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thehub.apa.com.au/Corporate/MurraylinkRD2019/Revised Proposal Models/"/>
    </mc:Choice>
  </mc:AlternateContent>
  <bookViews>
    <workbookView xWindow="480" yWindow="195" windowWidth="27795" windowHeight="12525"/>
  </bookViews>
  <sheets>
    <sheet name="Input" sheetId="1" r:id="rId1"/>
    <sheet name="Inflation" sheetId="8" r:id="rId2"/>
    <sheet name="Capex Real Dollars" sheetId="4" r:id="rId3"/>
    <sheet name="Capex Nominal Dollars" sheetId="5" r:id="rId4"/>
    <sheet name="Outputs"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#REF!</definedName>
    <definedName name="\B">'[1]Vehicle &amp; Fuel'!#REF!</definedName>
    <definedName name="\C">'[1]Vehicle &amp; Fuel'!#REF!</definedName>
    <definedName name="\M">'[1]Vehicle &amp; Fuel'!#REF!</definedName>
    <definedName name="__123Graph_A" hidden="1">[2]SYDNEY!$S$45:$S$98</definedName>
    <definedName name="__123Graph_A5YRAVER" hidden="1">[2]SYDNEY!$T$19:$T$30</definedName>
    <definedName name="__123Graph_AAVDDAYS" hidden="1">[2]SYDNEY!$S$45:$S$98</definedName>
    <definedName name="__123Graph_B" hidden="1">[2]SYDNEY!$T$45:$T$98</definedName>
    <definedName name="__123Graph_B5YRAVER" hidden="1">[2]SYDNEY!$U$19:$U$30</definedName>
    <definedName name="__123Graph_BAVDDAYS" hidden="1">[2]SYDNEY!$T$45:$T$98</definedName>
    <definedName name="__123Graph_C" hidden="1">[2]SYDNEY!$U$45:$U$98</definedName>
    <definedName name="__123Graph_CAVDDAYS" hidden="1">[2]SYDNEY!$U$45:$U$98</definedName>
    <definedName name="__123Graph_D5YRAVER" hidden="1">[2]SYDNEY!$V$19:$V$30</definedName>
    <definedName name="__123Graph_X" hidden="1">[2]SYDNEY!$O$45:$O$98</definedName>
    <definedName name="__123Graph_X5YRAVER" hidden="1">[2]SYDNEY!$O$19:$O$30</definedName>
    <definedName name="__123Graph_XAVDDAYS" hidden="1">[2]SYDNEY!$O$45:$O$98</definedName>
    <definedName name="__A66444">#REF!</definedName>
    <definedName name="__cpi1">[3]links!$G$11:$G$12</definedName>
    <definedName name="__CPI2">[4]Scenarios!$B$6</definedName>
    <definedName name="__IRR1">#REF!</definedName>
    <definedName name="__IZS2">#REF!</definedName>
    <definedName name="__JUN09">'[5]Jun 09 capital Job movement'!$B$8:$K$265</definedName>
    <definedName name="__LUT1">#REF!</definedName>
    <definedName name="__May08">'[6]Finance 1 YTD'!$A$5:$G$66</definedName>
    <definedName name="__MAY09">'[5]May 09 summary'!$B$8:$J$265</definedName>
    <definedName name="__NPV1">#REF!</definedName>
    <definedName name="__NPV2">#REF!</definedName>
    <definedName name="__TB1">#REF!</definedName>
    <definedName name="__UAG99">[7]Index!$Q$106:$Z$117</definedName>
    <definedName name="_0020">#REF!</definedName>
    <definedName name="_0030">#REF!</definedName>
    <definedName name="_0270">#REF!</definedName>
    <definedName name="_0700">#REF!</definedName>
    <definedName name="_0701">#REF!</definedName>
    <definedName name="_0710">#REF!</definedName>
    <definedName name="_1__123Graph_ACHART_1" hidden="1">[2]SYDNEY!$G$19:$G$48</definedName>
    <definedName name="_10__123Graph_ACHART_9" hidden="1">[2]SYDNEY!$K$19:$K$49</definedName>
    <definedName name="_11__123Graph_BCHART_1" hidden="1">[2]SYDNEY!$I$19:$I$49</definedName>
    <definedName name="_12__123Graph_BCHART_13" hidden="1">[7]Instructions!$S$31:$AD$31</definedName>
    <definedName name="_13__123Graph_BCHART_19" hidden="1">[7]Instructions!$S$34:$AD$34</definedName>
    <definedName name="_14__123Graph_BCHART_2" hidden="1">[2]WOLLONGONG!$L$12:$L$23</definedName>
    <definedName name="_15__123Graph_BCHART_25" hidden="1">'[7]GAS RECEIPTS DATA'!$B$5:$B$40</definedName>
    <definedName name="_16__123Graph_BCHART_26" hidden="1">[7]CUSTDATA!$E$95:$E$142</definedName>
    <definedName name="_1620">#REF!</definedName>
    <definedName name="_1621">#REF!</definedName>
    <definedName name="_1630">#REF!</definedName>
    <definedName name="_1631">#REF!</definedName>
    <definedName name="_1632">#REF!</definedName>
    <definedName name="_1633">#REF!</definedName>
    <definedName name="_1636">#REF!</definedName>
    <definedName name="_1638">#REF!</definedName>
    <definedName name="_1640">#REF!</definedName>
    <definedName name="_1642">#REF!</definedName>
    <definedName name="_1649">#REF!</definedName>
    <definedName name="_1670">#REF!</definedName>
    <definedName name="_1671">#REF!</definedName>
    <definedName name="_17__123Graph_BCHART_3" hidden="1">[2]CANBERRA!$I$19:$I$49</definedName>
    <definedName name="_1711">#REF!</definedName>
    <definedName name="_1720">#REF!</definedName>
    <definedName name="_18__123Graph_BCHART_4" hidden="1">[2]BATHURST!$L$12:$L$23</definedName>
    <definedName name="_19__123Graph_BCHART_5" hidden="1">'[2]SYDN WEST'!$K$9:$K$20</definedName>
    <definedName name="_2__123Graph_ACHART_2" hidden="1">[2]WOLLONGONG!$K$12:$K$23</definedName>
    <definedName name="_20__123Graph_BCHART_6" hidden="1">[2]GOULBURN!$K$14:$K$25</definedName>
    <definedName name="_21__123Graph_BCHART_7" hidden="1">[2]CANBERRA!$V$27:$V$38</definedName>
    <definedName name="_22__123Graph_BCHART_8" hidden="1">[2]CANBERRA!$L$19:$L$49</definedName>
    <definedName name="_23__123Graph_BCHART_9" hidden="1">[2]SYDNEY!$L$19:$L$49</definedName>
    <definedName name="_24__123Graph_CCHART_12" hidden="1">[7]Instructions!$Q$26:$Q$26</definedName>
    <definedName name="_25__123Graph_CCHART_2" hidden="1">[2]WOLLONGONG!$M$12:$M$23</definedName>
    <definedName name="_2500">#REF!</definedName>
    <definedName name="_26__123Graph_CCHART_26" hidden="1">[7]CUSTDATA!$F$95:$F$146</definedName>
    <definedName name="_2632">#REF!</definedName>
    <definedName name="_2636">#REF!</definedName>
    <definedName name="_27__123Graph_CCHART_4" hidden="1">[2]BATHURST!$M$12:$M$23</definedName>
    <definedName name="_28__123Graph_CCHART_5" hidden="1">'[2]SYDN WEST'!$L$9:$L$20</definedName>
    <definedName name="_29__123Graph_CCHART_6" hidden="1">[2]GOULBURN!$L$14:$L$25</definedName>
    <definedName name="_2981">#REF!</definedName>
    <definedName name="_2TJ_Day">#REF!</definedName>
    <definedName name="_3__123Graph_ACHART_25" hidden="1">'[7]GAS RECEIPTS DATA'!$C$5:$C$39</definedName>
    <definedName name="_30__123Graph_CCHART_7" hidden="1">[2]CANBERRA!$W$27:$W$38</definedName>
    <definedName name="_30_Sep_08">[8]Ass!#REF!</definedName>
    <definedName name="_31__123Graph_DCHART_25" hidden="1">'[7]GAS RECEIPTS DATA'!$D$5:$D$40</definedName>
    <definedName name="_3110">#REF!</definedName>
    <definedName name="_3133_313301">#REF!</definedName>
    <definedName name="_32__123Graph_DCHART_7" hidden="1">[2]CANBERRA!$X$27:$X$38</definedName>
    <definedName name="_3200">#REF!</definedName>
    <definedName name="_3201">#REF!</definedName>
    <definedName name="_3231">#REF!</definedName>
    <definedName name="_3270">#REF!</definedName>
    <definedName name="_3271">#REF!</definedName>
    <definedName name="_33__123Graph_ECHART_26" hidden="1">[7]CUSTDATA!$D$88:$D$91</definedName>
    <definedName name="_34__123Graph_XCHART_1" hidden="1">[2]SYDNEY!$B$19:$B$48</definedName>
    <definedName name="_35__123Graph_XCHART_8" hidden="1">[2]CANBERRA!$B$19:$B$49</definedName>
    <definedName name="_3500">#REF!</definedName>
    <definedName name="_3503">#REF!</definedName>
    <definedName name="_3509">#REF!</definedName>
    <definedName name="_4__123Graph_ACHART_3" hidden="1">[2]CANBERRA!$G$19:$G$49</definedName>
    <definedName name="_5__123Graph_ACHART_4" hidden="1">[2]BATHURST!$K$12:$K$23</definedName>
    <definedName name="_5_day_Peak">[9]Input!#REF!</definedName>
    <definedName name="_6__123Graph_ACHART_5" hidden="1">'[2]SYDN WEST'!$J$9:$J$20</definedName>
    <definedName name="_7__123Graph_ACHART_6" hidden="1">[2]GOULBURN!$J$14:$J$25</definedName>
    <definedName name="_8__123Graph_ACHART_7" hidden="1">[2]CANBERRA!$U$27:$U$38</definedName>
    <definedName name="_9__123Graph_ACHART_8" hidden="1">[2]CANBERRA!$K$19:$K$49</definedName>
    <definedName name="_A66444">#REF!</definedName>
    <definedName name="_cpi1">[3]links!$G$11:$G$12</definedName>
    <definedName name="_CPI2">[4]Scenarios!$B$6</definedName>
    <definedName name="_xlnm._FilterDatabase" localSheetId="3" hidden="1">'Capex Nominal Dollars'!$A$8:$T$46</definedName>
    <definedName name="_xlnm._FilterDatabase" localSheetId="2" hidden="1">'Capex Real Dollars'!$A$8:$T$8</definedName>
    <definedName name="_xlnm._FilterDatabase" localSheetId="0" hidden="1">Input!$A$8:$W$47</definedName>
    <definedName name="_IRR1">#REF!</definedName>
    <definedName name="_IZS2">#REF!</definedName>
    <definedName name="_JUN09">'[5]Jun 09 capital Job movement'!$B$8:$K$265</definedName>
    <definedName name="_Key1" hidden="1">#REF!</definedName>
    <definedName name="_Key2" hidden="1">#REF!</definedName>
    <definedName name="_LUT1">#REF!</definedName>
    <definedName name="_May08">'[6]Finance 1 YTD'!$A$5:$G$66</definedName>
    <definedName name="_MAY09">'[5]May 09 summary'!$B$8:$J$265</definedName>
    <definedName name="_NPV1">#REF!</definedName>
    <definedName name="_NPV2">#REF!</definedName>
    <definedName name="_Order1" hidden="1">255</definedName>
    <definedName name="_Order2" hidden="1">255</definedName>
    <definedName name="_Sort" hidden="1">#REF!</definedName>
    <definedName name="_TB1">#REF!</definedName>
    <definedName name="_UAG99">[7]Index!$Q$106:$Z$117</definedName>
    <definedName name="A">#REF!</definedName>
    <definedName name="A_Resid_Input">#REF!</definedName>
    <definedName name="A_Resid_Mrgins">#REF!</definedName>
    <definedName name="A10acvalue">[10]Input!$K$16</definedName>
    <definedName name="A10remlife">#REF!</definedName>
    <definedName name="A10resid">#REF!</definedName>
    <definedName name="A10stdlife">#REF!</definedName>
    <definedName name="A10taxremlife">#REF!</definedName>
    <definedName name="A10taxstdlife">#REF!</definedName>
    <definedName name="A10taxvalue">#REF!</definedName>
    <definedName name="A10value">#REF!</definedName>
    <definedName name="A11acvalue">[10]Input!$K$17</definedName>
    <definedName name="A11remlife">#REF!</definedName>
    <definedName name="A11resid">#REF!</definedName>
    <definedName name="A11stdlife">#REF!</definedName>
    <definedName name="A11taxremlife">#REF!</definedName>
    <definedName name="A11taxstdlife">#REF!</definedName>
    <definedName name="A11taxvalue">#REF!</definedName>
    <definedName name="A11value">#REF!</definedName>
    <definedName name="A12acvalue">[10]Input!$K$18</definedName>
    <definedName name="A12remlife">#REF!</definedName>
    <definedName name="A12resid">#REF!</definedName>
    <definedName name="A12stdlife">#REF!</definedName>
    <definedName name="A12taxremlife">#REF!</definedName>
    <definedName name="A12taxstdlife">#REF!</definedName>
    <definedName name="A12taxvalue">#REF!</definedName>
    <definedName name="A12value">#REF!</definedName>
    <definedName name="A13acvalue">[10]Input!$K$19</definedName>
    <definedName name="A13remlife">#REF!</definedName>
    <definedName name="A13resid">#REF!</definedName>
    <definedName name="A13stdlife">#REF!</definedName>
    <definedName name="A13taxremlife">#REF!</definedName>
    <definedName name="A13taxstdlife">#REF!</definedName>
    <definedName name="A13taxvalue">#REF!</definedName>
    <definedName name="A13value">#REF!</definedName>
    <definedName name="A14acvalue">[10]Input!$K$20</definedName>
    <definedName name="A14remlife">#REF!</definedName>
    <definedName name="A14resid">#REF!</definedName>
    <definedName name="A14stdlife">#REF!</definedName>
    <definedName name="A14taxremlife">#REF!</definedName>
    <definedName name="A14taxstdlife">#REF!</definedName>
    <definedName name="A14taxvalue">#REF!</definedName>
    <definedName name="A14value">#REF!</definedName>
    <definedName name="A15acvalue">[10]Input!$K$21</definedName>
    <definedName name="A15remlife">#REF!</definedName>
    <definedName name="A15resid">#REF!</definedName>
    <definedName name="A15stdlife">#REF!</definedName>
    <definedName name="A15taxremlife">#REF!</definedName>
    <definedName name="A15taxstdlife">#REF!</definedName>
    <definedName name="A15taxvalue">#REF!</definedName>
    <definedName name="A15value">#REF!</definedName>
    <definedName name="A16acvalue">[10]Input!$K$22</definedName>
    <definedName name="A16remlife">#REF!</definedName>
    <definedName name="A16resid">#REF!</definedName>
    <definedName name="A16stdlife">#REF!</definedName>
    <definedName name="A16taxremlife">#REF!</definedName>
    <definedName name="A16taxstdlife">#REF!</definedName>
    <definedName name="A16taxvalue">#REF!</definedName>
    <definedName name="A16value">#REF!</definedName>
    <definedName name="A17acvalue">[10]Input!$K$23</definedName>
    <definedName name="A17remlife">#REF!</definedName>
    <definedName name="A17resid">#REF!</definedName>
    <definedName name="A17stdlife">#REF!</definedName>
    <definedName name="A17taxremlife">#REF!</definedName>
    <definedName name="A17taxstdlife">#REF!</definedName>
    <definedName name="A17taxvalue">#REF!</definedName>
    <definedName name="A17value">#REF!</definedName>
    <definedName name="A18acvalue">[10]Input!$K$24</definedName>
    <definedName name="A18remlife">#REF!</definedName>
    <definedName name="A18stdlife">#REF!</definedName>
    <definedName name="A18taxremlife">#REF!</definedName>
    <definedName name="A18taxstdlife">#REF!</definedName>
    <definedName name="A18taxvalue">#REF!</definedName>
    <definedName name="A18value">#REF!</definedName>
    <definedName name="A19acvalue">[10]Input!$K$25</definedName>
    <definedName name="A19remlife">#REF!</definedName>
    <definedName name="A19stdlife">#REF!</definedName>
    <definedName name="A19taxremlife">#REF!</definedName>
    <definedName name="A19taxstdlife">#REF!</definedName>
    <definedName name="A19taxvalue">#REF!</definedName>
    <definedName name="A19value">#REF!</definedName>
    <definedName name="A1acvalue">[10]Input!$K$7</definedName>
    <definedName name="A1remlife">[11]Input!$F$6</definedName>
    <definedName name="A1resid">#REF!</definedName>
    <definedName name="A1stdlife">[11]Input!$G$6</definedName>
    <definedName name="A1taxremlife">[11]Input!$I$6</definedName>
    <definedName name="A1taxstdlife">[11]Input!$J$6</definedName>
    <definedName name="A1taxvalue">[11]Input!$H$6</definedName>
    <definedName name="a1valu">#REF!</definedName>
    <definedName name="A1value">[11]Input!$D$6</definedName>
    <definedName name="A20acvalue">[10]Input!$K$26</definedName>
    <definedName name="A20remlife">#REF!</definedName>
    <definedName name="A20stdlife">#REF!</definedName>
    <definedName name="A20taxremlife">#REF!</definedName>
    <definedName name="A20taxstdlife">#REF!</definedName>
    <definedName name="A20taxvalue">#REF!</definedName>
    <definedName name="A20value">#REF!</definedName>
    <definedName name="A21acvalue">[10]Input!$K$27</definedName>
    <definedName name="A21remlife">[12]Input!$K$27</definedName>
    <definedName name="A21stdlife">[12]Input!$L$27</definedName>
    <definedName name="A21taxremlife">[12]Input!$T$27</definedName>
    <definedName name="A21taxstdlife">[12]Input!$U$27</definedName>
    <definedName name="A21taxvalue">[12]Input!$S$27</definedName>
    <definedName name="A21value">'[12]Adjustment for previous period'!$H$354</definedName>
    <definedName name="A22acvalue">[10]Input!$K$28</definedName>
    <definedName name="A22remlife">[12]Input!$K$28</definedName>
    <definedName name="A22stdlife">[12]Input!$L$28</definedName>
    <definedName name="A22taxremlife">[12]Input!$T$28</definedName>
    <definedName name="A22taxstdlife">[12]Input!$U$28</definedName>
    <definedName name="A22taxvalue">[12]Input!$S$28</definedName>
    <definedName name="A22value">'[12]Adjustment for previous period'!$H$355</definedName>
    <definedName name="A23acvalue">[10]Input!$K$29</definedName>
    <definedName name="A23remlife">[12]Input!$K$29</definedName>
    <definedName name="A23stdlife">[12]Input!$L$29</definedName>
    <definedName name="A23taxremlife">[12]Input!$T$29</definedName>
    <definedName name="A23taxstdlife">[12]Input!$U$29</definedName>
    <definedName name="A23taxvalue">[12]Input!$S$29</definedName>
    <definedName name="A23value">'[12]Adjustment for previous period'!$H$356</definedName>
    <definedName name="A24acvalue">[10]Input!$K$30</definedName>
    <definedName name="A24remlife">[12]Input!$K$30</definedName>
    <definedName name="A24stdlife">[12]Input!$L$30</definedName>
    <definedName name="A24taxremlife">[12]Input!$T$30</definedName>
    <definedName name="A24taxstdlife">[12]Input!$U$30</definedName>
    <definedName name="A24taxvalue">[12]Input!$S$30</definedName>
    <definedName name="A24value">'[12]Adjustment for previous period'!$H$357</definedName>
    <definedName name="A25acvalue">[10]Input!$K$31</definedName>
    <definedName name="A25remlife">[12]Input!$K$31</definedName>
    <definedName name="A25stdlife">[12]Input!$L$31</definedName>
    <definedName name="A25taxremlife">[12]Input!$T$31</definedName>
    <definedName name="A25taxstdlife">[12]Input!$U$31</definedName>
    <definedName name="A25taxvalue">[12]Input!$S$31</definedName>
    <definedName name="A25value">'[12]Adjustment for previous period'!$H$358</definedName>
    <definedName name="A26acvalue">[10]Input!$K$32</definedName>
    <definedName name="A26remlife">[12]Input!$K$32</definedName>
    <definedName name="A26stdlife">[12]Input!$L$32</definedName>
    <definedName name="A26taxremlife">[12]Input!$T$32</definedName>
    <definedName name="A26taxstdlife">[12]Input!$U$32</definedName>
    <definedName name="A26taxvalue">[12]Input!$S$32</definedName>
    <definedName name="A26value">'[12]Adjustment for previous period'!$H$359</definedName>
    <definedName name="A27acvalue">[10]Input!$K$33</definedName>
    <definedName name="A27remlife">[12]Input!$K$33</definedName>
    <definedName name="A27stdlife">[12]Input!$L$33</definedName>
    <definedName name="A27taxremlife">[12]Input!$T$33</definedName>
    <definedName name="A27taxstdlife">[12]Input!$U$33</definedName>
    <definedName name="A27taxvalue">[12]Input!$S$33</definedName>
    <definedName name="A27value">'[12]Adjustment for previous period'!$H$360</definedName>
    <definedName name="A28acvalue">[10]Input!$K$34</definedName>
    <definedName name="A28remlife">[12]Input!$K$34</definedName>
    <definedName name="A28stdlife">[12]Input!$L$34</definedName>
    <definedName name="A28taxremlife">[12]Input!$T$34</definedName>
    <definedName name="A28taxstdlife">[12]Input!$U$34</definedName>
    <definedName name="A28taxvalue">[12]Input!$S$34</definedName>
    <definedName name="A28value">'[12]Adjustment for previous period'!$H$361</definedName>
    <definedName name="A29acvalue">[10]Input!$K$35</definedName>
    <definedName name="A29remlife">[12]Input!$K$35</definedName>
    <definedName name="A29stdlife">[12]Input!$L$35</definedName>
    <definedName name="A29taxremlife">[12]Input!$T$35</definedName>
    <definedName name="A29taxstdlife">[12]Input!$U$35</definedName>
    <definedName name="A29taxvalue">[12]Input!$S$35</definedName>
    <definedName name="A29value">'[12]Adjustment for previous period'!$H$362</definedName>
    <definedName name="A2acvalue">[10]Input!$K$8</definedName>
    <definedName name="A2remlife">[11]Input!$F$7</definedName>
    <definedName name="A2resid">#REF!</definedName>
    <definedName name="A2stdlife">[11]Input!$G$7</definedName>
    <definedName name="A2taxremlife">[11]Input!$I$7</definedName>
    <definedName name="A2taxstdlife">[11]Input!$J$7</definedName>
    <definedName name="A2taxvalue">[11]Input!$H$7</definedName>
    <definedName name="A2value">[11]Input!$D$7</definedName>
    <definedName name="A30acvalue">[10]Input!$K$36</definedName>
    <definedName name="A30remlife">[12]Input!$K$36</definedName>
    <definedName name="A30stdlife">[12]Input!$L$36</definedName>
    <definedName name="A30taxremlife">[12]Input!$T$36</definedName>
    <definedName name="A30taxstdlife">[12]Input!$U$36</definedName>
    <definedName name="A30taxvalue">[12]Input!$S$36</definedName>
    <definedName name="A30value">'[12]Adjustment for previous period'!$H$363</definedName>
    <definedName name="A31acvalue">'[13]PTRM input'!$K$37</definedName>
    <definedName name="A31remlife">'[13]PTRM input'!$L$37</definedName>
    <definedName name="A31stdlife">'[13]PTRM input'!$M$37</definedName>
    <definedName name="A31taxremlife">'[13]PTRM input'!$O$37</definedName>
    <definedName name="A31taxstdlife">'[13]PTRM input'!$P$37</definedName>
    <definedName name="A31taxvalue">'[13]PTRM input'!$N$37</definedName>
    <definedName name="A32acvalue">'[13]PTRM input'!$K$38</definedName>
    <definedName name="A32remlife">'[13]PTRM input'!$L$38</definedName>
    <definedName name="A32stdlife">'[13]PTRM input'!$M$38</definedName>
    <definedName name="A32taxremlife">'[13]PTRM input'!$O$38</definedName>
    <definedName name="A32taxstdlife">'[13]PTRM input'!$P$38</definedName>
    <definedName name="A32taxvalue">'[13]PTRM input'!$N$38</definedName>
    <definedName name="A33acvalue">'[13]PTRM input'!$K$39</definedName>
    <definedName name="A33remlife">'[13]PTRM input'!$L$39</definedName>
    <definedName name="A33stdlife">'[13]PTRM input'!$M$39</definedName>
    <definedName name="A33taxremlife">'[13]PTRM input'!$O$39</definedName>
    <definedName name="A33taxstdlife">'[13]PTRM input'!$P$39</definedName>
    <definedName name="A33taxvalue">'[13]PTRM input'!$N$39</definedName>
    <definedName name="A34acvalue">'[13]PTRM input'!$K$40</definedName>
    <definedName name="A34remlife">'[13]PTRM input'!$L$40</definedName>
    <definedName name="A34stdlife">'[13]PTRM input'!$M$40</definedName>
    <definedName name="A34taxremlife">'[13]PTRM input'!$O$40</definedName>
    <definedName name="A34taxstdlife">'[13]PTRM input'!$P$40</definedName>
    <definedName name="A34taxvalue">'[13]PTRM input'!$N$40</definedName>
    <definedName name="A35acvalue">'[13]PTRM input'!$K$41</definedName>
    <definedName name="A35remlife">'[13]PTRM input'!$L$41</definedName>
    <definedName name="A35stdlife">'[13]PTRM input'!$M$41</definedName>
    <definedName name="A35taxremlife">'[13]PTRM input'!$O$41</definedName>
    <definedName name="A35taxstdlife">'[13]PTRM input'!$P$41</definedName>
    <definedName name="A35taxvalue">'[13]PTRM input'!$N$41</definedName>
    <definedName name="A36acvalue">'[13]PTRM input'!$K$42</definedName>
    <definedName name="A36remlife">'[13]PTRM input'!$L$42</definedName>
    <definedName name="A36stdlife">'[13]PTRM input'!$M$42</definedName>
    <definedName name="A36taxremlife">'[13]PTRM input'!$O$42</definedName>
    <definedName name="A36taxstdlife">'[13]PTRM input'!$P$42</definedName>
    <definedName name="A36taxvalue">'[13]PTRM input'!$N$42</definedName>
    <definedName name="A37acvalue">'[13]PTRM input'!$K$43</definedName>
    <definedName name="A37remlife">'[13]PTRM input'!$L$43</definedName>
    <definedName name="A37stdlife">'[13]PTRM input'!$M$43</definedName>
    <definedName name="A37taxremlife">'[13]PTRM input'!$O$43</definedName>
    <definedName name="A37taxstdlife">'[13]PTRM input'!$P$43</definedName>
    <definedName name="A37taxvalue">'[13]PTRM input'!$N$43</definedName>
    <definedName name="A38acvalue">'[13]PTRM input'!$K$44</definedName>
    <definedName name="A38remlife">'[13]PTRM input'!$L$44</definedName>
    <definedName name="A38stdlife">'[13]PTRM input'!$M$44</definedName>
    <definedName name="A38taxremlife">'[13]PTRM input'!$O$44</definedName>
    <definedName name="A38taxstdlife">'[13]PTRM input'!$P$44</definedName>
    <definedName name="A38taxvalue">'[13]PTRM input'!$N$44</definedName>
    <definedName name="A39acvalue">'[13]PTRM input'!$K$45</definedName>
    <definedName name="A39remlife">'[13]PTRM input'!$L$45</definedName>
    <definedName name="A39stdlife">'[13]PTRM input'!$M$45</definedName>
    <definedName name="A39taxremlife">'[13]PTRM input'!$O$45</definedName>
    <definedName name="A39taxstdlife">'[13]PTRM input'!$P$45</definedName>
    <definedName name="A39taxvalue">'[13]PTRM input'!$N$45</definedName>
    <definedName name="A3acvalue">[10]Input!$K$9</definedName>
    <definedName name="A3remlife">[11]Input!$F$8</definedName>
    <definedName name="A3resid">#REF!</definedName>
    <definedName name="A3stdlife">[11]Input!$G$8</definedName>
    <definedName name="A3taxremlife">[11]Input!$I$8</definedName>
    <definedName name="A3taxstdlife">[11]Input!$J$8</definedName>
    <definedName name="A3taxvalue">[11]Input!$H$8</definedName>
    <definedName name="A3value">[11]Input!$D$8</definedName>
    <definedName name="A40acvalue">'[13]PTRM input'!$K$46</definedName>
    <definedName name="A40remlife">'[13]PTRM input'!$L$46</definedName>
    <definedName name="A40stdlife">'[13]PTRM input'!$M$46</definedName>
    <definedName name="A40taxremlife">'[13]PTRM input'!$O$46</definedName>
    <definedName name="A40taxstdlife">'[13]PTRM input'!$P$46</definedName>
    <definedName name="A40taxvalue">'[13]PTRM input'!$N$46</definedName>
    <definedName name="A41acvalue">'[13]PTRM input'!$K$47</definedName>
    <definedName name="A41remlife">'[13]PTRM input'!$L$47</definedName>
    <definedName name="A41stdlife">'[13]PTRM input'!$M$47</definedName>
    <definedName name="A41taxremlife">'[13]PTRM input'!$O$47</definedName>
    <definedName name="A41taxstdlife">'[13]PTRM input'!$P$47</definedName>
    <definedName name="A41taxvalue">'[13]PTRM input'!$N$47</definedName>
    <definedName name="A42acvalue">'[13]PTRM input'!$K$48</definedName>
    <definedName name="A42remlife">'[13]PTRM input'!$L$48</definedName>
    <definedName name="A42stdlife">'[13]PTRM input'!$M$48</definedName>
    <definedName name="A42taxremlife">'[13]PTRM input'!$O$48</definedName>
    <definedName name="A42taxstdlife">'[13]PTRM input'!$P$48</definedName>
    <definedName name="A42taxvalue">'[13]PTRM input'!$N$48</definedName>
    <definedName name="A43acvalue">'[13]PTRM input'!$K$49</definedName>
    <definedName name="A43remlife">'[13]PTRM input'!$L$49</definedName>
    <definedName name="A43stdlife">'[13]PTRM input'!$M$49</definedName>
    <definedName name="A43taxremlife">'[13]PTRM input'!$O$49</definedName>
    <definedName name="A43taxstdlife">'[13]PTRM input'!$P$49</definedName>
    <definedName name="A43taxvalue">'[13]PTRM input'!$N$49</definedName>
    <definedName name="A44acvalue">'[13]PTRM input'!$K$50</definedName>
    <definedName name="A44remlife">'[13]PTRM input'!$L$50</definedName>
    <definedName name="A44stdlife">'[13]PTRM input'!$M$50</definedName>
    <definedName name="A44taxremlife">'[13]PTRM input'!$O$50</definedName>
    <definedName name="A44taxstdlife">'[13]PTRM input'!$P$50</definedName>
    <definedName name="A44taxvalue">'[13]PTRM input'!$N$50</definedName>
    <definedName name="A45acvalue">'[13]PTRM input'!$K$51</definedName>
    <definedName name="A45remlife">'[13]PTRM input'!$L$51</definedName>
    <definedName name="A45stdlife">'[13]PTRM input'!$M$51</definedName>
    <definedName name="A45taxremlife">'[13]PTRM input'!$O$51</definedName>
    <definedName name="A45taxstdlife">'[13]PTRM input'!$P$51</definedName>
    <definedName name="A45taxvalue">'[13]PTRM input'!$N$51</definedName>
    <definedName name="A46acvalue">'[13]PTRM input'!$K$52</definedName>
    <definedName name="A46remlife">'[13]PTRM input'!$L$52</definedName>
    <definedName name="A46stdlife">'[13]PTRM input'!$M$52</definedName>
    <definedName name="A46taxremlife">'[13]PTRM input'!$O$52</definedName>
    <definedName name="A46taxstdlife">'[13]PTRM input'!$P$52</definedName>
    <definedName name="A46taxvalue">'[13]PTRM input'!$N$52</definedName>
    <definedName name="A47acvalue">'[13]PTRM input'!$K$53</definedName>
    <definedName name="A47remlife">'[13]PTRM input'!$L$53</definedName>
    <definedName name="A47stdlife">'[13]PTRM input'!$M$53</definedName>
    <definedName name="A47taxremlife">'[13]PTRM input'!$O$53</definedName>
    <definedName name="A47taxstdlife">'[13]PTRM input'!$P$53</definedName>
    <definedName name="A47taxvalue">'[13]PTRM input'!$N$53</definedName>
    <definedName name="A48acvalue">'[13]PTRM input'!$K$54</definedName>
    <definedName name="A48remlife">'[13]PTRM input'!$L$54</definedName>
    <definedName name="A48stdlife">'[13]PTRM input'!$M$54</definedName>
    <definedName name="A48taxremlife">'[13]PTRM input'!$O$54</definedName>
    <definedName name="A48taxstdlife">'[13]PTRM input'!$P$54</definedName>
    <definedName name="A48taxvalue">'[13]PTRM input'!$N$54</definedName>
    <definedName name="A49acvalue">'[13]PTRM input'!$K$55</definedName>
    <definedName name="A49remlife">'[13]PTRM input'!$L$55</definedName>
    <definedName name="A49stdlife">'[13]PTRM input'!$M$55</definedName>
    <definedName name="A49taxremlife">'[13]PTRM input'!$O$55</definedName>
    <definedName name="A49taxstdlife">'[13]PTRM input'!$P$55</definedName>
    <definedName name="A49taxvalue">'[13]PTRM input'!$N$55</definedName>
    <definedName name="A4acvalue">[10]Input!$K$10</definedName>
    <definedName name="A4remlife">#REF!</definedName>
    <definedName name="A4resid">#REF!</definedName>
    <definedName name="A4stdlife">#REF!</definedName>
    <definedName name="A4taxremlife">#REF!</definedName>
    <definedName name="A4taxstdlife">#REF!</definedName>
    <definedName name="A4taxvalue">#REF!</definedName>
    <definedName name="A4value">#REF!</definedName>
    <definedName name="A50acvalue">'[13]PTRM input'!$K$56</definedName>
    <definedName name="A50remlife">'[13]PTRM input'!$L$56</definedName>
    <definedName name="A50stdlife">'[13]PTRM input'!$M$56</definedName>
    <definedName name="A50taxremlife">'[13]PTRM input'!$O$56</definedName>
    <definedName name="A50taxstdlife">'[13]PTRM input'!$P$56</definedName>
    <definedName name="A50taxvalue">'[13]PTRM input'!$N$56</definedName>
    <definedName name="A5acvalue">[10]Input!$K$11</definedName>
    <definedName name="A5remlife">#REF!</definedName>
    <definedName name="A5resid">#REF!</definedName>
    <definedName name="A5stdlife">#REF!</definedName>
    <definedName name="A5taxremlife">#REF!</definedName>
    <definedName name="A5taxstdlife">#REF!</definedName>
    <definedName name="A5taxvalue">#REF!</definedName>
    <definedName name="A5value">#REF!</definedName>
    <definedName name="A6acvalue">[10]Input!$K$12</definedName>
    <definedName name="A6remlife">#REF!</definedName>
    <definedName name="A6resid">#REF!</definedName>
    <definedName name="A6stdlife">#REF!</definedName>
    <definedName name="A6taxremlife">#REF!</definedName>
    <definedName name="A6taxstdlife">#REF!</definedName>
    <definedName name="A6taxvalue">#REF!</definedName>
    <definedName name="A6value">#REF!</definedName>
    <definedName name="A7acvalue">[10]Input!$K$13</definedName>
    <definedName name="A7remlife">#REF!</definedName>
    <definedName name="A7resid">#REF!</definedName>
    <definedName name="A7stdlife">#REF!</definedName>
    <definedName name="A7taxremlife">#REF!</definedName>
    <definedName name="A7taxstdlife">#REF!</definedName>
    <definedName name="A7taxvalue">#REF!</definedName>
    <definedName name="A7value">#REF!</definedName>
    <definedName name="A8acvalue">[10]Input!$K$14</definedName>
    <definedName name="A8remlife">#REF!</definedName>
    <definedName name="A8resid">#REF!</definedName>
    <definedName name="A8stdlife">#REF!</definedName>
    <definedName name="A8taxremlife">#REF!</definedName>
    <definedName name="A8taxstdlife">#REF!</definedName>
    <definedName name="A8taxvalue">#REF!</definedName>
    <definedName name="A8value">#REF!</definedName>
    <definedName name="A9acvalue">[10]Input!$K$15</definedName>
    <definedName name="A9remlife">#REF!</definedName>
    <definedName name="A9resid">#REF!</definedName>
    <definedName name="A9stdlife">#REF!</definedName>
    <definedName name="A9taxremlife">#REF!</definedName>
    <definedName name="A9taxstdlife">#REF!</definedName>
    <definedName name="A9taxvalue">#REF!</definedName>
    <definedName name="A9value">#REF!</definedName>
    <definedName name="AAabove_tbl">#REF!</definedName>
    <definedName name="ACCAUST">#REF!</definedName>
    <definedName name="ACCC_CAPMLookupValue">#REF!</definedName>
    <definedName name="ACCC_ColIndexNum">#REF!</definedName>
    <definedName name="ACCC_CumActInflIndex">#REF!</definedName>
    <definedName name="ACCC_DebtValue">#REF!</definedName>
    <definedName name="ACCC_EquityValue">#REF!</definedName>
    <definedName name="ACCC_InflationRate">#REF!</definedName>
    <definedName name="ACCC_NominalVanillaWACC">#REF!</definedName>
    <definedName name="ACCC_PerfBonus1">[8]Ass!$G$912</definedName>
    <definedName name="ACCC_PerfBonus2">[8]Ass!$G$913</definedName>
    <definedName name="ACCC_PerfBonus3">[8]Ass!$G$914</definedName>
    <definedName name="ACCC_PerfSens">[8]Ass!$G$915</definedName>
    <definedName name="ACCC_PostTaxNominalReturnOnEquity">#REF!</definedName>
    <definedName name="ACCC_RAB">#REF!</definedName>
    <definedName name="Account_Manager">'[14]Customer info'!$C$3</definedName>
    <definedName name="ACCOUNTEDPERIODTYPE1">[15]CRITERIA1!$B$5</definedName>
    <definedName name="ACCOUNTING">#REF!</definedName>
    <definedName name="accrued_interest">#REF!</definedName>
    <definedName name="Act_LPGD">#REF!</definedName>
    <definedName name="ActFinClose">[8]Ass!$G$151</definedName>
    <definedName name="ActOTDAMDStartDate">[16]Ass!$F$105</definedName>
    <definedName name="ACTPRICE">'[7]Board Capital'!#REF!</definedName>
    <definedName name="Actual___by_month">#REF!</definedName>
    <definedName name="Actual___Year_to_date">#REF!</definedName>
    <definedName name="Actual_CBIT98">'[7] GAS RECEIPTS (2)'!$A$51:$M$57</definedName>
    <definedName name="ACTUAL_PRICE">'[7]Board Capital'!$B$60:$N$68</definedName>
    <definedName name="ACTUAL_REVENUE">#REF!</definedName>
    <definedName name="ACTUAL_TRANSPORT1">[7]CapData!$H$68:$T$82</definedName>
    <definedName name="ACTUAL_TRANSPORT2">[7]CapData!$H$88:$T$103</definedName>
    <definedName name="ACTUAL_YTDMIL">'[7]Board Capital'!$B$38:$N$46</definedName>
    <definedName name="ACTUAL_YTDTJ">'[7]Board Capital'!$B$27:$N$35</definedName>
    <definedName name="ActualCBIT">'[7] GAS RECEIPTS (2)'!$A$42:$M$48</definedName>
    <definedName name="Actuals">#REF!</definedName>
    <definedName name="Additional_MDQ">[9]Input!$F$23</definedName>
    <definedName name="AdditionalOM">[8]Ass!#REF!</definedName>
    <definedName name="AdditionalOMDate">[8]Ass!#REF!</definedName>
    <definedName name="Adelaide_Postcodes_Table">#REF!</definedName>
    <definedName name="AdelFixedAA_tbl">#REF!</definedName>
    <definedName name="AdelVarAA_tbl">#REF!</definedName>
    <definedName name="adsc">#REF!</definedName>
    <definedName name="afdvwrt">[17]Summary!#REF!</definedName>
    <definedName name="AGL_GAS_NETWORKS">"YTD-ACTUAL99"</definedName>
    <definedName name="Agreed_Fees_Actual___by_month">#REF!</definedName>
    <definedName name="Agreed_Fees_Actual___Year_to_date">#REF!</definedName>
    <definedName name="Agreed_Fees_Budget___by_month">#REF!</definedName>
    <definedName name="Agreed_Fees_Budget___Year_to_date">#REF!</definedName>
    <definedName name="Agreed_Fees_Prior_Year___2000_2001____by_month">#REF!</definedName>
    <definedName name="Agreed_Fees_Prior_Year___2000_2001____Year_to_date">#REF!</definedName>
    <definedName name="amadeuscons">#REF!</definedName>
    <definedName name="amadeusdetailed">#REF!</definedName>
    <definedName name="AMADEUSSUMMARY">#REF!</definedName>
    <definedName name="AMDQ">'[14]Customer info'!$AA$3</definedName>
    <definedName name="AMT">#REF!</definedName>
    <definedName name="anchor">#REF!</definedName>
    <definedName name="Ann">#REF!</definedName>
    <definedName name="Annual_Load">'[14]Customer info'!$U$3</definedName>
    <definedName name="ANZISDevFee">[18]Ass!$F$180</definedName>
    <definedName name="APARefundIndicator">[8]Ass!#REF!</definedName>
    <definedName name="APARefundNonAPAPerc">[8]Ass!#REF!</definedName>
    <definedName name="APARefundofPurchasePrice">[8]Ass!#REF!</definedName>
    <definedName name="APPSUSERNAME1">[15]CRITERIA1!$B$14</definedName>
    <definedName name="Apr">#REF!</definedName>
    <definedName name="arb">#REF!</definedName>
    <definedName name="AS2DocOpenMode" hidden="1">"AS2DocumentEdit"</definedName>
    <definedName name="ASD">#REF!</definedName>
    <definedName name="asdc">#REF!</definedName>
    <definedName name="asdcasd">[17]Summary!#REF!</definedName>
    <definedName name="Asset_Life">#REF!</definedName>
    <definedName name="Asset1">[11]Input!$C$6</definedName>
    <definedName name="Asset10">#REF!</definedName>
    <definedName name="Asset11">#REF!</definedName>
    <definedName name="Asset12">#REF!</definedName>
    <definedName name="Asset13">#REF!</definedName>
    <definedName name="Asset14">#REF!</definedName>
    <definedName name="Asset15">#REF!</definedName>
    <definedName name="Asset16">#REF!</definedName>
    <definedName name="Asset17">#REF!</definedName>
    <definedName name="Asset18">#REF!</definedName>
    <definedName name="Asset19">#REF!</definedName>
    <definedName name="Asset2">[11]Input!$C$7</definedName>
    <definedName name="Asset20">#REF!</definedName>
    <definedName name="Asset21">[12]Input!$G$27</definedName>
    <definedName name="Asset22">[12]Input!$G$28</definedName>
    <definedName name="Asset23">[12]Input!$G$29</definedName>
    <definedName name="Asset24">[12]Input!$G$30</definedName>
    <definedName name="Asset25">[12]Input!$G$31</definedName>
    <definedName name="Asset26">[12]Input!$G$32</definedName>
    <definedName name="Asset27">[12]Input!$G$33</definedName>
    <definedName name="Asset28">[12]Input!$G$34</definedName>
    <definedName name="Asset29">[12]Input!$G$35</definedName>
    <definedName name="Asset3">[11]Input!$C$8</definedName>
    <definedName name="Asset30">[12]Input!$G$36</definedName>
    <definedName name="Asset31">'[13]PTRM input'!$G$37</definedName>
    <definedName name="Asset32">'[13]PTRM input'!$G$38</definedName>
    <definedName name="Asset33">'[13]PTRM input'!$G$39</definedName>
    <definedName name="Asset34">'[13]PTRM input'!$G$40</definedName>
    <definedName name="Asset35">'[13]PTRM input'!$G$41</definedName>
    <definedName name="Asset36">'[13]PTRM input'!$G$42</definedName>
    <definedName name="Asset37">'[13]PTRM input'!$G$43</definedName>
    <definedName name="Asset38">'[13]PTRM input'!$G$44</definedName>
    <definedName name="Asset39">'[13]PTRM input'!$G$45</definedName>
    <definedName name="Asset4">#REF!</definedName>
    <definedName name="Asset40">'[13]PTRM input'!$G$46</definedName>
    <definedName name="Asset41">'[13]PTRM input'!$G$47</definedName>
    <definedName name="Asset42">'[13]PTRM input'!$G$48</definedName>
    <definedName name="Asset43">'[13]PTRM input'!$G$49</definedName>
    <definedName name="Asset44">'[13]PTRM input'!$G$50</definedName>
    <definedName name="Asset45">'[13]PTRM input'!$G$51</definedName>
    <definedName name="Asset46">'[13]PTRM input'!$G$52</definedName>
    <definedName name="Asset47">'[13]PTRM input'!$G$53</definedName>
    <definedName name="Asset48">'[13]PTRM input'!$G$54</definedName>
    <definedName name="Asset49">'[13]PTRM input'!$G$55</definedName>
    <definedName name="Asset5">#REF!</definedName>
    <definedName name="Asset50">'[13]PTRM input'!$G$56</definedName>
    <definedName name="Asset6">#REF!</definedName>
    <definedName name="Asset7">#REF!</definedName>
    <definedName name="Asset8">#REF!</definedName>
    <definedName name="Asset9">#REF!</definedName>
    <definedName name="Assumed_MDQ_MAP">[4]Scenarios!#REF!</definedName>
    <definedName name="Assumed_MDQ_SE">'[4]SE INPUTS'!#REF!</definedName>
    <definedName name="AUDINT">#REF!</definedName>
    <definedName name="AUDip">#REF!</definedName>
    <definedName name="Aug">#REF!</definedName>
    <definedName name="AUSTDIVS">#REF!</definedName>
    <definedName name="B">#REF!</definedName>
    <definedName name="Ba">#REF!</definedName>
    <definedName name="BalanceCheck">#REF!</definedName>
    <definedName name="balancesheet">'[19]Results - APA Group excl OEN'!#REF!</definedName>
    <definedName name="Balancing_Margin">[14]Input!$F$22</definedName>
    <definedName name="BAPAYR">#REF!</definedName>
    <definedName name="Base_yr">[20]Escalators!$C$1</definedName>
    <definedName name="BaseSwapRateInput">[8]Ass!#REF!</definedName>
    <definedName name="BBSY">#REF!</definedName>
    <definedName name="Bd">#REF!</definedName>
    <definedName name="Be">#REF!</definedName>
    <definedName name="Bill_Start">[21]Data!#REF!</definedName>
    <definedName name="Billion">#REF!</definedName>
    <definedName name="Billions">#REF!</definedName>
    <definedName name="BLUE">[7]Instructions!$B$54:$E$66</definedName>
    <definedName name="BonaparteAdditionalCapex2008">[8]Ass!$G$841</definedName>
    <definedName name="BonaparteAdditionalDrawdownDate">[8]Ass!$G$842</definedName>
    <definedName name="BonaparteAdditionalOpex2008">[8]Ass!$G$840</definedName>
    <definedName name="BonaparteCapexBookDepnRate">[8]Ass!$G$522</definedName>
    <definedName name="BonaparteCapexFacAmtExclInt">[8]Ass!$G$847</definedName>
    <definedName name="BonaparteCapexSens">[22]Ass!$G$87</definedName>
    <definedName name="BonaparteContractEnd">[8]Ass!$G$825</definedName>
    <definedName name="BonaparteContractEndDate">[8]Ass!$G$825</definedName>
    <definedName name="BonaparteEndDateFlag">[8]Ass!$G$826</definedName>
    <definedName name="BonaparteNLCOptionDate">[8]Ass!$G$835</definedName>
    <definedName name="BonaparteOMMargin">[22]Ass!$G$41</definedName>
    <definedName name="BonaparteOpexContingency">[8]Ass!#REF!</definedName>
    <definedName name="BonaparteOpexSens">[8]Ass!$G$53</definedName>
    <definedName name="BonaparteOpsFlag">[22]Ass!$G$28</definedName>
    <definedName name="BonaparteOptionSolveIndicator">[8]Ass!#REF!</definedName>
    <definedName name="BonaparteRealYrlyRevenue">[8]Ass!$G$839</definedName>
    <definedName name="BonaparteRevPerc">[8]Ass!$G$832</definedName>
    <definedName name="BonaparteRevPostContract">[8]Ass!$G$829</definedName>
    <definedName name="BonaparteRevPostContractEndDate">[8]Ass!$G$831</definedName>
    <definedName name="BonaparteRevSens">[8]Ass!$G$83</definedName>
    <definedName name="BonaparteStartOps">[22]Ass!$G$841</definedName>
    <definedName name="Bookedgas">[23]assumptions!$B$65</definedName>
    <definedName name="brad1">'[24]export file'!#REF!</definedName>
    <definedName name="brad10">[17]Summary!#REF!</definedName>
    <definedName name="brad11">#REF!</definedName>
    <definedName name="brad12">#REF!</definedName>
    <definedName name="brad2">'[24]export file'!#REF!</definedName>
    <definedName name="brad3">[24]energy!$W$1:$X$8</definedName>
    <definedName name="brad4">[24]energy!$W$10:$X$21</definedName>
    <definedName name="brad5">#REF!</definedName>
    <definedName name="brad6">#REF!</definedName>
    <definedName name="brad7">#REF!</definedName>
    <definedName name="brad8">#REF!</definedName>
    <definedName name="brad9">'[24]product-gas&gt;100TJPa'!$U$1:$V$33</definedName>
    <definedName name="bssumm">#REF!</definedName>
    <definedName name="BTARIFF_BUD99">'[7]Actual DATA'!$A$228:$M$229</definedName>
    <definedName name="Bud_catergory">[25]Control!$I$12</definedName>
    <definedName name="BUD_PRICE">'[7]Board Capital'!$B$49:$N$57</definedName>
    <definedName name="BUD_RECEIPTS">'[7]2000 BUDGET DATA'!$U$27:$AG$46</definedName>
    <definedName name="BUD_YTDMIL">'[7]Board Capital'!$B$16:$N$24</definedName>
    <definedName name="BUD_YTDTJ">'[7]Board Capital'!$B$5:$N$14</definedName>
    <definedName name="BUD_YTTJ">'[7]Board Capital'!$B$5:$N$14</definedName>
    <definedName name="Budget">[25]Control!$I$15</definedName>
    <definedName name="Budget___by_month">#REF!</definedName>
    <definedName name="Budget___Year_to_date">#REF!</definedName>
    <definedName name="BUDGET_TRANSPORT1">[7]CapData!$H$111:$U$124</definedName>
    <definedName name="BUDGET_TRANSPORT2">[7]CapData!$H$131:$T$146</definedName>
    <definedName name="budget_variance9900">[7]Index!XES$61:XFA$76</definedName>
    <definedName name="BudgetCBIT">'[7] GAS RECEIPTS (2)'!$A$34:$M$40</definedName>
    <definedName name="BudgetCurrencyCode1">[26]Criteria1!$B$16</definedName>
    <definedName name="BudgetName1">[26]Criteria1!$B$13</definedName>
    <definedName name="BudgetOrg1">[26]Criteria1!$B$14</definedName>
    <definedName name="BUDVARTJ">'[7]Board Capital'!#REF!</definedName>
    <definedName name="Bundled_Fixed_Allocation">[9]BundledResults!$B$17</definedName>
    <definedName name="Bundled_Uplift">[9]BundledResults!$B$18</definedName>
    <definedName name="business99">'[7]Actual DATA'!$A$174:$M$198</definedName>
    <definedName name="BWIZS">#REF!</definedName>
    <definedName name="BWIZS2">#REF!</definedName>
    <definedName name="BWMLP">#REF!</definedName>
    <definedName name="C_">#REF!</definedName>
    <definedName name="C_unit">#REF!</definedName>
    <definedName name="CAPACT_98">[7]CapData!$A$148:$M$179</definedName>
    <definedName name="CAPACT98">[7]CapData!$A$148:$M$179</definedName>
    <definedName name="CAPACT99">[7]CapData!$A$8:$M$46</definedName>
    <definedName name="CAPBUD99">[7]CapData!$A$55:$M$93</definedName>
    <definedName name="capex">[27]Inputs!$I$8:$I$24,[27]Inputs!$M$8:$M$25</definedName>
    <definedName name="CapexDepn">[8]Ass!$G$367</definedName>
    <definedName name="CapexSensitivityInd">[22]Ass!$G$84</definedName>
    <definedName name="CapexSensitivityTable">[8]Ass!#REF!</definedName>
    <definedName name="CAPITAL_EXPENDITURE">[7]CapData!$A$100:$M$120</definedName>
    <definedName name="CapMask">#REF!</definedName>
    <definedName name="CAPVAR99">[7]CapData!$A$103:$M$134</definedName>
    <definedName name="CARPDETAILED">#REF!</definedName>
    <definedName name="carpsumm">#REF!</definedName>
    <definedName name="CashAccrualIndicator">[8]Ass!#REF!</definedName>
    <definedName name="CashAcctIndicator">[8]Ass!#REF!</definedName>
    <definedName name="CashAcctOpen">[8]Ass!#REF!</definedName>
    <definedName name="Category">'[9]Customer info'!$W$3</definedName>
    <definedName name="CBIT99">'[7] GAS RECEIPTS (2)'!$A$26:$M$32</definedName>
    <definedName name="Charge">#REF!</definedName>
    <definedName name="CHARTOFACCOUNTSID1">[15]CRITERIA1!$B$3</definedName>
    <definedName name="CINo_Tbl">'[28] Rates (2)'!$B$21:$F$30</definedName>
    <definedName name="client">#REF!</definedName>
    <definedName name="CLIENTCODE">'[29]App - Lookups'!$A$2:$A$116</definedName>
    <definedName name="CLIENTTAB">'[29]App - Lookups'!$A$2:$B$116</definedName>
    <definedName name="CoG">#REF!</definedName>
    <definedName name="COG_2000">'[9]Weighted Cost'!$N$9</definedName>
    <definedName name="COG_Fixed">'[9]Weighted Cost'!$P$9</definedName>
    <definedName name="col">#REF!</definedName>
    <definedName name="CollarMask">#REF!</definedName>
    <definedName name="Commercial_Paper">#REF!</definedName>
    <definedName name="COMPANY">#REF!</definedName>
    <definedName name="Compressor">#REF!</definedName>
    <definedName name="CONAME">'[30]RETURN 1 '!$N$18</definedName>
    <definedName name="CONNECTSTRING1">[15]CRITERIA1!$B$10</definedName>
    <definedName name="cons">#REF!</definedName>
    <definedName name="consdetailed">'[19]Results - APA Group excl OEN'!#REF!</definedName>
    <definedName name="CONSSUMMARY">#REF!</definedName>
    <definedName name="CONTRACT">[7]Index!$CF$46:$CP$57</definedName>
    <definedName name="Contract_Lift">#REF!</definedName>
    <definedName name="Contract_Range_1">#REF!</definedName>
    <definedName name="Contract_Term">[14]Input!$C$15</definedName>
    <definedName name="Contract_TOP">#REF!</definedName>
    <definedName name="CONTRACTCUST_BUD99">'[7]Actual DATA'!$A$220:$M$221</definedName>
    <definedName name="ContractMDQ">#REF!</definedName>
    <definedName name="CONTRACTTRANSPORT">[7]Index!$CF$46:$CT$57</definedName>
    <definedName name="Copy_Area">#REF!</definedName>
    <definedName name="cor_var">'[24]export file'!#REF!</definedName>
    <definedName name="CorporateRevDSCRTable">[8]Ass!#REF!</definedName>
    <definedName name="CorpTaxRate">[8]Ass!$G$331</definedName>
    <definedName name="CP">#REF!</definedName>
    <definedName name="CPI">'[28] Rates (2)'!$B$139</definedName>
    <definedName name="CPI_Indexation">'[9]Customer info'!$AU$3</definedName>
    <definedName name="CPI_tbl">#REF!</definedName>
    <definedName name="Cr_Int_Rate">#REF!</definedName>
    <definedName name="CRCP_y4">'[31]Business &amp; other details'!$F$38</definedName>
    <definedName name="CRCP_y5">'[31]Business &amp; other details'!$G$38</definedName>
    <definedName name="CREATESUMMARYJNLS1">[15]CRITERIA1!$B$35</definedName>
    <definedName name="CreditorDays">[22]Ass!$G$390</definedName>
    <definedName name="CRITERIACOLUMN1">[15]CRITERIA1!$B$22</definedName>
    <definedName name="CT">#REF!</definedName>
    <definedName name="CtnEndDate">[16]Ass!$F$115</definedName>
    <definedName name="Cur_Catergory">[25]Control!$I$11</definedName>
    <definedName name="Cur_period">[25]Control!$I$16</definedName>
    <definedName name="Currency">#REF!</definedName>
    <definedName name="Cust_Status">'[9]Customer info'!$V$3</definedName>
    <definedName name="Cust_Table">#REF!</definedName>
    <definedName name="CUSTBUD99">'[7]Actual DATA'!$A$125:$M$145</definedName>
    <definedName name="CUSTGAINS">'[7]Actual DATA'!$A$93:$N$115</definedName>
    <definedName name="CUSTGAINS99">'[7]Actual DATA'!$A$152:$N$169</definedName>
    <definedName name="Customer_Name">'[14]Customer info'!$E$3</definedName>
    <definedName name="CUSTOMER_SITES">'[7]Actual DATA'!$A$64:$M$86</definedName>
    <definedName name="Customer_Table">#REF!</definedName>
    <definedName name="Customer_Type">'[9]Customer info'!$X$3</definedName>
    <definedName name="CUSTOMERS">[7]Instructions!$B$16:$D$28</definedName>
    <definedName name="CUSTOMERSITES">'[7]Actual DATA'!$A$62:$N$84</definedName>
    <definedName name="Cylinder">#REF!</definedName>
    <definedName name="DaandineAdminFee">[8]Ass!$G$633</definedName>
    <definedName name="DaandineAnnualVariableOM">[8]Ass!$G$631</definedName>
    <definedName name="DaandineBookBase">[8]Ass!$G$474</definedName>
    <definedName name="DaandineBookLife">[22]Ass!#REF!</definedName>
    <definedName name="DaandineEndOps">[22]Ass!$G$651</definedName>
    <definedName name="DaandineOMMargin">[22]Ass!$G$44</definedName>
    <definedName name="DaandineOpexContingency">[8]Ass!#REF!</definedName>
    <definedName name="DaandineOpexSens">[8]Ass!$G$52</definedName>
    <definedName name="DaandineOpsFlag">[22]Ass!$G$27</definedName>
    <definedName name="DaandineOpsStart">[22]Ass!$G$649</definedName>
    <definedName name="DaandineOptionAmount">[8]Ass!$G$637</definedName>
    <definedName name="DaandineOptionExerciseDate">[8]Ass!$G$638</definedName>
    <definedName name="DaandineOptionIndicator">[8]Ass!$G$636</definedName>
    <definedName name="DaandineRealInsurance">[8]Ass!$G$632</definedName>
    <definedName name="DaandineRealRev">[8]Ass!$G$630</definedName>
    <definedName name="DaandineRevSens">[8]Ass!$G$82</definedName>
    <definedName name="DaandineTaxBase">[8]Ass!$G$401</definedName>
    <definedName name="data">'[32]Order Data'!$A$1:$AG$65536</definedName>
    <definedName name="data_budget">IF(UPPER([33]Data!$AE$57)="JULY",[33]Data!$AE$43:$AG$43,[33]Data!$AJ$44:$AL$44)</definedName>
    <definedName name="data_chart">IF(UPPER([33]Data!$Z$57)="JULY",[33]Data!$Z$43:$AB$43,IF(UPPER([33]Data!$Z$57)="AUGUST",[33]Data!$Z$44:$AB$44,[33]Data!$Z$45:$AB$45))</definedName>
    <definedName name="Data_Graph">#REF!</definedName>
    <definedName name="Data_Graph11">#REF!</definedName>
    <definedName name="Data_Graph11ECH">#REF!</definedName>
    <definedName name="Data_Graph1ECH">#REF!</definedName>
    <definedName name="Data_Graph2ECH">#REF!</definedName>
    <definedName name="Data_Graph3ECH">#REF!</definedName>
    <definedName name="data2">'[34]Jan 10 Life'!$G$8:$N$220</definedName>
    <definedName name="data3">'[35]Feb 10 Life'!$G$8:$N$232</definedName>
    <definedName name="data4">'[36]Mar 10 Life'!$G$11:$N$232</definedName>
    <definedName name="DataRange">#REF!</definedName>
    <definedName name="DATE">[37]OE!$A$63</definedName>
    <definedName name="datep">#REF!</definedName>
    <definedName name="days">#REF!</definedName>
    <definedName name="Days_In_Wk">#REF!</definedName>
    <definedName name="DBNAME1">[15]CRITERIA1!$B$11</definedName>
    <definedName name="DBUSERNAME1">[15]CRITERIA1!$B$9</definedName>
    <definedName name="DD_Denom">#REF!</definedName>
    <definedName name="DD_Ent_Val_CF_Timing">[38]Ent_Val_BA!$J$33</definedName>
    <definedName name="DD_Fin_YE_Mth">#REF!</definedName>
    <definedName name="DD_Model_Per_Type">#REF!</definedName>
    <definedName name="DealerSwapInput">[8]Ass!#REF!</definedName>
    <definedName name="Debt">#REF!</definedName>
    <definedName name="DebtorDays">[22]Ass!$G$386</definedName>
    <definedName name="Dec">#REF!</definedName>
    <definedName name="DELETELOGICTYPE1">[15]CRITERIA1!$B$19</definedName>
    <definedName name="DepositRateTable">[22]Ass!$C$1180:$G$1184</definedName>
    <definedName name="DETAILEDCONSOLIDATION">#REF!</definedName>
    <definedName name="Details">#REF!</definedName>
    <definedName name="disc_fact">#REF!</definedName>
    <definedName name="disc_rate">#REF!</definedName>
    <definedName name="DiscR">[27]Assumptions!$C$5</definedName>
    <definedName name="Distributor">'[14]Customer info'!$N$3</definedName>
    <definedName name="division_code">#REF!</definedName>
    <definedName name="DLACCC_CorpTaxRate">#REF!</definedName>
    <definedName name="DLACCC_InflationRate">#REF!</definedName>
    <definedName name="DLACCC_LTPropDebtFunding">#REF!</definedName>
    <definedName name="DLACCC_LTPropEquityFunding">#REF!</definedName>
    <definedName name="DLACCC_NomPreTaxCostOfDebt">#REF!</definedName>
    <definedName name="DLACCC_PerfBonus1">[8]Ass!$G$1005</definedName>
    <definedName name="DLACCC_PerfBonus2">[8]Ass!$G$1006</definedName>
    <definedName name="DLACCC_PerfBonus3">[8]Ass!$G$1007</definedName>
    <definedName name="DLACCC_PropFrankingCredits">#REF!</definedName>
    <definedName name="DLACCC_RealAssetLife_1">[8]Ass!$G$970</definedName>
    <definedName name="DLACCC_RealAssetLife_2">[8]Ass!$G$971</definedName>
    <definedName name="DLACCC_RealAssetLife_3">[8]Ass!$G$972</definedName>
    <definedName name="DLACCC_RealAssetValue_1">[8]Ass!$G$975</definedName>
    <definedName name="DLACCC_RealAssetValue_2">[8]Ass!$G$976</definedName>
    <definedName name="DLACCC_RealAssetValue_3">[8]Ass!$G$977</definedName>
    <definedName name="DLACCC_RealAssetValueOB_1">[8]Ass!$G$982</definedName>
    <definedName name="DLACCC_RealAssetValueOB_2">[8]Ass!$G$983</definedName>
    <definedName name="DLACCC_RealAssetValueOB_3">[8]Ass!$G$984</definedName>
    <definedName name="DLACCC_Sens">[8]Ass!$G$1008</definedName>
    <definedName name="DLACCC_TaxAssetLife_1">[8]Ass!$G$989</definedName>
    <definedName name="DLACCC_TaxAssetLife_2">[8]Ass!$G$990</definedName>
    <definedName name="DLACCC_TaxAssetLife_3">[8]Ass!$G$991</definedName>
    <definedName name="DLACCC_TaxAssetValue_1">[8]Ass!$G$994</definedName>
    <definedName name="DLACCC_TaxAssetValue_2">[8]Ass!$G$995</definedName>
    <definedName name="DLACCC_TaxAssetValue_3">[8]Ass!$G$996</definedName>
    <definedName name="DLACCC_TaxAssetValueOB_1">[8]Ass!$G$999</definedName>
    <definedName name="DLACCC_TaxAssetValueOB_2">[8]Ass!$G$1000</definedName>
    <definedName name="DLACCC_TaxAssetValueOB_3">[8]Ass!$G$1001</definedName>
    <definedName name="DLAssetClass_1BookOriginal">[8]Ass!$G$466</definedName>
    <definedName name="DLAssetClass_1TaxOriginal">[8]Ass!$G$391</definedName>
    <definedName name="DLAssetClass_2BookOriginal">[8]Ass!$G$467</definedName>
    <definedName name="DLAssetClass_2TaxOriginal">[8]Ass!$G$392</definedName>
    <definedName name="DLAssetClass_3BookOriginal">[8]Ass!$G$468</definedName>
    <definedName name="DLAssetClass_3TaxOriginal">[8]Ass!$G$393</definedName>
    <definedName name="DLAssetClass_4BookOriginal">[8]Ass!$G$469</definedName>
    <definedName name="DLAssetClass_4TaxOriginal">[8]Ass!$G$394</definedName>
    <definedName name="DLAssetClass_5BookOriginal">[8]Ass!$G$470</definedName>
    <definedName name="DLBookDepnRateAssetClass_1">[8]Ass!$G$514</definedName>
    <definedName name="DLBookDepnRateAssetClass_2">[8]Ass!$G$515</definedName>
    <definedName name="DLBookDepnRateAssetClass_3">[8]Ass!$G$516</definedName>
    <definedName name="DLBookDepnRateAssetClass_4">[8]Ass!$G$517</definedName>
    <definedName name="DLBookDepnRateAssetClass_5">[8]Ass!$G$518</definedName>
    <definedName name="DLBookDepnRateCapex">[8]Ass!$G$519</definedName>
    <definedName name="DLCapexBaseDate">[22]Ass!$G$1036</definedName>
    <definedName name="DLCapexInd">[22]Ass!$G$1034</definedName>
    <definedName name="DLEndOps">[22]Ass!$G$1042</definedName>
    <definedName name="DLFifthRegResetDate">[8]Ass!#REF!</definedName>
    <definedName name="DLFirstRegResetDate">[8]Ass!$G$954</definedName>
    <definedName name="DLFourthRegResetDate">[8]Ass!#REF!</definedName>
    <definedName name="DLOMMargin">[22]Ass!$G$39</definedName>
    <definedName name="DLOMPerformancePerc">[22]Ass!$G$61</definedName>
    <definedName name="DLOpexContingency">[8]Ass!#REF!</definedName>
    <definedName name="DLOpexEscDate">[22]Ass!$G$1045</definedName>
    <definedName name="DLOpexSens">[22]Ass!$G$51</definedName>
    <definedName name="DLOpsFlag">[22]Ass!$G$25</definedName>
    <definedName name="DLRABCapexAssetLife">[8]Ass!$G$1013</definedName>
    <definedName name="DLRegCostsInd">[8]Ass!#REF!</definedName>
    <definedName name="DLRegPeriodStart">[8]Ass!$G$945</definedName>
    <definedName name="DLRegResetAssTable">'[8]Regulator Ass'!$B$77:$J$90</definedName>
    <definedName name="DLTaxDepnRateAssetClass_1">[8]Ass!$G$445</definedName>
    <definedName name="DLTaxDepnRateAssetClass_2">[8]Ass!$G$446</definedName>
    <definedName name="DLTaxDepnRateAssetClass_3">[8]Ass!$G$447</definedName>
    <definedName name="DLTaxDepnRateAssetClass_4">[8]Ass!$G$448</definedName>
    <definedName name="DLTaxDepnRateCapex">[8]Ass!$G$449</definedName>
    <definedName name="DLThirdRegResetDate">[8]Ass!#REF!</definedName>
    <definedName name="DLYearsRegReset">[8]Ass!#REF!</definedName>
    <definedName name="dm">#REF!</definedName>
    <definedName name="dms_BaseStepTrend">'[31]2.16 Opex'!$E$6</definedName>
    <definedName name="dms_cy10">'[31]AER only'!$G$93</definedName>
    <definedName name="dms_cy3">'[31]AER only'!$G$86</definedName>
    <definedName name="dms_cy4">'[31]AER only'!$G$87</definedName>
    <definedName name="dms_cy5">'[31]AER only'!$G$88</definedName>
    <definedName name="dms_cy6">'[31]AER only'!$G$89</definedName>
    <definedName name="dms_cy7">'[31]AER only'!$G$90</definedName>
    <definedName name="dms_cy8">'[31]AER only'!$G$91</definedName>
    <definedName name="dms_cy9">'[31]AER only'!$G$92</definedName>
    <definedName name="dms_DollarReal">'[31]Business &amp; other details'!$C$63</definedName>
    <definedName name="dms_fy10">'[31]AER only'!$F$93</definedName>
    <definedName name="dms_fy3">'[31]AER only'!$F$86</definedName>
    <definedName name="dms_fy4">'[31]AER only'!$F$87</definedName>
    <definedName name="dms_fy5">'[31]AER only'!$F$88</definedName>
    <definedName name="dms_fy6">'[31]AER only'!$F$89</definedName>
    <definedName name="dms_fy7">'[31]AER only'!$F$90</definedName>
    <definedName name="dms_fy8">'[31]AER only'!$F$91</definedName>
    <definedName name="dms_fy9">'[31]AER only'!$F$92</definedName>
    <definedName name="dms_RPT">'[31]Business &amp; other details'!$C$58</definedName>
    <definedName name="Dollars">'[9]Customer info'!$Z$3</definedName>
    <definedName name="DomLF">[23]assumptions!$B$61</definedName>
    <definedName name="Drc">[39]Input!$G$271</definedName>
    <definedName name="Drp">[39]Input!$G$259</definedName>
    <definedName name="Drpc">[39]Input!$G$269</definedName>
    <definedName name="Drpt">[39]Input!$G$270</definedName>
    <definedName name="DRR">#REF!</definedName>
    <definedName name="DSRA_CF_Diff">[8]Debt!#REF!</definedName>
    <definedName name="DSRA_Pasted">[8]Debt!#REF!</definedName>
    <definedName name="DSRA_Target">[8]Debt!#REF!</definedName>
    <definedName name="DSRADrawdownDate">[8]Ass!#REF!</definedName>
    <definedName name="DSRAEndDate">[8]Ass!#REF!</definedName>
    <definedName name="DSRAFlag">[8]Ass!#REF!</definedName>
    <definedName name="DSRAPeriods">[8]Ass!#REF!</definedName>
    <definedName name="Duke">#REF!</definedName>
    <definedName name="DUOSRIVPL">[23]assumptions!$B$72</definedName>
    <definedName name="Dv">[39]Input!$G$262</definedName>
    <definedName name="e">[40]Strategies!$B$6:$Q$160</definedName>
    <definedName name="Elgas">#REF!</definedName>
    <definedName name="EMPBUD99">'[7]Summary of Summaries'!$A$12:$M$24</definedName>
    <definedName name="End_Date">[14]Input!$F$15</definedName>
    <definedName name="EndPeriodName1">[26]Criteria1!$B$19</definedName>
    <definedName name="ene_var">'[24]export file'!#REF!</definedName>
    <definedName name="Engineering">#REF!</definedName>
    <definedName name="Env_Servfee">[41]volumes!$B$17:$M$18</definedName>
    <definedName name="Epic_PLcharge">#REF!</definedName>
    <definedName name="EquityLCAmount">[16]Ass!$F$620</definedName>
    <definedName name="EquityOrdinary">[8]Ass!$G$303</definedName>
    <definedName name="Esc_Date">'[9]Customer info'!#REF!</definedName>
    <definedName name="Escalators">[20]Escalators!$C$15:$X$20</definedName>
    <definedName name="ESTIMATED_REVENUE">#REF!</definedName>
    <definedName name="EV">#REF!</definedName>
    <definedName name="EXECUTIVE_SUMMARY">#REF!</definedName>
    <definedName name="EYRFlag">[8]Ass!#REF!</definedName>
    <definedName name="EYRInterestInput">[18]Debt!$F$276:$FN$276</definedName>
    <definedName name="f">#REF!</definedName>
    <definedName name="FAFee">[22]Ass!#REF!</definedName>
    <definedName name="FAFeeDiff">[22]Ass!#REF!</definedName>
    <definedName name="FAFeePaste">[22]Ass!#REF!</definedName>
    <definedName name="Fcast_Pers">#REF!</definedName>
    <definedName name="Feb">#REF!</definedName>
    <definedName name="FFAPPCOLNAME1_1">[15]CRITERIA1!$F$1</definedName>
    <definedName name="FFAPPCOLNAME2_1">[15]CRITERIA1!$F$2</definedName>
    <definedName name="FFAPPCOLNAME3_1">[15]CRITERIA1!$F$3</definedName>
    <definedName name="FFAPPCOLNAME4_1">[15]CRITERIA1!$F$4</definedName>
    <definedName name="FFAPPCOLNAME5_1">[15]CRITERIA1!$F$5</definedName>
    <definedName name="FFAPPCOLNAME6_1">[15]CRITERIA1!$F$6</definedName>
    <definedName name="FFAPPCOLNAME7_1">[15]CRITERIA1!$F$7</definedName>
    <definedName name="FFSEGMENT1_1">[15]CRITERIA1!$D$1</definedName>
    <definedName name="FFSEGMENT2_1">[15]CRITERIA1!$D$2</definedName>
    <definedName name="FFSEGMENT3_1">[15]CRITERIA1!$D$3</definedName>
    <definedName name="FFSEGMENT4_1">[15]CRITERIA1!$D$4</definedName>
    <definedName name="FFSEGMENT5_1">[15]CRITERIA1!$D$5</definedName>
    <definedName name="FFSEGMENT6_1">[15]CRITERIA1!$D$6</definedName>
    <definedName name="FFSEGMENT7_1">[15]CRITERIA1!$D$7</definedName>
    <definedName name="FFSEGSEPARATOR1">[15]CRITERIA1!$B$17</definedName>
    <definedName name="FIELDNAMECOLUMN1">[15]CRITERIA1!$B$26</definedName>
    <definedName name="FIELDNAMEROW1">[15]CRITERIA1!$B$25</definedName>
    <definedName name="FinClose">[22]Ass!$G$179</definedName>
    <definedName name="FinCloseQtr">[22]Ass!$G$180</definedName>
    <definedName name="FIRSTDATAROW1">[15]CRITERIA1!$B$27</definedName>
    <definedName name="FirstDistDate">[8]Ass!#REF!</definedName>
    <definedName name="FixedAA_tbl">#REF!</definedName>
    <definedName name="FNDNAM1">[15]CRITERIA1!$B$12</definedName>
    <definedName name="FNDUSERID1">[15]CRITERIA1!$B$15</definedName>
    <definedName name="Fone">#REF!</definedName>
    <definedName name="FRBMask">#REF!</definedName>
    <definedName name="FRCP_y1">'[31]Business &amp; other details'!$C$35</definedName>
    <definedName name="FRCP_y2">'[31]Business &amp; other details'!$D$35</definedName>
    <definedName name="FRCP_y3">'[31]Business &amp; other details'!$E$35</definedName>
    <definedName name="FRCP_y4">'[31]Business &amp; other details'!$F$35</definedName>
    <definedName name="FRCP_y5">'[31]Business &amp; other details'!$G$35</definedName>
    <definedName name="fred">'[42]CPI Ratio Curve'!$D$7:$AQ$7</definedName>
    <definedName name="FREQ">[25]Control!$I$19</definedName>
    <definedName name="FRONT">#REF!</definedName>
    <definedName name="Fthree">#REF!</definedName>
    <definedName name="Ftwo">#REF!</definedName>
    <definedName name="Full_year">[25]Control!$I$17</definedName>
    <definedName name="FULLAUSTDIV">#REF!</definedName>
    <definedName name="FUNCTIONALCURRENCY1">[15]CRITERIA1!$B$33</definedName>
    <definedName name="FVU_Actual___by_month">#REF!</definedName>
    <definedName name="FVU_Actual___Year_to_date">#REF!</definedName>
    <definedName name="FVU_Budget___by_month">#REF!</definedName>
    <definedName name="FVU_Budget___Year_to_date">#REF!</definedName>
    <definedName name="FVU_Prior_Year___2000_2001____by_month">#REF!</definedName>
    <definedName name="FVU_Prior_Year___2000_2001____Year_to_date">#REF!</definedName>
    <definedName name="FY">#REF!</definedName>
    <definedName name="g">#REF!</definedName>
    <definedName name="Gamma">[8]Ass!#REF!</definedName>
    <definedName name="GasP1">#REF!</definedName>
    <definedName name="GasP2">#REF!</definedName>
    <definedName name="GASRECEIPTS">[7]Index!$AD$46:$AR$57</definedName>
    <definedName name="GASSALES">[7]Index!$AV$46:$BF$57</definedName>
    <definedName name="GASTRANSPORT">[7]Index!$AV$46:$BJ$57</definedName>
    <definedName name="GoalMargin">#REF!</definedName>
    <definedName name="GPE">[27]Inputs!$E$40</definedName>
    <definedName name="gst">'[43]Supply Costs'!$K$143:$K$144</definedName>
    <definedName name="GSTCredit">#REF!</definedName>
    <definedName name="GWYUID1">[15]CRITERIA1!$B$13</definedName>
    <definedName name="Half_1">#REF!</definedName>
    <definedName name="Half_2">#REF!</definedName>
    <definedName name="Half_Yr_Name">#REF!</definedName>
    <definedName name="Halves_In_Yr">#REF!</definedName>
    <definedName name="Hedging2">#REF!</definedName>
    <definedName name="Hide_Range">#REF!</definedName>
    <definedName name="Hide_range_end">#REF!</definedName>
    <definedName name="HR_Structure">#REF!</definedName>
    <definedName name="Hrs_In_Day">#REF!</definedName>
    <definedName name="Hundred">#REF!</definedName>
    <definedName name="I_CLF">[23]assumptions!$B$62</definedName>
    <definedName name="ICT">#REF!</definedName>
    <definedName name="IDC">#REF!</definedName>
    <definedName name="IMPORTDFF1">[15]CRITERIA1!$B$36</definedName>
    <definedName name="Importrange">#REF!</definedName>
    <definedName name="INDACT98">[7]Index!$A$92:$M$108</definedName>
    <definedName name="INDACT99">[7]Index!$A$5:$M$21</definedName>
    <definedName name="INDBUD99">[7]Index!$A$33:$M$48</definedName>
    <definedName name="INDVAR99">[7]Index!$A$61:$M$76</definedName>
    <definedName name="inflation">[23]assumptions!$B$10</definedName>
    <definedName name="InsuranceFlag">[8]Ass!$G$63</definedName>
    <definedName name="InsuranceSensitivity">[8]Ass!$G$64</definedName>
    <definedName name="Interest">#REF!</definedName>
    <definedName name="InterestTiming">[22]Ass!$G$207</definedName>
    <definedName name="INVENTORY">[7]DATA_2001_Budget!$C$48:$J$59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38656.8885300926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Iterations">#REF!</definedName>
    <definedName name="IZS">#REF!</definedName>
    <definedName name="Jan">#REF!</definedName>
    <definedName name="Jul">#REF!</definedName>
    <definedName name="Jun">#REF!</definedName>
    <definedName name="jun08data">'[44]Finance 1 YTD'!$A$5:$J$66</definedName>
    <definedName name="Katnook">'[45]TUOS '!#REF!</definedName>
    <definedName name="KCAPrint">#REF!</definedName>
    <definedName name="Kleenheat">#REF!</definedName>
    <definedName name="KoganNorthAdminFee">[8]Ass!$G$681</definedName>
    <definedName name="KoganNorthBookBase">[8]Ass!$G$475</definedName>
    <definedName name="KoganNorthBookDepnRate">[22]Ass!#REF!</definedName>
    <definedName name="KoganNorthBookLife">[22]Ass!#REF!</definedName>
    <definedName name="KoganNorthEndOps">[22]Ass!$G$699</definedName>
    <definedName name="KoganNorthOMMargin">[22]Ass!$G$42</definedName>
    <definedName name="KoganNorthOpexContingency">[8]Ass!#REF!</definedName>
    <definedName name="KoganNorthOpexSens">[8]Ass!$G$54</definedName>
    <definedName name="KoganNorthOpsFlag">[22]Ass!$G$29</definedName>
    <definedName name="KoganNorthOpsStart">[22]Ass!$G$697</definedName>
    <definedName name="KoganNorthOptionAmount">[8]Ass!$G$685</definedName>
    <definedName name="KoganNorthOptionExerciseDate">[8]Ass!$G$686</definedName>
    <definedName name="KoganNorthOptionIndicator">[8]Ass!$G$684</definedName>
    <definedName name="KoganNorthRealInsurance">[8]Ass!$G$680</definedName>
    <definedName name="KoganNorthRealOpex">[8]Ass!$G$679</definedName>
    <definedName name="KoganNorthRealRev">[8]Ass!$G$678</definedName>
    <definedName name="KoganNorthRevSens">[8]Ass!$G$84</definedName>
    <definedName name="KoganNorthTaxBase">[8]Ass!$G$403</definedName>
    <definedName name="LABELTEXTCOLUMN1">[15]CRITERIA1!$B$24</definedName>
    <definedName name="LABELTEXTROW1">[15]CRITERIA1!$B$23</definedName>
    <definedName name="laterals">#REF!</definedName>
    <definedName name="Latrobe03">[46]DWH!$A$226:$C$450</definedName>
    <definedName name="LeadIndicator">#REF!</definedName>
    <definedName name="LF">#REF!</definedName>
    <definedName name="Lfmktrate">[23]assumptions!$B$58</definedName>
    <definedName name="List.PayFreq">[47]Cal!$B$2:$F$2</definedName>
    <definedName name="List.States">[47]Assumptions!$A$45:$A$52</definedName>
    <definedName name="List.YN">[47]Assumptions!$A$81:$A$82</definedName>
    <definedName name="Lithogow">[45]NSW!#REF!</definedName>
    <definedName name="LockupDSCR">[8]Ass!#REF!</definedName>
    <definedName name="LOG_No.">#REF!</definedName>
    <definedName name="LU_Denom">#REF!</definedName>
    <definedName name="LU_Halves">#REF!</definedName>
    <definedName name="LU_Mths">#REF!</definedName>
    <definedName name="LU_Per_Names">#REF!</definedName>
    <definedName name="LU_Pers">#REF!</definedName>
    <definedName name="LU_Pers_In_Yr">#REF!</definedName>
    <definedName name="LU_Qtrs">#REF!</definedName>
    <definedName name="LU_Yes_No">#REF!</definedName>
    <definedName name="LYN">#REF!</definedName>
    <definedName name="m_no">[24]energy!$W$1:$X$8</definedName>
    <definedName name="Maintenance">#REF!</definedName>
    <definedName name="makeupgas">#REF!</definedName>
    <definedName name="MAP_Retail_Vol">#REF!</definedName>
    <definedName name="MAP_Wholesale_Vol">#REF!</definedName>
    <definedName name="Mar">#REF!</definedName>
    <definedName name="margin">[23]assumptions!$B$67</definedName>
    <definedName name="maturity_date">#REF!</definedName>
    <definedName name="MaxFacilitiesReq">[16]Ass!$F$26</definedName>
    <definedName name="MaxX">[37]Ref!$D$2</definedName>
    <definedName name="May">#REF!</definedName>
    <definedName name="MDQ">'[14]Customer info'!$R$3</definedName>
    <definedName name="MDQ_Cost">#REF!</definedName>
    <definedName name="MDQc">#REF!</definedName>
    <definedName name="meter">#REF!</definedName>
    <definedName name="METRICSLIST">'[29]App - Lookups'!$O$2:$O$37</definedName>
    <definedName name="METRICSTAB">'[29]App - Lookups'!$O$1:$P$37</definedName>
    <definedName name="MHQ">'[14]Customer info'!$T$3</definedName>
    <definedName name="MIDWESTSUMM">#REF!</definedName>
    <definedName name="Mild_cust">'[28] Rates (2)'!$B$133:$F$136</definedName>
    <definedName name="Million">#REF!</definedName>
    <definedName name="Millions">#REF!</definedName>
    <definedName name="Mins_In_Hr">#REF!</definedName>
    <definedName name="MinX">[37]Ref!$B$2</definedName>
    <definedName name="MLACCC_CorpTaxRate">#REF!</definedName>
    <definedName name="MLACCC_InflationRate">#REF!</definedName>
    <definedName name="MLACCC_LTPropDebtFunding">#REF!</definedName>
    <definedName name="MLACCC_LTPropEquityFunding">#REF!</definedName>
    <definedName name="MLACCC_NomPreTaxCostOfDebt">#REF!</definedName>
    <definedName name="MLACCC_PropFrankingCredits">#REF!</definedName>
    <definedName name="MLACCC_RealAssetLife_1">[8]Ass!$G$877</definedName>
    <definedName name="MLACCC_RealAssetLife_2">[8]Ass!$G$878</definedName>
    <definedName name="MLACCC_RealAssetLife_3">[8]Ass!$G$879</definedName>
    <definedName name="MLACCC_RealAssetValue_1">[8]Ass!$G$882</definedName>
    <definedName name="MLACCC_RealAssetValue_2">[8]Ass!$G$883</definedName>
    <definedName name="MLACCC_RealAssetValue_3">[8]Ass!$G$884</definedName>
    <definedName name="MLACCC_RealAssetValueOB_1">[8]Ass!$G$889</definedName>
    <definedName name="MLACCC_RealAssetValueOB_2">[8]Ass!$G$890</definedName>
    <definedName name="MLACCC_RealAssetValueOB_3">[8]Ass!$G$891</definedName>
    <definedName name="MLACCC_TaxAssetLife_1">[8]Ass!$G$896</definedName>
    <definedName name="MLACCC_TaxAssetLife_2">[8]Ass!$G$897</definedName>
    <definedName name="MLACCC_TaxAssetLife_3">[8]Ass!$G$898</definedName>
    <definedName name="MLACCC_TaxAssetValue_1">[8]Ass!$G$901</definedName>
    <definedName name="MLACCC_TaxAssetValue_2">[8]Ass!$G$902</definedName>
    <definedName name="MLACCC_TaxAssetValue_3">[8]Ass!$G$903</definedName>
    <definedName name="MLACCC_TaxAssetValueOB_1">[8]Ass!$G$906</definedName>
    <definedName name="MLACCC_TaxAssetValueOB_2">[8]Ass!$G$907</definedName>
    <definedName name="MLACCC_TaxAssetValueOB_3">[8]Ass!$G$908</definedName>
    <definedName name="MLAssetClass_1BookOriginal">[8]Ass!$G$459</definedName>
    <definedName name="MLAssetClass_1TaxOriginal">[8]Ass!$G$383</definedName>
    <definedName name="MLAssetClass_2BookOriginal">[8]Ass!$G$460</definedName>
    <definedName name="MLAssetClass_2TaxOriginal">[8]Ass!$G$384</definedName>
    <definedName name="MLAssetClass_3BookOriginal">[8]Ass!$G$461</definedName>
    <definedName name="MLAssetClass_3TaxOriginal">[8]Ass!$G$385</definedName>
    <definedName name="MLAssetClass_4BookOriginal">[8]Ass!$G$462</definedName>
    <definedName name="MLAssetClass_4TaxOriginal">[8]Ass!$G$386</definedName>
    <definedName name="MLAssetClass_5BookOriginal">[8]Ass!$G$463</definedName>
    <definedName name="MLAssetClass_5TaxOriginal">[8]Ass!$G$387</definedName>
    <definedName name="MLAssetClass_ProjectPool">[8]Ass!$G$388</definedName>
    <definedName name="MLBookDepnRateAssetClass_1">[8]Ass!$G$506</definedName>
    <definedName name="MLBookDepnRateAssetClass_2">[8]Ass!$G$507</definedName>
    <definedName name="MLBookDepnRateAssetClass_3">[8]Ass!$G$508</definedName>
    <definedName name="MLBookDepnRateAssetClass_4">[8]Ass!$G$509</definedName>
    <definedName name="MLBookDepnRateAssetClass_5">[8]Ass!$G$510</definedName>
    <definedName name="MLBookDepnRateCapex">[8]Ass!$G$511</definedName>
    <definedName name="MLCapexBaseDate">[22]Ass!$G$943</definedName>
    <definedName name="MLCapexInd">[22]Ass!$G$941</definedName>
    <definedName name="MLEndOps">[22]Ass!$G$949</definedName>
    <definedName name="MLFifthRegResetDate">[8]Ass!#REF!</definedName>
    <definedName name="MLFirstRegResetDate">[8]Ass!$G$865</definedName>
    <definedName name="MLFourthRegResetDate">[8]Ass!#REF!</definedName>
    <definedName name="MLOMMargin">[22]Ass!$G$38</definedName>
    <definedName name="MLOMPerformancePerc">[22]Ass!$G$62</definedName>
    <definedName name="MLOpexContingency">[8]Ass!#REF!</definedName>
    <definedName name="MLOpexEscDate">[22]Ass!$G$954</definedName>
    <definedName name="MLOpexSens">[22]Ass!$G$50</definedName>
    <definedName name="MLOpsFlag">[22]Ass!$G$24</definedName>
    <definedName name="MLRABCapexAssetLife">[8]Ass!$G$920</definedName>
    <definedName name="MLRegCostsInd">[8]Ass!#REF!</definedName>
    <definedName name="MLRegPeriodStart">[8]Ass!$G$856</definedName>
    <definedName name="MLRegResetAssTable">'[8]Regulator Ass'!$B$26:$J$40</definedName>
    <definedName name="MLTaxDepnRateAssetClass_1">[8]Ass!$G$436</definedName>
    <definedName name="MLTaxDepnRateAssetClass_2">[8]Ass!$G$437</definedName>
    <definedName name="MLTaxDepnRateAssetClass_3">[8]Ass!$G$438</definedName>
    <definedName name="MLTaxDepnRateAssetClass_4">[8]Ass!$G$439</definedName>
    <definedName name="MLTaxDepnRateAssetClass_5">[8]Ass!$G$440</definedName>
    <definedName name="MLTaxDepnRateAssetClass_ProjectPool">[8]Ass!$G$442</definedName>
    <definedName name="MLTaxDepnRateCapex">[8]Ass!$G$441</definedName>
    <definedName name="MLThirdRegResetDate">[8]Ass!#REF!</definedName>
    <definedName name="MLYearsRegReset">[8]Ass!#REF!</definedName>
    <definedName name="Model_Input">'[9]Customer info'!$AT$3</definedName>
    <definedName name="Model_Start_Date">#REF!</definedName>
    <definedName name="ModelStartDate">[22]Ass!$G$186</definedName>
    <definedName name="Month">'[48]AGL GN CAPITAL COST REPORT'!$B$6</definedName>
    <definedName name="Months">[22]Ass!$G$188</definedName>
    <definedName name="MonthsInYear">[49]Ass!$G$121</definedName>
    <definedName name="Moomba">#REF!</definedName>
    <definedName name="moomba1">#REF!</definedName>
    <definedName name="Moomba2">#REF!</definedName>
    <definedName name="Moombap">#REF!</definedName>
    <definedName name="MRAIndicator">[22]Ass!$G$1206</definedName>
    <definedName name="MRAYears">[8]Ass!#REF!</definedName>
    <definedName name="MRP">#REF!</definedName>
    <definedName name="MSPCONS">#REF!</definedName>
    <definedName name="mspdetailed">#REF!</definedName>
    <definedName name="MSPSUMMARY">#REF!</definedName>
    <definedName name="MT_Resid_Input">#REF!</definedName>
    <definedName name="MT_Resid_Mrgins">#REF!</definedName>
    <definedName name="mth">[24]energy!$W$10:$X$21</definedName>
    <definedName name="Mth_Name">#REF!</definedName>
    <definedName name="MTHACT98">'[7]Forecast DATA'!#REF!</definedName>
    <definedName name="MTHACT99">'[7]Forecast DATA'!$AA$337:$AM$376</definedName>
    <definedName name="MTHBUD99">'[7]Forecast DATA'!$AA$385:$AN$432</definedName>
    <definedName name="Mthly">#REF!</definedName>
    <definedName name="Mths_In_Half_Yr">#REF!</definedName>
    <definedName name="Mths_In_Qtr">#REF!</definedName>
    <definedName name="Mths_In_Yr">#REF!</definedName>
    <definedName name="MTHVAR99">'[7]Forecast DATA'!$AA$440:$AM$491</definedName>
    <definedName name="MtIsaAdminFee">[8]Ass!$G$657</definedName>
    <definedName name="MtIsaAnnualVariableOM">[8]Ass!$G$655</definedName>
    <definedName name="MtIsaBookBase">[8]Ass!$G$473</definedName>
    <definedName name="MtIsaEndOps">[22]Ass!$G$675</definedName>
    <definedName name="MtIsaOMMargin">[22]Ass!$G$45</definedName>
    <definedName name="MtIsaOpexContingency">[8]Ass!#REF!</definedName>
    <definedName name="MtIsaOpexSens">[8]Ass!$G$51</definedName>
    <definedName name="MtIsaOpsFlag">[22]Ass!$G$26</definedName>
    <definedName name="MtIsaOpsStart">[22]Ass!$G$673</definedName>
    <definedName name="MtIsaOptionAmount">[8]Ass!$G$661</definedName>
    <definedName name="MtIsaOptionExerciseDate">[8]Ass!$G$662</definedName>
    <definedName name="MtIsaOptionIndicator">[8]Ass!$G$660</definedName>
    <definedName name="MtIsaRealInsurance">[8]Ass!$G$656</definedName>
    <definedName name="MtIsaRealRev">[8]Ass!$G$654</definedName>
    <definedName name="MtIsaRevSens">[8]Ass!$G$81</definedName>
    <definedName name="MtIsaTaxBase">[8]Ass!$G$400</definedName>
    <definedName name="name">#REF!</definedName>
    <definedName name="NetEquity">[16]Ass!$F$187</definedName>
    <definedName name="NiftyCapitalCost">[8]Ass!$G$783</definedName>
    <definedName name="NiftyEndOps">[22]Ass!$G$756</definedName>
    <definedName name="NiftyMinimumPayment">[8]Ass!$G$743</definedName>
    <definedName name="NiftyOMMargin">[22]Ass!$G$47</definedName>
    <definedName name="NiftyOpexContingency">[8]Ass!#REF!</definedName>
    <definedName name="NiftyOpexSens">[8]Ass!$G$57</definedName>
    <definedName name="NiftyOpsFlag">[22]Ass!$G$32</definedName>
    <definedName name="NiftyOptionContractEnd">[8]Ass!$G$788</definedName>
    <definedName name="NiftyOptionContractLength">[8]Ass!$G$785</definedName>
    <definedName name="NiftyOptionContractStart">[8]Ass!$G$787</definedName>
    <definedName name="NiftyOptionExerciseDate">[8]Ass!$G$782</definedName>
    <definedName name="NIftyOptionWACC">[8]Ass!$G$784</definedName>
    <definedName name="NiftyPaymentChooser">[8]Ass!$G$744</definedName>
    <definedName name="NiftyRevSens">[8]Ass!$G$87</definedName>
    <definedName name="NiftyTaxBase">[8]Ass!$G$405</definedName>
    <definedName name="No">#REF!</definedName>
    <definedName name="No.">TRUE</definedName>
    <definedName name="NomBondInd">[8]Ass!#REF!</definedName>
    <definedName name="NominalSwapBanks">#REF!</definedName>
    <definedName name="Non_Target_MDQ">[9]Input!$F$20</definedName>
    <definedName name="NonExistingTelfNiftBanks">#REF!</definedName>
    <definedName name="NOOFFFSEGMENTS1">[15]CRITERIA1!$B$18</definedName>
    <definedName name="notes1">'[50]Page 17'!$B$2:$O$56</definedName>
    <definedName name="notes2">'[50]Page 17'!$B$57:$O$63</definedName>
    <definedName name="notes3">'[50]Page 17'!$B$59:$O$63</definedName>
    <definedName name="Nov">#REF!</definedName>
    <definedName name="now">#REF!</definedName>
    <definedName name="NPVValnDate">[8]Ass!$G$307</definedName>
    <definedName name="NSWMortgageDuty">[16]Ass!$F$857</definedName>
    <definedName name="NUMBEROFDETAILFIELDS1">[15]CRITERIA1!$B$29</definedName>
    <definedName name="NUMBEROFHEADERFIELDS1">[15]CRITERIA1!$B$28</definedName>
    <definedName name="OCATYTD1">'[50]Page 17'!#REF!</definedName>
    <definedName name="Oct">#REF!</definedName>
    <definedName name="ODBCDataSource1">#REF!</definedName>
    <definedName name="OE_COPYROW">[37]OE!$B$19</definedName>
    <definedName name="OE_DAILY">[37]OE!$A$63:$FF$63</definedName>
    <definedName name="OE_END">[37]OE!$B$16</definedName>
    <definedName name="OE_ENDDATE">[37]OE!$B$13</definedName>
    <definedName name="OE_ENDYEAR">[37]OE!$B$7</definedName>
    <definedName name="OE_PASTEROW">[37]OE!$B$21</definedName>
    <definedName name="OE_PASTEYRROW">[37]OE!$B$22</definedName>
    <definedName name="OE_PIPELINES">[37]OE!$CK$2:$CS$2</definedName>
    <definedName name="OE_PIPEMDQ">[37]OE!$CK$49:$CS$49</definedName>
    <definedName name="OE_SELECTION">[37]OE!$A$65:$IV$430</definedName>
    <definedName name="OE_SOURCES">[37]OE!$W$1:$BY$1</definedName>
    <definedName name="OE_START">[37]OE!$B$15</definedName>
    <definedName name="OE_STARTDATE">[37]OE!$B$12</definedName>
    <definedName name="OE_STARTYEAR">[37]OE!$B$6</definedName>
    <definedName name="OE_SUPPLY">[37]OE!$W$65:$BY$430</definedName>
    <definedName name="OE_YEAR">[37]OE!$B$4</definedName>
    <definedName name="OE_YEARLY">[37]OE!$A$45:$FF$45</definedName>
    <definedName name="OffTakeEndDate">[16]Ass!$F$108</definedName>
    <definedName name="OMManagementMargin">[22]Ass!$G$37</definedName>
    <definedName name="OMMarginAccrInd">[22]Ass!$G$36</definedName>
    <definedName name="OMRebateFlag">[22]Ass!$G$143</definedName>
    <definedName name="OMSensitivityInd">[22]Ass!$G$49</definedName>
    <definedName name="On_cost">'[20]Forecast capex calc'!$AG$3</definedName>
    <definedName name="OpenCashAcctDrawdownDate">[8]Ass!#REF!</definedName>
    <definedName name="OpenDITL">[8]Ass!$G$343</definedName>
    <definedName name="OpenDSRA">[8]Ass!#REF!</definedName>
    <definedName name="OpenDSRALookup">[8]Ass!#REF!</definedName>
    <definedName name="OpenEYR">[8]Ass!#REF!</definedName>
    <definedName name="OpenEYRInput">[18]Ass!$F$418</definedName>
    <definedName name="OpenFITB">[8]Ass!$G$342</definedName>
    <definedName name="OpenFrankingCredits">[8]Ass!$G$340</definedName>
    <definedName name="OpenMRA">[22]Ass!$G$1209</definedName>
    <definedName name="Opex">[9]Input!$F$26</definedName>
    <definedName name="opexsagas">#REF!</definedName>
    <definedName name="OpexSensitivityTable">[8]Ass!#REF!</definedName>
    <definedName name="OpnEndDate">[22]Ass!$G$199</definedName>
    <definedName name="OpnStartDate">[22]Ass!$G$197</definedName>
    <definedName name="OPTIONS">#REF!</definedName>
    <definedName name="OTDAMDStartDateQtr">[16]Ass!$F$106</definedName>
    <definedName name="OtherFixedAA_tbl">#REF!</definedName>
    <definedName name="OtherSecRevDSCRTable">[8]Ass!#REF!</definedName>
    <definedName name="OtherVarAA_tbl">#REF!</definedName>
    <definedName name="ounces">#REF!</definedName>
    <definedName name="OUTPUT_FILE">[2]MACRO!$B$17</definedName>
    <definedName name="output_section">#REF!</definedName>
    <definedName name="OwnersRepresentative">[22]Ass!$G$633</definedName>
    <definedName name="OwnersRepresentativeDate">[22]Ass!$G$634</definedName>
    <definedName name="P">[22]Ass!$G$187</definedName>
    <definedName name="P_HY">[8]Ass!$G$164</definedName>
    <definedName name="pafsumm">#REF!</definedName>
    <definedName name="PARTAUSTDIV">#REF!</definedName>
    <definedName name="Passthrough_actual_by_month">#REF!</definedName>
    <definedName name="Passthrough_Actual_YTD">#REF!</definedName>
    <definedName name="Passthrough_budget_by_month">#REF!</definedName>
    <definedName name="Passthrough_budget_YTD">#REF!</definedName>
    <definedName name="Passthrough_lastyear_by_month">#REF!</definedName>
    <definedName name="Passthrough_lastyear_YTD">#REF!</definedName>
    <definedName name="PeakDayCopy">#REF!</definedName>
    <definedName name="PeakDays">#REF!</definedName>
    <definedName name="people">#REF!</definedName>
    <definedName name="PER">#REF!</definedName>
    <definedName name="Per_1_End_Date">#REF!</definedName>
    <definedName name="Per_1_End_Mth">#REF!</definedName>
    <definedName name="Per_1_Title">#REF!</definedName>
    <definedName name="PERIOD">[7]Instructions!$B$35:$F$47</definedName>
    <definedName name="PERIOD_NO">[7]Instructions!$G$4</definedName>
    <definedName name="PERIODSETNAME1">[15]CRITERIA1!$B$4</definedName>
    <definedName name="Phone_No.">'[14]Customer info'!$D$3</definedName>
    <definedName name="Pnumbers">[51]Current!$B$3:$B$86</definedName>
    <definedName name="Postcode">'[14]Customer info'!$J$3</definedName>
    <definedName name="POSTERRORSTOSUSP1">[15]CRITERIA1!$B$34</definedName>
    <definedName name="PostTaxFiveYrYieldExSHL">[18]Equity!$F$278</definedName>
    <definedName name="PosttaxOffTakeIRRexclSHL">[18]Equity!$F$248</definedName>
    <definedName name="PostTaxThreeYrYieldExSHL">[18]Equity!$F$270</definedName>
    <definedName name="Pr">[39]Input!$G$267</definedName>
    <definedName name="PREACQ">#REF!</definedName>
    <definedName name="press_reduc">#REF!</definedName>
    <definedName name="PreTaxUngearedIRR">[8]Equity!$F$431</definedName>
    <definedName name="Prev_catergory">[25]Control!$I$13</definedName>
    <definedName name="previous_vanilla">[12]Input!$G$252</definedName>
    <definedName name="PRICE">'[7]Board Capital'!#REF!</definedName>
    <definedName name="PRICE_VARIANCE">'[7]Board Capital'!$B$70:$N$78</definedName>
    <definedName name="PRICEVAR">'[7]Board Capital'!#REF!</definedName>
    <definedName name="Pricing">'[14]Customer info'!$AB$3</definedName>
    <definedName name="principal">#REF!</definedName>
    <definedName name="Print">#REF!</definedName>
    <definedName name="PRINT_CANBERRA">[2]MACRO!$B$40:$C$41</definedName>
    <definedName name="PRINT_SYDNEY">[2]MACRO!$B$37:$B$38</definedName>
    <definedName name="PRINT1">'[7]Forecast DATA'!$AA$100:$AO$155</definedName>
    <definedName name="PRINT10">'[7]Forecast DATA'!$A$2:$J$76</definedName>
    <definedName name="PRINT11">'[7]NSW Hyperion'!$A$3:$Q$66</definedName>
    <definedName name="PRINT12">'[7]Measurement data'!$B$3:$P$87</definedName>
    <definedName name="PRINT13">#REF!</definedName>
    <definedName name="PRINT14">'[7]2001_Budget'!$A$4:$I$78</definedName>
    <definedName name="PRINT15">[7]Instructions!$A$4:$P$77</definedName>
    <definedName name="PRINT16">'[7]GN Hyperion'!$A$2:$P$74</definedName>
    <definedName name="PRINT17">'[7]ACT Hyperion'!$A$3:$K$68</definedName>
    <definedName name="PRINT18">'[7]INDICATOR DATA'!$A$3:$K$69</definedName>
    <definedName name="PRINT19">[7]LTIFR!$A$3:$K$76</definedName>
    <definedName name="PRINT2">'[7]Forecast DATA'!$AA$160:$AM$211</definedName>
    <definedName name="PRINT20">[7]CUSTDATA!$A$3:$M$84</definedName>
    <definedName name="PRINT21">[7]CAPITAL!$A$3:$K$67</definedName>
    <definedName name="PRINT22">[7]INDICATORS!$A$1:$AA$74</definedName>
    <definedName name="PRINT3">'[7]Forecast DATA'!$AA$216:$AM$267</definedName>
    <definedName name="PRINT4">'[7]Forecast DATA'!$AA$272:$AM$326</definedName>
    <definedName name="PRINT5">'[7]Forecast DATA'!$AA$333:$AM$376</definedName>
    <definedName name="PRINT6">'[7]Forecast DATA'!$AA$381:$AN$432</definedName>
    <definedName name="PRINT7">'[7]Forecast DATA'!$AA$437:$AM$491</definedName>
    <definedName name="PRINT8">'[7]Forecast DATA'!$AA$498:$AM$540</definedName>
    <definedName name="PRINT9">'[7]Forecast DATA'!#REF!</definedName>
    <definedName name="Prior_catergory">[25]Control!$I$14</definedName>
    <definedName name="Prior_period">[25]Control!$I$18</definedName>
    <definedName name="Prior_Year___2000_2001____by_month">#REF!</definedName>
    <definedName name="Prior_Year___2000_2001____Year_to_date">#REF!</definedName>
    <definedName name="Pro_Forma">#REF!</definedName>
    <definedName name="prod">'[24]product-gas&gt;100TJPa'!$U$1:$V$33</definedName>
    <definedName name="PROFITMONTH">#REF!</definedName>
    <definedName name="PROFITYTD">#REF!</definedName>
    <definedName name="Project_Lead_Times">'[52]Lead times'!$A$7:$D$23</definedName>
    <definedName name="Project_Lead_Times_Local">'[53]Lead times'!$A$5:$D$22</definedName>
    <definedName name="Proposed">[51]Proposed!$C$5:$C$65</definedName>
    <definedName name="q_selAssetsListing">#REF!</definedName>
    <definedName name="q_selLiabilityListing">#REF!</definedName>
    <definedName name="QldRepaymentInterestRate">[8]Ass!$G$407</definedName>
    <definedName name="qqwed">#REF!</definedName>
    <definedName name="qryXLDateListOutput">#REF!</definedName>
    <definedName name="qryXLOutput">#REF!</definedName>
    <definedName name="qryXLOutputAssetClass">#REF!</definedName>
    <definedName name="qryXLOutputAssetClassGroups">#REF!</definedName>
    <definedName name="Qtr_1">#REF!</definedName>
    <definedName name="Qtr_2">#REF!</definedName>
    <definedName name="Qtr_3">#REF!</definedName>
    <definedName name="Qtr_4">#REF!</definedName>
    <definedName name="Qtr_Name">#REF!</definedName>
    <definedName name="Qtrly">#REF!</definedName>
    <definedName name="qtrly_int">#REF!</definedName>
    <definedName name="Qtrs_In_Yr">#REF!</definedName>
    <definedName name="Queensland">[17]Summary!#REF!</definedName>
    <definedName name="Quote">'[14]Customer info'!$A$3</definedName>
    <definedName name="Quote_Expiry">[14]Input!$C$16</definedName>
    <definedName name="RAAgentsFee">[8]Ass!#REF!</definedName>
    <definedName name="RAB">[11]Input!$D$9</definedName>
    <definedName name="RAB_OpenValDate">[8]Ass!$G$157</definedName>
    <definedName name="RAFee">[8]Ass!#REF!</definedName>
    <definedName name="rate">#REF!</definedName>
    <definedName name="rbpdetailed">#REF!</definedName>
    <definedName name="RBPSUMMARY">#REF!</definedName>
    <definedName name="RECAUST1">#REF!</definedName>
    <definedName name="RECAUST2">#REF!</definedName>
    <definedName name="RECEIPTS99">[7]CUSTDATA!$O$49:$AA$72</definedName>
    <definedName name="RechargeLF">[23]assumptions!$B$57</definedName>
    <definedName name="RefinanceFeesBookDepnRate">[8]Ass!$G$525</definedName>
    <definedName name="RefiTaxDepn">[8]Ass!$G$377</definedName>
    <definedName name="RegearingIntOnlyEnd">[8]Ass!#REF!</definedName>
    <definedName name="RegoToDriver">#REF!</definedName>
    <definedName name="rem_dollarperGJ">[54]INPUTS!$C$56</definedName>
    <definedName name="ResNo_Tbl">'[28] Rates (2)'!$B$9:$F$18</definedName>
    <definedName name="RESPONSIBILITYAPPLICATIONID1">[15]CRITERIA1!$B$7</definedName>
    <definedName name="RESPONSIBILITYID1">[15]CRITERIA1!$B$8</definedName>
    <definedName name="RESPONSIBILITYNAME1">[15]CRITERIA1!$B$6</definedName>
    <definedName name="Retail">[55]Control_A!$N$37</definedName>
    <definedName name="RevSensFlag">[8]Ass!$G$80</definedName>
    <definedName name="Rf">#REF!</definedName>
    <definedName name="RL_tbl">'[28] Rates (2)'!$B$184:$F$186</definedName>
    <definedName name="RLPL">#REF!</definedName>
    <definedName name="rnPrint10">#REF!</definedName>
    <definedName name="rnPrint2">#REF!</definedName>
    <definedName name="rnPrint3">#REF!</definedName>
    <definedName name="rnPrint4">#REF!</definedName>
    <definedName name="rnPrint5">#REF!</definedName>
    <definedName name="rnPrint6">#REF!</definedName>
    <definedName name="rnPrint7">#REF!</definedName>
    <definedName name="rnPrint8">#REF!</definedName>
    <definedName name="ROSConversion">[8]Ass!$G$1686</definedName>
    <definedName name="ROSConversionIndicator">[8]Ass!$G$1685</definedName>
    <definedName name="ROSCouponDeductible">[8]Ass!#REF!</definedName>
    <definedName name="ROSIndicator">[8]Ass!$G$1665</definedName>
    <definedName name="Rounding_Switch">#REF!</definedName>
    <definedName name="row">#REF!</definedName>
    <definedName name="ROWSTOUPLOAD1">[15]CRITERIA1!$B$20</definedName>
    <definedName name="RPSConversion">[8]Ass!#REF!</definedName>
    <definedName name="RPSCouponDeductible">[8]Ass!#REF!</definedName>
    <definedName name="rpt_1">#REF!</definedName>
    <definedName name="rpt_2">#REF!</definedName>
    <definedName name="rpt_3">#REF!</definedName>
    <definedName name="Rpt_BudVsAct">#REF!</definedName>
    <definedName name="Rpt_MarginExplain">#REF!</definedName>
    <definedName name="Rpt_MoombaAudit">#REF!</definedName>
    <definedName name="Rpt_QldAudit">#REF!</definedName>
    <definedName name="Rpt_QldBudSumm">[17]Summary!#REF!</definedName>
    <definedName name="Rpt_QldSumm">[17]Summary!#REF!</definedName>
    <definedName name="Rpt_SEAudit">#REF!</definedName>
    <definedName name="rrf">#REF!</definedName>
    <definedName name="rvanilla">[10]WACC!$F$28</definedName>
    <definedName name="rvanilla01">[13]WACC!$G$19</definedName>
    <definedName name="rvanilla02">[13]WACC!$H$19</definedName>
    <definedName name="rvanilla03">[13]WACC!$I$19</definedName>
    <definedName name="rvanilla04">[13]WACC!$J$19</definedName>
    <definedName name="rvanilla05">[13]WACC!$K$19</definedName>
    <definedName name="rvanilla06">[13]WACC!$L$19</definedName>
    <definedName name="rvanilla07">[13]WACC!$M$19</definedName>
    <definedName name="rvanilla08">[13]WACC!$N$19</definedName>
    <definedName name="rvanilla09">[13]WACC!$O$19</definedName>
    <definedName name="rvanilla10">[13]WACC!$P$19</definedName>
    <definedName name="SAMortgageDuty">[16]Ass!$F$851</definedName>
    <definedName name="Schedule_of_Debt_Facilities">#REF!</definedName>
    <definedName name="Schedule_of_Debt_Summary">#REF!</definedName>
    <definedName name="Schedule_of_Hedging__Exposure_Comparison">#REF!</definedName>
    <definedName name="Schedule_of_Hedging__Summary">#REF!</definedName>
    <definedName name="SE_Retail_Vol">#REF!</definedName>
    <definedName name="SE_Wholesale_Vol">#REF!</definedName>
    <definedName name="SeaGasCapexSens">[22]Ass!#REF!</definedName>
    <definedName name="SeaGasContractEnd">[22]Ass!#REF!</definedName>
    <definedName name="SeaGasEndOps">[22]Ass!#REF!</definedName>
    <definedName name="SeaGasOMMargin">[22]Ass!#REF!</definedName>
    <definedName name="SeaGasOpexEsc">[22]Ass!#REF!</definedName>
    <definedName name="SeaGasOpexEscBaseDate">[22]Ass!#REF!</definedName>
    <definedName name="SeaGasOpsFlag">[22]Ass!#REF!</definedName>
    <definedName name="SeaGasOpsStart">[22]Ass!#REF!</definedName>
    <definedName name="SeaGasRevEsc">[22]Ass!#REF!</definedName>
    <definedName name="SeaGasRevEscBaseDate">[22]Ass!#REF!</definedName>
    <definedName name="SeaGasRevPostContract">[22]Ass!#REF!</definedName>
    <definedName name="SeaGasRevPostContractEndDate">[22]Ass!#REF!</definedName>
    <definedName name="SEast">#REF!</definedName>
    <definedName name="SEast1">#REF!</definedName>
    <definedName name="Secs_In_Min">#REF!</definedName>
    <definedName name="Semi_Ann">#REF!</definedName>
    <definedName name="Seo">[39]Input!$G$268</definedName>
    <definedName name="Sep">#REF!</definedName>
    <definedName name="Series">[7]Instructions!$B$16:$C$28</definedName>
    <definedName name="SETOFBOOKSID1">[15]CRITERIA1!$B$1</definedName>
    <definedName name="SETOFBOOKSNAME1">[15]CRITERIA1!$B$2</definedName>
    <definedName name="Sheet_Index">#REF!</definedName>
    <definedName name="Site_Address">'[14]Customer info'!$I$3</definedName>
    <definedName name="SMECustNo">'[56]CW DUOS'!$L$26:$P$32</definedName>
    <definedName name="SolveFormulas">[37]OE!$W$45:$W$60</definedName>
    <definedName name="Source_Cost">'[57]Source Data'!$A$58:$AG$381</definedName>
    <definedName name="SPECIFIC">#REF!</definedName>
    <definedName name="SpotUSD">'[58]2009 FX Rates'!$G$5</definedName>
    <definedName name="StampDutyFee">[22]Ass!#REF!</definedName>
    <definedName name="StampDutyFeeDiff">[22]Ass!#REF!</definedName>
    <definedName name="StampDutyFeePaste">[22]Ass!#REF!</definedName>
    <definedName name="start_1">#REF!</definedName>
    <definedName name="Start_date">[14]Input!$F$14</definedName>
    <definedName name="Start_of_Contract_Range">#REF!</definedName>
    <definedName name="startdate">[45]assumptions!$B$3</definedName>
    <definedName name="STARTJOURNALIMPORT1">[15]CRITERIA1!$B$21</definedName>
    <definedName name="StartPeriodName1">[26]Criteria1!$B$17</definedName>
    <definedName name="step1_dollar">[54]INPUTS!$E$48</definedName>
    <definedName name="step1_dollarperGJ">[54]INPUTS!$C$48</definedName>
    <definedName name="step2_dollar">[54]INPUTS!$E$49</definedName>
    <definedName name="step2_dollarperGJ">[54]INPUTS!$C$49</definedName>
    <definedName name="step2_GJ">[54]INPUTS!$B$49</definedName>
    <definedName name="step3_dollar">[54]INPUTS!$E$50</definedName>
    <definedName name="step3_dollarperGJ">[54]INPUTS!$C$50</definedName>
    <definedName name="step3_GJ">[54]INPUTS!$B$50</definedName>
    <definedName name="step4_dollar">[54]INPUTS!$E$51</definedName>
    <definedName name="step4_dollarperGJ">[54]INPUTS!$C$51</definedName>
    <definedName name="step4_GJ">[54]INPUTS!$B$51</definedName>
    <definedName name="step5_dollar">[54]INPUTS!$E$52</definedName>
    <definedName name="step5_dollarperGJ">[54]INPUTS!$C$52</definedName>
    <definedName name="step5_GJ">[54]INPUTS!$B$52</definedName>
    <definedName name="step6_dollar">[54]INPUTS!$E$53</definedName>
    <definedName name="step6_dollarperGJ">[54]INPUTS!$C$53</definedName>
    <definedName name="step6_GJ">[54]INPUTS!$B$53</definedName>
    <definedName name="step7_dollar">[54]INPUTS!$E$54</definedName>
    <definedName name="step7_dollarperGJ">[54]INPUTS!$C$54</definedName>
    <definedName name="step7_GJ">[54]INPUTS!$B$54</definedName>
    <definedName name="step8_dollar">[54]INPUTS!$E$55</definedName>
    <definedName name="step8_dollarperGJ">[54]INPUTS!$C$55</definedName>
    <definedName name="step8_GJ">[54]INPUTS!$B$55</definedName>
    <definedName name="Strategies">[59]Strategies!$B$7:$Q$141</definedName>
    <definedName name="StructuralMargin">[18]Ass!$F$353</definedName>
    <definedName name="SubDebMarginTable">[8]Ass!#REF!</definedName>
    <definedName name="SubDebtAmortPeriod">[8]Ass!#REF!</definedName>
    <definedName name="SubDebtAmortPeriodEndDate">[8]Ass!#REF!</definedName>
    <definedName name="SubDebtAmortPeriodStartDate">[8]Ass!#REF!</definedName>
    <definedName name="SubDebtDeductible">[8]Ass!#REF!</definedName>
    <definedName name="SubDebtMargin">[8]Ass!#REF!</definedName>
    <definedName name="SubDebtYrstoAmort">[8]Ass!#REF!</definedName>
    <definedName name="Sum">#REF!</definedName>
    <definedName name="summaryconsolidation">#REF!</definedName>
    <definedName name="Supply_Origin">'[9]Customer info'!$Y$3</definedName>
    <definedName name="SwapMask">#REF!</definedName>
    <definedName name="System_Peak">'[14]Customer info'!$Q$3</definedName>
    <definedName name="Table_QldAGLBill">#REF!</definedName>
    <definedName name="Table_QldOtherCharges">#REF!</definedName>
    <definedName name="Table_QldPGEBill">#REF!</definedName>
    <definedName name="Table_QldRechargeSumm">[17]Summary!#REF!</definedName>
    <definedName name="Table_QldSales">#REF!</definedName>
    <definedName name="Table_QldVarSumm">[17]Summary!#REF!</definedName>
    <definedName name="Table_QldWellheadInvoices">#REF!</definedName>
    <definedName name="Target_MDQ">[9]Input!$F$19</definedName>
    <definedName name="TargetDSCRTable">[8]Ass!#REF!</definedName>
    <definedName name="TARIFF">[7]Index!$BN$46:$BX$57</definedName>
    <definedName name="TARIFFTRANSPORT">[7]Index!$BN$46:$CB$57</definedName>
    <definedName name="Tax_Life">#REF!</definedName>
    <definedName name="TAXATION">#REF!</definedName>
    <definedName name="TB">#REF!</definedName>
    <definedName name="Td">#REF!</definedName>
    <definedName name="TelferBCapacity">[8]Ass!$G$741</definedName>
    <definedName name="TelferBFlowBasedTariff">[8]Ass!$G$740</definedName>
    <definedName name="TelferBookBase">[8]Ass!$G$477</definedName>
    <definedName name="TelferBookDepnRate">[8]Ass!$G$523</definedName>
    <definedName name="TelferBOverrunChargesQrtly">[8]Ass!$G$742</definedName>
    <definedName name="TelferCapacityCharge">[8]Ass!$G$735</definedName>
    <definedName name="TelferCapexSens">[22]Ass!$G$88</definedName>
    <definedName name="TelferCapexYearly">[8]Ass!$G$738</definedName>
    <definedName name="telferdefaultoption">[8]Ass!$C$761:$G$772</definedName>
    <definedName name="TelferEndOps">[22]Ass!$G$755</definedName>
    <definedName name="TelferNewcrestProfitShareQrtly">[8]Ass!$G$739</definedName>
    <definedName name="TelferOMMargin">[22]Ass!$G$46</definedName>
    <definedName name="TelferOMOtherQtrly">[8]Ass!$G$737</definedName>
    <definedName name="TelferOMQtrly">[8]Ass!$G$736</definedName>
    <definedName name="TelferOpexContingency">[8]Ass!#REF!</definedName>
    <definedName name="TelferOpexSens">[8]Ass!$G$56</definedName>
    <definedName name="TelferOpsFlag">[22]Ass!$G$31</definedName>
    <definedName name="TelferOpsStart">[22]Ass!$G$753</definedName>
    <definedName name="TelferOption">[8]Ass!$C$747:$G$758</definedName>
    <definedName name="TelferOptionChooser">[8]Ass!$G$776</definedName>
    <definedName name="TelferOptionExerciseDate">[22]Ass!$G$797</definedName>
    <definedName name="TelferOptionType">[8]Ass!$G$774</definedName>
    <definedName name="TelferRevSens">[8]Ass!$G$86</definedName>
    <definedName name="TelferTaxBase">[8]Ass!$G$404</definedName>
    <definedName name="TelferTaxDepnRate">[8]Ass!$G$452</definedName>
    <definedName name="TEMPLATENUMBER1">[15]CRITERIA1!$B$32</definedName>
    <definedName name="TEMPLATESTYLE1">[15]CRITERIA1!$B$31</definedName>
    <definedName name="TEMPLATETYPE1">[15]CRITERIA1!$B$30</definedName>
    <definedName name="Ten">#REF!</definedName>
    <definedName name="ThinCapInd">[8]Ass!$G$350</definedName>
    <definedName name="Thousand">#REF!</definedName>
    <definedName name="Thousands">#REF!</definedName>
    <definedName name="tier1">#REF!</definedName>
    <definedName name="tier2">#REF!</definedName>
    <definedName name="TiptonOpexContingency">[8]Ass!#REF!</definedName>
    <definedName name="TiptonOpexSens">[8]Ass!$G$55</definedName>
    <definedName name="TiptonWestAdminFee">[8]Ass!$G$705</definedName>
    <definedName name="TiptonWestBookBase">[8]Ass!$G$476</definedName>
    <definedName name="TiptonWestEndOps">[22]Ass!$G$723</definedName>
    <definedName name="TiptonWestOMMargin">[22]Ass!$G$43</definedName>
    <definedName name="TiptonWestOpsFlag">[22]Ass!$G$30</definedName>
    <definedName name="TiptonWestOpsStart">[22]Ass!$G$721</definedName>
    <definedName name="TiptonWestOptionAmount">[8]Ass!$G$709</definedName>
    <definedName name="TiptonWestOptionExerciseDate">[8]Ass!$G$710</definedName>
    <definedName name="TiptonWestOptionIndicator">[8]Ass!$G$708</definedName>
    <definedName name="TiptonWestRealInsurance">[8]Ass!$G$704</definedName>
    <definedName name="TiptonWestRealOpex">[8]Ass!$G$703</definedName>
    <definedName name="TiptonWestRealRev">[8]Ass!$G$702</definedName>
    <definedName name="TiptonWestRevSens">[8]Ass!$G$85</definedName>
    <definedName name="TiptonWestTaxBase">[8]Ass!$G$402</definedName>
    <definedName name="TOP">[60]Input!$D$26</definedName>
    <definedName name="TotalTrancheDebt">[16]Ass!$F$52</definedName>
    <definedName name="TotalTxnCostsDepn">[8]Ass!$G$1738</definedName>
    <definedName name="TOTW05CG">#REF!</definedName>
    <definedName name="TOTW05CLCFWD">#REF!</definedName>
    <definedName name="TOTW05CLR">#REF!</definedName>
    <definedName name="TOTW05CLT">#REF!</definedName>
    <definedName name="TOTW05NCG">#REF!</definedName>
    <definedName name="TOTW11">#REF!</definedName>
    <definedName name="TOTW19DEFA">#REF!</definedName>
    <definedName name="TOTW19DEFD">#REF!</definedName>
    <definedName name="TOTW19PROV">#REF!</definedName>
    <definedName name="TOTW19RES">#REF!</definedName>
    <definedName name="TOTW36">'[30]W 36'!$D$43:$D$43</definedName>
    <definedName name="TOTW42A">#REF!</definedName>
    <definedName name="TOTW42B">#REF!</definedName>
    <definedName name="TOTW42REBATE">#REF!</definedName>
    <definedName name="TOTW52RECOUPED">'[61]W 52'!$D$26:$D$26</definedName>
    <definedName name="TOTW53IN">#REF!</definedName>
    <definedName name="TOTW53OUT">#REF!</definedName>
    <definedName name="TOTW54IN">#REF!</definedName>
    <definedName name="TOTW54OUT">#REF!</definedName>
    <definedName name="TradeCreditors">[22]Ass!$G$389</definedName>
    <definedName name="TradeDebtors">[22]Ass!$G$385</definedName>
    <definedName name="Tranche_B">#REF!</definedName>
    <definedName name="TrancheAEstabPayment">[22]Ass!#REF!</definedName>
    <definedName name="TrancheBEstabPayment">[22]Ass!#REF!</definedName>
    <definedName name="TrancheCEstabPayment">[22]Ass!#REF!</definedName>
    <definedName name="TrancheCPostTOCapexInd">[8]Ass!#REF!</definedName>
    <definedName name="TrancheDEstabPayment">[22]Ass!#REF!</definedName>
    <definedName name="TrancheEEstabPayment">[22]Ass!#REF!</definedName>
    <definedName name="Transm_Pricing_Zone">'[14]Customer info'!$P$3</definedName>
    <definedName name="TRANSPORT99">[7]CUSTDATA!$O$49:$AA$72</definedName>
    <definedName name="trunk_chrge">#REF!</definedName>
    <definedName name="TT">#REF!</definedName>
    <definedName name="TUOS">'[23]TUOS '!$D$446</definedName>
    <definedName name="TUOS_FC">#REF!</definedName>
    <definedName name="TUOS_Var">[62]TUOS!#REF!</definedName>
    <definedName name="TUOS_VC">#REF!</definedName>
    <definedName name="TxnCostsTaxDepn">[8]Ass!$G$372</definedName>
    <definedName name="UAGDATA">[7]Index!$R$106:$W$117</definedName>
    <definedName name="UnSecRevDSCRTable">[8]Ass!#REF!</definedName>
    <definedName name="Upstream">[55]Control_A!$N$35</definedName>
    <definedName name="vanilla">[11]WACC!$F$27</definedName>
    <definedName name="vanilla1">[12]Input!$H$252</definedName>
    <definedName name="vanilla10">[12]Input!$Q$252</definedName>
    <definedName name="vanilla2">[12]Input!$I$252</definedName>
    <definedName name="vanilla3">[12]Input!$J$252</definedName>
    <definedName name="vanilla4">[12]Input!$K$252</definedName>
    <definedName name="vanilla5">[12]Input!$L$252</definedName>
    <definedName name="vanilla6">[12]Input!$M$252</definedName>
    <definedName name="vanilla7">[12]Input!$N$252</definedName>
    <definedName name="vanilla8">[12]Input!$O$252</definedName>
    <definedName name="vanilla9">[12]Input!$P$252</definedName>
    <definedName name="VarAA_tbl">#REF!</definedName>
    <definedName name="volume">#REF!</definedName>
    <definedName name="VTyp">[63]Calculation!$I$3</definedName>
    <definedName name="W53_Company_Name">#REF!</definedName>
    <definedName name="W5ADDCOST">#REF!</definedName>
    <definedName name="W5COST">#REF!</definedName>
    <definedName name="W5DISPCOST">#REF!</definedName>
    <definedName name="W5INDEX">#REF!</definedName>
    <definedName name="W5LOSS">#REF!</definedName>
    <definedName name="W5NEWCOST">#REF!</definedName>
    <definedName name="W5NOGAIN">#REF!</definedName>
    <definedName name="W5PROCEED">#REF!</definedName>
    <definedName name="W5PROFIT">#REF!</definedName>
    <definedName name="WAPLInvoice">#REF!</definedName>
    <definedName name="wc">#REF!</definedName>
    <definedName name="wcbal">#REF!</definedName>
    <definedName name="wcdebtors">#REF!</definedName>
    <definedName name="wcother">#REF!</definedName>
    <definedName name="wcsumm">#REF!</definedName>
    <definedName name="Weighted_Price">'[9]Weighted Cost'!$L$6</definedName>
    <definedName name="WH_Rates">#REF!</definedName>
    <definedName name="Wholesale_Trade">[55]Control_A!$N$38</definedName>
    <definedName name="Whprice">'[62]ACQ  Price'!#REF!</definedName>
    <definedName name="WickhamCapexBookDepnRate">[8]Ass!$G$524</definedName>
    <definedName name="WickhamCapexFacAmtExclInt">[8]Ass!$G$812</definedName>
    <definedName name="WickhamCapexSens">[22]Ass!$G$89</definedName>
    <definedName name="WickhamContractEndDate">[8]Ass!$G$801</definedName>
    <definedName name="WickhamOpexContingency">[8]Ass!#REF!</definedName>
    <definedName name="WickhamOpexSens">[8]Ass!$G$58</definedName>
    <definedName name="WickhamOpsFlag">[22]Ass!$G$33</definedName>
    <definedName name="WickhamPointOMMargin">[22]Ass!$G$40</definedName>
    <definedName name="WickhamRealYrlyRevenue">[8]Ass!$G$807</definedName>
    <definedName name="WickhamRevPostContract">[8]Ass!$G$804</definedName>
    <definedName name="WickhamRevPostContractEndDate">[8]Ass!$G$806</definedName>
    <definedName name="WickhamRevSens">[8]Ass!$G$88</definedName>
    <definedName name="WickhamStartOps">[22]Ass!$G$817</definedName>
    <definedName name="Wide50_100">#REF!</definedName>
    <definedName name="WithholdingDistributions">[8]Ass!#REF!</definedName>
    <definedName name="WithholdingRPSInt">[8]Ass!#REF!</definedName>
    <definedName name="WithholdingRPSPrincipal">[8]Ass!#REF!</definedName>
    <definedName name="WithholdingTaxChooser">[8]Ass!#REF!</definedName>
    <definedName name="Wks_In_Yr">#REF!</definedName>
    <definedName name="WPCInvoice">#REF!</definedName>
    <definedName name="WrapFeeBondDiff">[8]Debt!#REF!</definedName>
    <definedName name="WrapFeeFinClose">[8]Debt!#REF!</definedName>
    <definedName name="WrappingFeeCFEndDate">[8]Ass!#REF!</definedName>
    <definedName name="WrappingFeeDiscRate">[8]Ass!#REF!</definedName>
    <definedName name="WrappingFeePerc">[8]Ass!#REF!</definedName>
    <definedName name="WrappingFeePeriod">[8]Ass!#REF!</definedName>
    <definedName name="X_Factor">#REF!</definedName>
    <definedName name="xx">#REF!</definedName>
    <definedName name="xxAnnl_CorpTax_Rate">[64]Taxes!$G$230:$AO$230</definedName>
    <definedName name="xxINDANNUAL">'[64]General Input Data'!$G$28:$AO$28</definedName>
    <definedName name="xxINITEQUITYINJ">'[64]General Input Data'!$F$12</definedName>
    <definedName name="xxx">#REF!</definedName>
    <definedName name="xxYearNo">'[64]General Input Data'!$G$29:$AO$29</definedName>
    <definedName name="year">#REF!</definedName>
    <definedName name="YearEndMonth">[49]Ass!$G$129</definedName>
    <definedName name="years">#REF!</definedName>
    <definedName name="Yes">#REF!</definedName>
    <definedName name="YesNo">#REF!</definedName>
    <definedName name="Yr_Name">#REF!</definedName>
    <definedName name="Yrs_In_Yr">#REF!</definedName>
    <definedName name="ytdact98">'[7]Forecast DATA'!$AA$502:$AM$547</definedName>
    <definedName name="YTDACT99">'[7]Forecast DATA'!$AA$165:$AM$209</definedName>
    <definedName name="YTDACTTJ">'[7]Board Capital'!$A$5:$N$12</definedName>
    <definedName name="YTDBUD99">'[7]Forecast DATA'!$AA$220:$AM$267</definedName>
    <definedName name="YTDLIFE">[65]Life!$B$8:$L$159</definedName>
    <definedName name="YTDVAR99">'[7]Forecast DATA'!$AA$276:$AM$326</definedName>
    <definedName name="Zeitwert">#REF!</definedName>
    <definedName name="ZW">#REF!</definedName>
    <definedName name="βe">#REF!</definedName>
  </definedNames>
  <calcPr calcId="162913"/>
</workbook>
</file>

<file path=xl/calcChain.xml><?xml version="1.0" encoding="utf-8"?>
<calcChain xmlns="http://schemas.openxmlformats.org/spreadsheetml/2006/main">
  <c r="A47" i="4" l="1"/>
  <c r="A47" i="5" s="1"/>
  <c r="B47" i="4"/>
  <c r="C47" i="4"/>
  <c r="C47" i="5" s="1"/>
  <c r="D47" i="4"/>
  <c r="D47" i="5" s="1"/>
  <c r="I47" i="4"/>
  <c r="I47" i="5" s="1"/>
  <c r="B46" i="4" l="1"/>
  <c r="C46" i="4"/>
  <c r="C46" i="5" s="1"/>
  <c r="I46" i="4"/>
  <c r="I46" i="5" s="1"/>
  <c r="B45" i="4" l="1"/>
  <c r="C45" i="4"/>
  <c r="C45" i="5" s="1"/>
  <c r="I45" i="4"/>
  <c r="I45" i="5" s="1"/>
  <c r="J45" i="4"/>
  <c r="J45" i="5" s="1"/>
  <c r="E105" i="7" l="1"/>
  <c r="E106" i="7"/>
  <c r="E107" i="7"/>
  <c r="E108" i="7"/>
  <c r="E109" i="7"/>
  <c r="E110" i="7"/>
  <c r="E111" i="7"/>
  <c r="E104" i="7"/>
  <c r="K95" i="7" l="1"/>
  <c r="O14" i="7" l="1"/>
  <c r="O20" i="4"/>
  <c r="L20" i="4"/>
  <c r="N20" i="4" l="1"/>
  <c r="A96" i="4" l="1"/>
  <c r="L96" i="4" s="1"/>
  <c r="A97" i="4"/>
  <c r="L97" i="4" s="1"/>
  <c r="A95" i="4"/>
  <c r="A95" i="5" s="1"/>
  <c r="L95" i="5" s="1"/>
  <c r="A97" i="5"/>
  <c r="L97" i="5" s="1"/>
  <c r="O19" i="5"/>
  <c r="L20" i="5"/>
  <c r="N20" i="5"/>
  <c r="O20" i="5"/>
  <c r="A96" i="5" l="1"/>
  <c r="L95" i="4"/>
  <c r="L96" i="5" l="1"/>
  <c r="A82" i="4"/>
  <c r="A82" i="5" s="1"/>
  <c r="L82" i="5" s="1"/>
  <c r="A83" i="4"/>
  <c r="L83" i="4" s="1"/>
  <c r="A84" i="4"/>
  <c r="L84" i="4" s="1"/>
  <c r="A85" i="4"/>
  <c r="A85" i="5" s="1"/>
  <c r="L85" i="5" s="1"/>
  <c r="A86" i="4"/>
  <c r="L86" i="4" s="1"/>
  <c r="A87" i="4"/>
  <c r="L87" i="4" s="1"/>
  <c r="A88" i="4"/>
  <c r="L88" i="4" s="1"/>
  <c r="A89" i="4"/>
  <c r="A89" i="5" s="1"/>
  <c r="L89" i="5" s="1"/>
  <c r="A81" i="4"/>
  <c r="A81" i="5" s="1"/>
  <c r="L81" i="5" s="1"/>
  <c r="A83" i="5"/>
  <c r="L83" i="5" s="1"/>
  <c r="A87" i="5"/>
  <c r="L87" i="5" s="1"/>
  <c r="O19" i="4"/>
  <c r="L85" i="4" l="1"/>
  <c r="A88" i="5"/>
  <c r="L88" i="5" s="1"/>
  <c r="L89" i="4"/>
  <c r="N19" i="5"/>
  <c r="O26" i="7"/>
  <c r="A86" i="5"/>
  <c r="L86" i="5" s="1"/>
  <c r="L19" i="5"/>
  <c r="L19" i="4"/>
  <c r="A84" i="5"/>
  <c r="L84" i="5" s="1"/>
  <c r="L81" i="4"/>
  <c r="L82" i="4"/>
  <c r="N19" i="4" l="1"/>
  <c r="T19" i="4"/>
  <c r="T19" i="5" s="1"/>
  <c r="S19" i="4"/>
  <c r="S19" i="5" s="1"/>
  <c r="Q19" i="4"/>
  <c r="Q19" i="5" s="1"/>
  <c r="R19" i="4"/>
  <c r="R19" i="5" s="1"/>
  <c r="E55" i="7" l="1"/>
  <c r="E56" i="7"/>
  <c r="E57" i="7"/>
  <c r="E58" i="7"/>
  <c r="E59" i="7"/>
  <c r="E60" i="7"/>
  <c r="E61" i="7"/>
  <c r="E54" i="7"/>
  <c r="O23" i="7" l="1"/>
  <c r="O20" i="7"/>
  <c r="O17" i="7"/>
  <c r="L18" i="4"/>
  <c r="L17" i="4"/>
  <c r="L13" i="4"/>
  <c r="L16" i="4"/>
  <c r="L12" i="4"/>
  <c r="L15" i="4"/>
  <c r="L11" i="4"/>
  <c r="L14" i="4"/>
  <c r="L10" i="4"/>
  <c r="B44" i="4"/>
  <c r="D44" i="4" l="1"/>
  <c r="D44" i="5" s="1"/>
  <c r="A44" i="4"/>
  <c r="A44" i="5" s="1"/>
  <c r="C44" i="4"/>
  <c r="C44" i="5" s="1"/>
  <c r="P19" i="4" l="1"/>
  <c r="P19" i="5" s="1"/>
  <c r="A46" i="4" l="1"/>
  <c r="A46" i="5" s="1"/>
  <c r="O55" i="7"/>
  <c r="O56" i="7"/>
  <c r="O57" i="7"/>
  <c r="O58" i="7"/>
  <c r="O59" i="7"/>
  <c r="O60" i="7"/>
  <c r="O61" i="7"/>
  <c r="O54" i="7"/>
  <c r="O42" i="7"/>
  <c r="O43" i="7"/>
  <c r="O44" i="7"/>
  <c r="O45" i="7"/>
  <c r="O46" i="7"/>
  <c r="O47" i="7"/>
  <c r="O48" i="7"/>
  <c r="O41" i="7"/>
  <c r="J44" i="4" l="1"/>
  <c r="J44" i="5" s="1"/>
  <c r="J46" i="4"/>
  <c r="J46" i="5" s="1"/>
  <c r="J47" i="4"/>
  <c r="J47" i="5" s="1"/>
  <c r="D46" i="4"/>
  <c r="D46" i="5" s="1"/>
  <c r="D45" i="4"/>
  <c r="D45" i="5" s="1"/>
  <c r="A45" i="4"/>
  <c r="A45" i="5" s="1"/>
  <c r="S8" i="1"/>
  <c r="T8" i="1" s="1"/>
  <c r="U8" i="1" s="1"/>
  <c r="V8" i="1" s="1"/>
  <c r="W8" i="1" s="1"/>
  <c r="Q8" i="5" l="1"/>
  <c r="R8" i="5"/>
  <c r="S8" i="5"/>
  <c r="T8" i="5"/>
  <c r="P8" i="5"/>
  <c r="G8" i="5"/>
  <c r="H8" i="5"/>
  <c r="I8" i="5"/>
  <c r="J8" i="5"/>
  <c r="F8" i="5"/>
  <c r="F8" i="7" s="1"/>
  <c r="B43" i="4"/>
  <c r="B35" i="4"/>
  <c r="B36" i="4"/>
  <c r="B37" i="4"/>
  <c r="B38" i="4"/>
  <c r="B39" i="4"/>
  <c r="B40" i="4"/>
  <c r="B41" i="4"/>
  <c r="B42" i="4"/>
  <c r="B10" i="4"/>
  <c r="B11" i="4"/>
  <c r="B12" i="4"/>
  <c r="B13" i="4"/>
  <c r="B14" i="4"/>
  <c r="B15" i="4"/>
  <c r="B16" i="4"/>
  <c r="B17" i="4"/>
  <c r="B18" i="4"/>
  <c r="B19" i="4"/>
  <c r="B20" i="4"/>
  <c r="B21" i="4"/>
  <c r="B22" i="4"/>
  <c r="B23" i="4"/>
  <c r="B24" i="4"/>
  <c r="B25" i="4"/>
  <c r="B26" i="4"/>
  <c r="B27" i="4"/>
  <c r="B28" i="4"/>
  <c r="B29" i="4"/>
  <c r="B30" i="4"/>
  <c r="B31" i="4"/>
  <c r="B32" i="4"/>
  <c r="B33" i="4"/>
  <c r="B34" i="4"/>
  <c r="C41" i="4" l="1"/>
  <c r="C41" i="5" s="1"/>
  <c r="C38" i="4"/>
  <c r="C38" i="5" s="1"/>
  <c r="C12" i="4"/>
  <c r="C24" i="4"/>
  <c r="D28" i="4" l="1"/>
  <c r="A28" i="4"/>
  <c r="J28" i="4"/>
  <c r="D20" i="4"/>
  <c r="A20" i="4"/>
  <c r="J20" i="4"/>
  <c r="D16" i="4"/>
  <c r="A16" i="4"/>
  <c r="J16" i="4"/>
  <c r="C37" i="4"/>
  <c r="C37" i="5" s="1"/>
  <c r="A37" i="4"/>
  <c r="J37" i="4"/>
  <c r="J37" i="5" s="1"/>
  <c r="C16" i="4"/>
  <c r="C31" i="4"/>
  <c r="A31" i="4"/>
  <c r="J31" i="4"/>
  <c r="C27" i="4"/>
  <c r="A27" i="4"/>
  <c r="J27" i="4"/>
  <c r="C15" i="4"/>
  <c r="A15" i="4"/>
  <c r="J15" i="4"/>
  <c r="C28" i="4"/>
  <c r="D34" i="4"/>
  <c r="A34" i="4"/>
  <c r="J34" i="4"/>
  <c r="D30" i="4"/>
  <c r="A30" i="4"/>
  <c r="J30" i="4"/>
  <c r="D26" i="4"/>
  <c r="A26" i="4"/>
  <c r="J26" i="4"/>
  <c r="D22" i="4"/>
  <c r="A22" i="4"/>
  <c r="J22" i="4"/>
  <c r="D18" i="4"/>
  <c r="J18" i="4"/>
  <c r="A18" i="4"/>
  <c r="D14" i="4"/>
  <c r="A14" i="4"/>
  <c r="J14" i="4"/>
  <c r="D10" i="4"/>
  <c r="J10" i="4"/>
  <c r="A10" i="4"/>
  <c r="D41" i="4"/>
  <c r="D41" i="5" s="1"/>
  <c r="A41" i="4"/>
  <c r="A41" i="5" s="1"/>
  <c r="J41" i="4"/>
  <c r="J41" i="5" s="1"/>
  <c r="D32" i="4"/>
  <c r="A32" i="4"/>
  <c r="J32" i="4"/>
  <c r="D24" i="4"/>
  <c r="A24" i="4"/>
  <c r="J24" i="4"/>
  <c r="D12" i="4"/>
  <c r="A12" i="4"/>
  <c r="J12" i="4"/>
  <c r="D43" i="4"/>
  <c r="D43" i="5" s="1"/>
  <c r="A43" i="4"/>
  <c r="A43" i="5" s="1"/>
  <c r="J43" i="4"/>
  <c r="J43" i="5" s="1"/>
  <c r="C32" i="4"/>
  <c r="C32" i="5" s="1"/>
  <c r="C35" i="4"/>
  <c r="C35" i="5" s="1"/>
  <c r="A35" i="4"/>
  <c r="A35" i="5" s="1"/>
  <c r="J35" i="4"/>
  <c r="J35" i="5" s="1"/>
  <c r="J27" i="7" s="1"/>
  <c r="C23" i="4"/>
  <c r="A23" i="4"/>
  <c r="J23" i="4"/>
  <c r="C19" i="4"/>
  <c r="A19" i="4"/>
  <c r="J19" i="4"/>
  <c r="C11" i="4"/>
  <c r="A11" i="4"/>
  <c r="J11" i="4"/>
  <c r="D36" i="4"/>
  <c r="D36" i="5" s="1"/>
  <c r="A36" i="4"/>
  <c r="A36" i="5" s="1"/>
  <c r="J36" i="4"/>
  <c r="J36" i="5" s="1"/>
  <c r="C42" i="4"/>
  <c r="C42" i="5" s="1"/>
  <c r="A42" i="4"/>
  <c r="A42" i="5" s="1"/>
  <c r="J42" i="4"/>
  <c r="J42" i="5" s="1"/>
  <c r="C33" i="4"/>
  <c r="J33" i="4"/>
  <c r="A33" i="4"/>
  <c r="C29" i="4"/>
  <c r="J29" i="4"/>
  <c r="A29" i="4"/>
  <c r="C25" i="4"/>
  <c r="J25" i="4"/>
  <c r="A25" i="4"/>
  <c r="C21" i="4"/>
  <c r="A21" i="4"/>
  <c r="J21" i="4"/>
  <c r="C17" i="4"/>
  <c r="A17" i="4"/>
  <c r="J17" i="4"/>
  <c r="C13" i="4"/>
  <c r="A13" i="4"/>
  <c r="J13" i="4"/>
  <c r="D38" i="4"/>
  <c r="D38" i="5" s="1"/>
  <c r="A38" i="4"/>
  <c r="A38" i="5" s="1"/>
  <c r="J38" i="4"/>
  <c r="J38" i="5" s="1"/>
  <c r="C39" i="4"/>
  <c r="C39" i="5" s="1"/>
  <c r="A39" i="4"/>
  <c r="A39" i="5" s="1"/>
  <c r="J39" i="4"/>
  <c r="J39" i="5" s="1"/>
  <c r="C40" i="4"/>
  <c r="C40" i="5" s="1"/>
  <c r="A40" i="4"/>
  <c r="A40" i="5" s="1"/>
  <c r="J40" i="4"/>
  <c r="J40" i="5" s="1"/>
  <c r="C36" i="4"/>
  <c r="C36" i="5" s="1"/>
  <c r="C20" i="4"/>
  <c r="C43" i="4"/>
  <c r="C43" i="5" s="1"/>
  <c r="C30" i="4"/>
  <c r="C26" i="4"/>
  <c r="C10" i="4"/>
  <c r="D42" i="4"/>
  <c r="D42" i="5" s="1"/>
  <c r="D40" i="4"/>
  <c r="D40" i="5" s="1"/>
  <c r="D39" i="4"/>
  <c r="D39" i="5" s="1"/>
  <c r="D37" i="4"/>
  <c r="D37" i="5" s="1"/>
  <c r="D35" i="4"/>
  <c r="D35" i="5" s="1"/>
  <c r="D33" i="4"/>
  <c r="D31" i="4"/>
  <c r="D29" i="4"/>
  <c r="D27" i="4"/>
  <c r="D25" i="4"/>
  <c r="D23" i="4"/>
  <c r="D21" i="4"/>
  <c r="D19" i="4"/>
  <c r="D17" i="4"/>
  <c r="D15" i="4"/>
  <c r="D13" i="4"/>
  <c r="D11" i="4"/>
  <c r="C34" i="4"/>
  <c r="C22" i="4"/>
  <c r="C18" i="4"/>
  <c r="C14" i="4"/>
  <c r="A37" i="5" l="1"/>
  <c r="E11" i="7"/>
  <c r="K31" i="7" l="1"/>
  <c r="U34" i="7"/>
  <c r="P34" i="7"/>
  <c r="K26" i="7" l="1"/>
  <c r="E57" i="4"/>
  <c r="E56" i="4"/>
  <c r="D57" i="4"/>
  <c r="D57" i="5" s="1"/>
  <c r="D56" i="4"/>
  <c r="K21" i="7"/>
  <c r="G91" i="7" l="1"/>
  <c r="K88" i="7" l="1"/>
  <c r="D56" i="5" l="1"/>
  <c r="C53" i="5"/>
  <c r="C54" i="5"/>
  <c r="C52" i="5"/>
  <c r="F51" i="5"/>
  <c r="D51" i="5"/>
  <c r="C51" i="5"/>
  <c r="A51" i="5"/>
  <c r="A56" i="4"/>
  <c r="A56" i="5" s="1"/>
  <c r="A53" i="4"/>
  <c r="A53" i="5" s="1"/>
  <c r="A54" i="4"/>
  <c r="D54" i="4" s="1"/>
  <c r="D54" i="5" s="1"/>
  <c r="A52" i="4"/>
  <c r="A52" i="5" s="1"/>
  <c r="C51" i="4"/>
  <c r="D51" i="4"/>
  <c r="F51" i="4"/>
  <c r="B51" i="4"/>
  <c r="A51" i="4"/>
  <c r="A54" i="5" l="1"/>
  <c r="D53" i="4"/>
  <c r="D53" i="5" s="1"/>
  <c r="D52" i="4"/>
  <c r="D52" i="5" s="1"/>
  <c r="U53" i="7" l="1"/>
  <c r="K53" i="7"/>
  <c r="K18" i="7"/>
  <c r="K10" i="7"/>
  <c r="K13" i="7"/>
  <c r="A22" i="5"/>
  <c r="C22" i="5"/>
  <c r="D22" i="5"/>
  <c r="J22" i="5"/>
  <c r="A23" i="5"/>
  <c r="C23" i="5"/>
  <c r="D23" i="5"/>
  <c r="J23" i="5"/>
  <c r="A24" i="5"/>
  <c r="C24" i="5"/>
  <c r="D24" i="5"/>
  <c r="J24" i="5"/>
  <c r="A25" i="5"/>
  <c r="C25" i="5"/>
  <c r="D25" i="5"/>
  <c r="J25" i="5"/>
  <c r="A26" i="5"/>
  <c r="C26" i="5"/>
  <c r="D26" i="5"/>
  <c r="J26" i="5"/>
  <c r="A27" i="5"/>
  <c r="C27" i="5"/>
  <c r="D27" i="5"/>
  <c r="J27" i="5"/>
  <c r="A28" i="5"/>
  <c r="C28" i="5"/>
  <c r="D28" i="5"/>
  <c r="J28" i="5"/>
  <c r="A29" i="5"/>
  <c r="C29" i="5"/>
  <c r="D29" i="5"/>
  <c r="J29" i="5"/>
  <c r="A30" i="5"/>
  <c r="C30" i="5"/>
  <c r="D30" i="5"/>
  <c r="J30" i="5"/>
  <c r="A31" i="5"/>
  <c r="C31" i="5"/>
  <c r="D31" i="5"/>
  <c r="J31" i="5"/>
  <c r="A32" i="5"/>
  <c r="D32" i="5"/>
  <c r="J32" i="5"/>
  <c r="A33" i="5"/>
  <c r="C33" i="5"/>
  <c r="D33" i="5"/>
  <c r="J33" i="5"/>
  <c r="A34" i="5"/>
  <c r="C34" i="5"/>
  <c r="D34" i="5"/>
  <c r="J34" i="5"/>
  <c r="O8" i="5"/>
  <c r="D10" i="5"/>
  <c r="D11" i="5"/>
  <c r="D12" i="5"/>
  <c r="D13" i="5"/>
  <c r="D14" i="5"/>
  <c r="D15" i="5"/>
  <c r="D16" i="5"/>
  <c r="D17" i="5"/>
  <c r="D18" i="5"/>
  <c r="D19" i="5"/>
  <c r="D20" i="5"/>
  <c r="D21" i="5"/>
  <c r="B9" i="4"/>
  <c r="D9" i="4"/>
  <c r="C21" i="5"/>
  <c r="A20" i="5"/>
  <c r="A12" i="5"/>
  <c r="A13" i="5"/>
  <c r="A15" i="5"/>
  <c r="F95" i="4" l="1"/>
  <c r="H95" i="4"/>
  <c r="E95" i="4"/>
  <c r="I95" i="4"/>
  <c r="G95" i="4"/>
  <c r="I97" i="4"/>
  <c r="D9" i="5"/>
  <c r="A57" i="4"/>
  <c r="A57" i="5" s="1"/>
  <c r="C19" i="5"/>
  <c r="C11" i="5"/>
  <c r="A21" i="5"/>
  <c r="A10" i="5"/>
  <c r="A18" i="5"/>
  <c r="C18" i="5"/>
  <c r="C14" i="5"/>
  <c r="C10" i="5"/>
  <c r="A9" i="4"/>
  <c r="A9" i="5" s="1"/>
  <c r="A19" i="5"/>
  <c r="A16" i="5"/>
  <c r="A11" i="5"/>
  <c r="C17" i="5"/>
  <c r="C13" i="5"/>
  <c r="A17" i="5"/>
  <c r="A14" i="5"/>
  <c r="C20" i="5"/>
  <c r="C12" i="5"/>
  <c r="H95" i="5" l="1"/>
  <c r="E95" i="5"/>
  <c r="G95" i="5"/>
  <c r="I95" i="5"/>
  <c r="F95" i="5"/>
  <c r="I97" i="5"/>
  <c r="K73" i="7"/>
  <c r="J73" i="7"/>
  <c r="J19" i="7"/>
  <c r="J11" i="7"/>
  <c r="J97" i="7" s="1"/>
  <c r="C16" i="5"/>
  <c r="C57" i="4"/>
  <c r="C57" i="5" s="1"/>
  <c r="C9" i="4"/>
  <c r="C56" i="4"/>
  <c r="C56" i="5" s="1"/>
  <c r="C9" i="5" l="1"/>
  <c r="H83" i="4"/>
  <c r="H89" i="4"/>
  <c r="I81" i="4"/>
  <c r="I82" i="4"/>
  <c r="I83" i="4"/>
  <c r="I84" i="4"/>
  <c r="I86" i="4"/>
  <c r="I87" i="4"/>
  <c r="I88" i="4"/>
  <c r="I89" i="4"/>
  <c r="E89" i="4"/>
  <c r="F83" i="4"/>
  <c r="F89" i="4"/>
  <c r="G83" i="4"/>
  <c r="G89" i="4"/>
  <c r="E83" i="4"/>
  <c r="J42" i="7" l="1"/>
  <c r="J55" i="7" s="1"/>
  <c r="J43" i="7"/>
  <c r="J56" i="7" s="1"/>
  <c r="J46" i="7"/>
  <c r="J47" i="7"/>
  <c r="J48" i="7"/>
  <c r="J61" i="7" s="1"/>
  <c r="G43" i="7"/>
  <c r="H43" i="7"/>
  <c r="F43" i="7"/>
  <c r="I43" i="7"/>
  <c r="G83" i="5"/>
  <c r="E89" i="5"/>
  <c r="I89" i="5"/>
  <c r="I82" i="5"/>
  <c r="H83" i="5"/>
  <c r="F89" i="5"/>
  <c r="E83" i="5"/>
  <c r="I83" i="5"/>
  <c r="G89" i="5"/>
  <c r="F83" i="5"/>
  <c r="H89" i="5"/>
  <c r="I88" i="5"/>
  <c r="K40" i="7"/>
  <c r="K69" i="7"/>
  <c r="I56" i="7" l="1"/>
  <c r="G56" i="7"/>
  <c r="F56" i="7"/>
  <c r="I106" i="7"/>
  <c r="K106" i="7" s="1"/>
  <c r="H56" i="7"/>
  <c r="I105" i="7"/>
  <c r="K105" i="7" s="1"/>
  <c r="I111" i="7"/>
  <c r="H106" i="7"/>
  <c r="J106" i="7" s="1"/>
  <c r="U40" i="7"/>
  <c r="U28" i="7" l="1"/>
  <c r="U25" i="7"/>
  <c r="U22" i="7"/>
  <c r="U19" i="7"/>
  <c r="U16" i="7"/>
  <c r="U13" i="7"/>
  <c r="U93" i="4" l="1"/>
  <c r="J93" i="4"/>
  <c r="F31" i="7"/>
  <c r="U93" i="5"/>
  <c r="J93" i="5"/>
  <c r="F26" i="7" l="1"/>
  <c r="F21" i="7"/>
  <c r="F53" i="7"/>
  <c r="F13" i="7"/>
  <c r="F10" i="7"/>
  <c r="F18" i="7"/>
  <c r="F40" i="7"/>
  <c r="F69" i="7"/>
  <c r="F95" i="7" s="1"/>
  <c r="P8" i="1" l="1"/>
  <c r="J12" i="8"/>
  <c r="K12" i="8" s="1"/>
  <c r="L12" i="8" s="1"/>
  <c r="M12" i="8" s="1"/>
  <c r="N12" i="8" s="1"/>
  <c r="H12" i="8"/>
  <c r="I44" i="4" s="1"/>
  <c r="I44" i="5" s="1"/>
  <c r="C11" i="8" l="1"/>
  <c r="D14" i="8"/>
  <c r="C13" i="8"/>
  <c r="B13" i="8" s="1"/>
  <c r="I28" i="4"/>
  <c r="I28" i="5" s="1"/>
  <c r="I37" i="4"/>
  <c r="I37" i="5" s="1"/>
  <c r="I31" i="4"/>
  <c r="I31" i="5" s="1"/>
  <c r="I34" i="4"/>
  <c r="I34" i="5" s="1"/>
  <c r="I30" i="4"/>
  <c r="I10" i="4"/>
  <c r="I10" i="5" s="1"/>
  <c r="I11" i="4"/>
  <c r="I11" i="5" s="1"/>
  <c r="I42" i="4"/>
  <c r="I42" i="5" s="1"/>
  <c r="I40" i="4"/>
  <c r="I40" i="5" s="1"/>
  <c r="I35" i="4"/>
  <c r="I35" i="5" s="1"/>
  <c r="I27" i="7" s="1"/>
  <c r="I21" i="4"/>
  <c r="I21" i="5" s="1"/>
  <c r="I17" i="4"/>
  <c r="I17" i="5" s="1"/>
  <c r="I38" i="4"/>
  <c r="I38" i="5" s="1"/>
  <c r="I20" i="4"/>
  <c r="I20" i="5" s="1"/>
  <c r="I26" i="4"/>
  <c r="I26" i="5" s="1"/>
  <c r="I22" i="4"/>
  <c r="I22" i="5" s="1"/>
  <c r="I16" i="4"/>
  <c r="I16" i="5" s="1"/>
  <c r="I24" i="4"/>
  <c r="I24" i="5" s="1"/>
  <c r="I19" i="4"/>
  <c r="I19" i="5" s="1"/>
  <c r="I13" i="4"/>
  <c r="I39" i="4"/>
  <c r="I15" i="4"/>
  <c r="I18" i="4"/>
  <c r="I18" i="5" s="1"/>
  <c r="I14" i="4"/>
  <c r="I14" i="5" s="1"/>
  <c r="I41" i="4"/>
  <c r="I41" i="5" s="1"/>
  <c r="I32" i="4"/>
  <c r="I32" i="5" s="1"/>
  <c r="I23" i="4"/>
  <c r="I23" i="5" s="1"/>
  <c r="I36" i="4"/>
  <c r="I36" i="5" s="1"/>
  <c r="I19" i="7" s="1"/>
  <c r="I25" i="4"/>
  <c r="I27" i="4"/>
  <c r="I27" i="5" s="1"/>
  <c r="I12" i="4"/>
  <c r="I12" i="5" s="1"/>
  <c r="I33" i="4"/>
  <c r="I29" i="4"/>
  <c r="I29" i="5" s="1"/>
  <c r="J12" i="5"/>
  <c r="J15" i="5"/>
  <c r="J11" i="5"/>
  <c r="J14" i="5"/>
  <c r="J20" i="5"/>
  <c r="J21" i="5"/>
  <c r="J16" i="5"/>
  <c r="J19" i="5"/>
  <c r="J44" i="7" s="1"/>
  <c r="J17" i="5"/>
  <c r="J13" i="5"/>
  <c r="J41" i="7" s="1"/>
  <c r="J10" i="5"/>
  <c r="J18" i="5"/>
  <c r="A5" i="7"/>
  <c r="A5" i="5"/>
  <c r="A5" i="4"/>
  <c r="A5" i="8"/>
  <c r="A5" i="1"/>
  <c r="O18" i="5"/>
  <c r="O17" i="5"/>
  <c r="O16" i="5"/>
  <c r="O15" i="5"/>
  <c r="O14" i="5"/>
  <c r="O13" i="5"/>
  <c r="O12" i="5"/>
  <c r="O11" i="5"/>
  <c r="O10" i="5"/>
  <c r="O9" i="5"/>
  <c r="N8" i="5"/>
  <c r="L8" i="5"/>
  <c r="O10" i="4"/>
  <c r="O11" i="4"/>
  <c r="O12" i="4"/>
  <c r="O13" i="4"/>
  <c r="O14" i="4"/>
  <c r="O15" i="4"/>
  <c r="O16" i="4"/>
  <c r="O17" i="4"/>
  <c r="O18" i="4"/>
  <c r="O9" i="4"/>
  <c r="O8" i="4"/>
  <c r="N8" i="4"/>
  <c r="L8" i="4"/>
  <c r="E79" i="4"/>
  <c r="E93" i="4" s="1"/>
  <c r="N17" i="5"/>
  <c r="N9" i="4"/>
  <c r="I44" i="7" l="1"/>
  <c r="H107" i="7" s="1"/>
  <c r="J107" i="7" s="1"/>
  <c r="I46" i="7"/>
  <c r="I22" i="7"/>
  <c r="J22" i="7"/>
  <c r="I87" i="5"/>
  <c r="H84" i="5"/>
  <c r="H84" i="4"/>
  <c r="I15" i="5"/>
  <c r="H86" i="5" s="1"/>
  <c r="H86" i="4"/>
  <c r="I25" i="5"/>
  <c r="I39" i="5"/>
  <c r="I48" i="7" s="1"/>
  <c r="H88" i="4"/>
  <c r="I30" i="5"/>
  <c r="I42" i="7" s="1"/>
  <c r="H82" i="4"/>
  <c r="I104" i="7"/>
  <c r="K104" i="7" s="1"/>
  <c r="I81" i="5"/>
  <c r="I33" i="5"/>
  <c r="I13" i="5"/>
  <c r="I41" i="7" s="1"/>
  <c r="H81" i="4"/>
  <c r="I107" i="7"/>
  <c r="K107" i="7" s="1"/>
  <c r="I84" i="5"/>
  <c r="I109" i="7"/>
  <c r="K109" i="7" s="1"/>
  <c r="I86" i="5"/>
  <c r="I11" i="7"/>
  <c r="I97" i="7" s="1"/>
  <c r="J60" i="7"/>
  <c r="R97" i="5"/>
  <c r="R95" i="5"/>
  <c r="S95" i="5"/>
  <c r="P97" i="5"/>
  <c r="T95" i="5"/>
  <c r="Q97" i="5"/>
  <c r="Q95" i="5"/>
  <c r="P95" i="5"/>
  <c r="S97" i="5"/>
  <c r="T97" i="5"/>
  <c r="G71" i="7"/>
  <c r="J71" i="7"/>
  <c r="F71" i="7"/>
  <c r="I71" i="7"/>
  <c r="H71" i="7"/>
  <c r="Q31" i="7"/>
  <c r="R29" i="7"/>
  <c r="T31" i="7"/>
  <c r="P31" i="7"/>
  <c r="Q29" i="7"/>
  <c r="S31" i="7"/>
  <c r="T29" i="7"/>
  <c r="P29" i="7"/>
  <c r="R31" i="7"/>
  <c r="S29" i="7"/>
  <c r="T97" i="4"/>
  <c r="P97" i="4"/>
  <c r="S95" i="4"/>
  <c r="S97" i="4"/>
  <c r="R95" i="4"/>
  <c r="Q97" i="4"/>
  <c r="T95" i="4"/>
  <c r="P95" i="4"/>
  <c r="R97" i="4"/>
  <c r="Q95" i="4"/>
  <c r="N17" i="4"/>
  <c r="N13" i="5"/>
  <c r="N9" i="5"/>
  <c r="E79" i="5"/>
  <c r="E93" i="5" s="1"/>
  <c r="L9" i="4"/>
  <c r="L13" i="5"/>
  <c r="L9" i="5"/>
  <c r="L16" i="5"/>
  <c r="L12" i="5"/>
  <c r="L10" i="5"/>
  <c r="O11" i="7" s="1"/>
  <c r="L18" i="5"/>
  <c r="L14" i="5"/>
  <c r="L15" i="5"/>
  <c r="L11" i="5"/>
  <c r="L17" i="5"/>
  <c r="N8" i="1"/>
  <c r="Q8" i="1"/>
  <c r="M8" i="1"/>
  <c r="H109" i="7" l="1"/>
  <c r="J109" i="7" s="1"/>
  <c r="H81" i="5"/>
  <c r="I110" i="7"/>
  <c r="J54" i="7"/>
  <c r="J59" i="7"/>
  <c r="J57" i="7"/>
  <c r="H82" i="5"/>
  <c r="H88" i="5"/>
  <c r="I57" i="7"/>
  <c r="I59" i="7"/>
  <c r="G8" i="7"/>
  <c r="G10" i="7" s="1"/>
  <c r="G51" i="5"/>
  <c r="G51" i="4"/>
  <c r="N13" i="4"/>
  <c r="G53" i="7"/>
  <c r="U95" i="5"/>
  <c r="U97" i="5"/>
  <c r="F79" i="4"/>
  <c r="F93" i="4" s="1"/>
  <c r="U95" i="4"/>
  <c r="U97" i="4"/>
  <c r="U31" i="7"/>
  <c r="K71" i="7"/>
  <c r="J95" i="5"/>
  <c r="J95" i="4"/>
  <c r="U29" i="7"/>
  <c r="N12" i="4"/>
  <c r="N12" i="5"/>
  <c r="N14" i="4"/>
  <c r="N14" i="5"/>
  <c r="N18" i="4"/>
  <c r="N18" i="5"/>
  <c r="N11" i="5"/>
  <c r="N11" i="4"/>
  <c r="N10" i="4"/>
  <c r="N10" i="5"/>
  <c r="N16" i="4"/>
  <c r="N16" i="5"/>
  <c r="N15" i="5"/>
  <c r="N15" i="4"/>
  <c r="F79" i="5"/>
  <c r="F93" i="5" s="1"/>
  <c r="I54" i="7" l="1"/>
  <c r="H104" i="7"/>
  <c r="I61" i="7"/>
  <c r="H111" i="7"/>
  <c r="I55" i="7"/>
  <c r="H105" i="7"/>
  <c r="J105" i="7" s="1"/>
  <c r="S86" i="5"/>
  <c r="R88" i="5"/>
  <c r="P88" i="5"/>
  <c r="T85" i="5"/>
  <c r="T86" i="5"/>
  <c r="S83" i="5"/>
  <c r="S88" i="5"/>
  <c r="Q88" i="5"/>
  <c r="R85" i="5"/>
  <c r="T88" i="5"/>
  <c r="R86" i="5"/>
  <c r="Q83" i="5"/>
  <c r="R83" i="5"/>
  <c r="T83" i="5"/>
  <c r="T89" i="5"/>
  <c r="P86" i="5"/>
  <c r="Q89" i="5"/>
  <c r="S89" i="5"/>
  <c r="R89" i="5"/>
  <c r="S85" i="5"/>
  <c r="Q86" i="5"/>
  <c r="P83" i="5"/>
  <c r="P85" i="5"/>
  <c r="P89" i="5"/>
  <c r="Q85" i="5"/>
  <c r="G31" i="7"/>
  <c r="G40" i="7"/>
  <c r="G26" i="7"/>
  <c r="H8" i="7"/>
  <c r="H40" i="7" s="1"/>
  <c r="H51" i="5"/>
  <c r="G69" i="7"/>
  <c r="G95" i="7" s="1"/>
  <c r="G13" i="7"/>
  <c r="G21" i="7"/>
  <c r="G18" i="7"/>
  <c r="H51" i="4"/>
  <c r="G79" i="4"/>
  <c r="G93" i="4" s="1"/>
  <c r="R48" i="7"/>
  <c r="Q46" i="7"/>
  <c r="P43" i="7"/>
  <c r="Q48" i="7"/>
  <c r="P46" i="7"/>
  <c r="T48" i="7"/>
  <c r="S46" i="7"/>
  <c r="R45" i="7"/>
  <c r="Q45" i="7"/>
  <c r="R43" i="7"/>
  <c r="R46" i="7"/>
  <c r="P48" i="7"/>
  <c r="T45" i="7"/>
  <c r="P45" i="7"/>
  <c r="S45" i="7"/>
  <c r="T43" i="7"/>
  <c r="T46" i="7"/>
  <c r="S43" i="7"/>
  <c r="S48" i="7"/>
  <c r="Q43" i="7"/>
  <c r="Q89" i="4"/>
  <c r="T89" i="4"/>
  <c r="R86" i="4"/>
  <c r="P83" i="4"/>
  <c r="S83" i="4"/>
  <c r="P85" i="4"/>
  <c r="R89" i="4"/>
  <c r="S85" i="4"/>
  <c r="T86" i="4"/>
  <c r="R83" i="4"/>
  <c r="P89" i="4"/>
  <c r="S89" i="4"/>
  <c r="Q86" i="4"/>
  <c r="Q83" i="4"/>
  <c r="T83" i="4"/>
  <c r="Q85" i="4"/>
  <c r="R85" i="4"/>
  <c r="T85" i="4"/>
  <c r="P86" i="4"/>
  <c r="S86" i="4"/>
  <c r="G79" i="5"/>
  <c r="G93" i="5" s="1"/>
  <c r="J104" i="7" l="1"/>
  <c r="Q58" i="7"/>
  <c r="P59" i="7"/>
  <c r="R61" i="7"/>
  <c r="Q56" i="7"/>
  <c r="T56" i="7"/>
  <c r="P61" i="7"/>
  <c r="R58" i="7"/>
  <c r="Q61" i="7"/>
  <c r="T58" i="7"/>
  <c r="S61" i="7"/>
  <c r="S58" i="7"/>
  <c r="R59" i="7"/>
  <c r="S59" i="7"/>
  <c r="P56" i="7"/>
  <c r="T59" i="7"/>
  <c r="S56" i="7"/>
  <c r="P58" i="7"/>
  <c r="R56" i="7"/>
  <c r="T61" i="7"/>
  <c r="Q59" i="7"/>
  <c r="H10" i="7"/>
  <c r="H26" i="7"/>
  <c r="H13" i="7"/>
  <c r="H53" i="7"/>
  <c r="H21" i="7"/>
  <c r="H69" i="7"/>
  <c r="H95" i="7" s="1"/>
  <c r="I8" i="7"/>
  <c r="I13" i="7" s="1"/>
  <c r="I51" i="5"/>
  <c r="H31" i="7"/>
  <c r="H18" i="7"/>
  <c r="I9" i="4"/>
  <c r="I51" i="4"/>
  <c r="U85" i="4"/>
  <c r="H79" i="4"/>
  <c r="H93" i="4" s="1"/>
  <c r="J83" i="4"/>
  <c r="U43" i="7"/>
  <c r="U85" i="5"/>
  <c r="U45" i="7"/>
  <c r="U46" i="7"/>
  <c r="U48" i="7"/>
  <c r="U86" i="5"/>
  <c r="J83" i="5"/>
  <c r="U88" i="5"/>
  <c r="U83" i="4"/>
  <c r="U86" i="4"/>
  <c r="J89" i="4"/>
  <c r="U83" i="5"/>
  <c r="J89" i="5"/>
  <c r="U89" i="4"/>
  <c r="U89" i="5"/>
  <c r="H79" i="5"/>
  <c r="H93" i="5" s="1"/>
  <c r="H96" i="4" l="1"/>
  <c r="H85" i="4"/>
  <c r="U58" i="7"/>
  <c r="U56" i="7"/>
  <c r="U59" i="7"/>
  <c r="U61" i="7"/>
  <c r="I10" i="7"/>
  <c r="I18" i="7"/>
  <c r="I40" i="7"/>
  <c r="I53" i="7"/>
  <c r="I26" i="7"/>
  <c r="I21" i="7"/>
  <c r="I69" i="7"/>
  <c r="I95" i="7" s="1"/>
  <c r="J8" i="7"/>
  <c r="J21" i="7" s="1"/>
  <c r="J51" i="5"/>
  <c r="I31" i="7"/>
  <c r="I9" i="5"/>
  <c r="I45" i="7" s="1"/>
  <c r="J9" i="4"/>
  <c r="J51" i="4"/>
  <c r="I79" i="4"/>
  <c r="I93" i="4" s="1"/>
  <c r="P53" i="7"/>
  <c r="P79" i="5"/>
  <c r="P93" i="5" s="1"/>
  <c r="I79" i="5"/>
  <c r="I93" i="5" s="1"/>
  <c r="J103" i="7" l="1"/>
  <c r="F103" i="7"/>
  <c r="H103" i="7"/>
  <c r="J18" i="7"/>
  <c r="J9" i="5"/>
  <c r="J45" i="7" s="1"/>
  <c r="I96" i="4"/>
  <c r="I98" i="4" s="1"/>
  <c r="I85" i="4"/>
  <c r="I90" i="4" s="1"/>
  <c r="H96" i="5"/>
  <c r="H85" i="5"/>
  <c r="H108" i="7"/>
  <c r="J69" i="7"/>
  <c r="J95" i="7" s="1"/>
  <c r="J26" i="7"/>
  <c r="J13" i="7"/>
  <c r="J10" i="7"/>
  <c r="J40" i="7"/>
  <c r="J53" i="7"/>
  <c r="J31" i="7"/>
  <c r="P79" i="4"/>
  <c r="P93" i="4" s="1"/>
  <c r="P22" i="7"/>
  <c r="P10" i="7"/>
  <c r="P16" i="7"/>
  <c r="P25" i="7"/>
  <c r="P40" i="7"/>
  <c r="P13" i="7"/>
  <c r="P19" i="7"/>
  <c r="P28" i="7"/>
  <c r="Q79" i="5"/>
  <c r="Q93" i="5" s="1"/>
  <c r="K103" i="7" l="1"/>
  <c r="G103" i="7"/>
  <c r="I103" i="7"/>
  <c r="J108" i="7"/>
  <c r="I108" i="7"/>
  <c r="K108" i="7" s="1"/>
  <c r="I96" i="5"/>
  <c r="I98" i="5" s="1"/>
  <c r="I85" i="5"/>
  <c r="I90" i="5" s="1"/>
  <c r="I58" i="7"/>
  <c r="Q53" i="7"/>
  <c r="Q34" i="7"/>
  <c r="Q79" i="4"/>
  <c r="Q93" i="4" s="1"/>
  <c r="Q16" i="7"/>
  <c r="Q13" i="7"/>
  <c r="Q40" i="7"/>
  <c r="Q28" i="7"/>
  <c r="Q10" i="7"/>
  <c r="Q22" i="7"/>
  <c r="Q19" i="7"/>
  <c r="Q25" i="7"/>
  <c r="R79" i="5"/>
  <c r="R93" i="5" s="1"/>
  <c r="J58" i="7" l="1"/>
  <c r="J49" i="7"/>
  <c r="J72" i="7" s="1"/>
  <c r="J74" i="7" s="1"/>
  <c r="J14" i="7" s="1"/>
  <c r="R53" i="7"/>
  <c r="R34" i="7"/>
  <c r="R79" i="4"/>
  <c r="R93" i="4" s="1"/>
  <c r="R28" i="7"/>
  <c r="R10" i="7"/>
  <c r="R25" i="7"/>
  <c r="R22" i="7"/>
  <c r="R40" i="7"/>
  <c r="R13" i="7"/>
  <c r="R16" i="7"/>
  <c r="R19" i="7"/>
  <c r="S79" i="5"/>
  <c r="S93" i="5" s="1"/>
  <c r="I112" i="7" l="1"/>
  <c r="J96" i="7"/>
  <c r="J98" i="7" s="1"/>
  <c r="J33" i="7"/>
  <c r="S53" i="7"/>
  <c r="S34" i="7"/>
  <c r="T79" i="4"/>
  <c r="T93" i="4" s="1"/>
  <c r="S79" i="4"/>
  <c r="S93" i="4" s="1"/>
  <c r="S28" i="7"/>
  <c r="S25" i="7"/>
  <c r="S22" i="7"/>
  <c r="S19" i="7"/>
  <c r="S16" i="7"/>
  <c r="S40" i="7"/>
  <c r="S13" i="7"/>
  <c r="S10" i="7"/>
  <c r="T79" i="5"/>
  <c r="T93" i="5" s="1"/>
  <c r="T53" i="7" l="1"/>
  <c r="T34" i="7"/>
  <c r="T40" i="7"/>
  <c r="T25" i="7"/>
  <c r="T19" i="7"/>
  <c r="T13" i="7"/>
  <c r="T22" i="7"/>
  <c r="T10" i="7"/>
  <c r="T16" i="7"/>
  <c r="T28" i="7"/>
  <c r="K43" i="7" l="1"/>
  <c r="I43" i="4" l="1"/>
  <c r="I43" i="5" l="1"/>
  <c r="I47" i="7" s="1"/>
  <c r="H87" i="4"/>
  <c r="H97" i="4"/>
  <c r="I73" i="7" l="1"/>
  <c r="H110" i="7"/>
  <c r="H87" i="5"/>
  <c r="H97" i="5"/>
  <c r="H112" i="7" l="1"/>
  <c r="I49" i="7"/>
  <c r="I72" i="7" s="1"/>
  <c r="I74" i="7" s="1"/>
  <c r="I60" i="7"/>
  <c r="I96" i="7" l="1"/>
  <c r="I14" i="7"/>
  <c r="I33" i="7" l="1"/>
  <c r="I98" i="7"/>
  <c r="I62" i="7" l="1"/>
  <c r="K56" i="7" l="1"/>
  <c r="J62" i="7" l="1"/>
  <c r="G12" i="8" l="1"/>
  <c r="H47" i="4" l="1"/>
  <c r="H47" i="5" s="1"/>
  <c r="H46" i="4"/>
  <c r="H46" i="5" s="1"/>
  <c r="H45" i="4"/>
  <c r="H45" i="5" s="1"/>
  <c r="T20" i="4"/>
  <c r="T20" i="5" s="1"/>
  <c r="Q20" i="4"/>
  <c r="Q20" i="5" s="1"/>
  <c r="R20" i="4"/>
  <c r="R20" i="5" s="1"/>
  <c r="S20" i="4"/>
  <c r="S20" i="5" s="1"/>
  <c r="P20" i="4"/>
  <c r="P20" i="5" s="1"/>
  <c r="P14" i="4"/>
  <c r="P14" i="5" s="1"/>
  <c r="P13" i="4"/>
  <c r="P13" i="5" s="1"/>
  <c r="P18" i="4"/>
  <c r="P16" i="4"/>
  <c r="P16" i="5" s="1"/>
  <c r="P15" i="4"/>
  <c r="P15" i="5" s="1"/>
  <c r="P17" i="4"/>
  <c r="P17" i="5" s="1"/>
  <c r="P12" i="4"/>
  <c r="P12" i="5" s="1"/>
  <c r="P11" i="4"/>
  <c r="P11" i="5" s="1"/>
  <c r="P10" i="4"/>
  <c r="P10" i="5" s="1"/>
  <c r="P84" i="5" s="1"/>
  <c r="P9" i="4"/>
  <c r="P9" i="5" s="1"/>
  <c r="F12" i="8"/>
  <c r="H41" i="4"/>
  <c r="H41" i="5" s="1"/>
  <c r="H19" i="4"/>
  <c r="H39" i="4"/>
  <c r="R11" i="4"/>
  <c r="R11" i="5" s="1"/>
  <c r="H30" i="4"/>
  <c r="H27" i="4"/>
  <c r="H27" i="5" s="1"/>
  <c r="H23" i="4"/>
  <c r="H23" i="5" s="1"/>
  <c r="T13" i="4"/>
  <c r="H10" i="4"/>
  <c r="H17" i="4"/>
  <c r="H17" i="5" s="1"/>
  <c r="Q10" i="4"/>
  <c r="R16" i="4"/>
  <c r="R16" i="5" s="1"/>
  <c r="T10" i="4"/>
  <c r="Q11" i="4"/>
  <c r="Q11" i="5" s="1"/>
  <c r="Q18" i="4"/>
  <c r="S13" i="4"/>
  <c r="Q17" i="4"/>
  <c r="Q17" i="5" s="1"/>
  <c r="S12" i="4"/>
  <c r="S12" i="5" s="1"/>
  <c r="S16" i="4"/>
  <c r="S16" i="5" s="1"/>
  <c r="R14" i="4"/>
  <c r="R14" i="5" s="1"/>
  <c r="H37" i="4"/>
  <c r="H37" i="5" s="1"/>
  <c r="H11" i="7" s="1"/>
  <c r="H97" i="7" s="1"/>
  <c r="H24" i="4"/>
  <c r="H24" i="5" s="1"/>
  <c r="H36" i="4"/>
  <c r="H36" i="5" s="1"/>
  <c r="H19" i="7" s="1"/>
  <c r="H40" i="4"/>
  <c r="H40" i="5" s="1"/>
  <c r="H13" i="4"/>
  <c r="H14" i="4"/>
  <c r="H14" i="5" s="1"/>
  <c r="H15" i="4"/>
  <c r="H25" i="4"/>
  <c r="H20" i="4"/>
  <c r="H20" i="5" s="1"/>
  <c r="H29" i="4"/>
  <c r="H29" i="5" s="1"/>
  <c r="T11" i="4"/>
  <c r="T11" i="5" s="1"/>
  <c r="R13" i="4"/>
  <c r="T12" i="4"/>
  <c r="T12" i="5" s="1"/>
  <c r="T18" i="4"/>
  <c r="S15" i="4"/>
  <c r="S15" i="5" s="1"/>
  <c r="S10" i="4"/>
  <c r="S17" i="4"/>
  <c r="S17" i="5" s="1"/>
  <c r="T15" i="4"/>
  <c r="T15" i="5" s="1"/>
  <c r="Q15" i="4"/>
  <c r="Q15" i="5" s="1"/>
  <c r="R17" i="4"/>
  <c r="R17" i="5" s="1"/>
  <c r="T16" i="4"/>
  <c r="T16" i="5" s="1"/>
  <c r="R10" i="4"/>
  <c r="Q9" i="4"/>
  <c r="Q9" i="5" s="1"/>
  <c r="S11" i="4"/>
  <c r="S11" i="5" s="1"/>
  <c r="H34" i="4"/>
  <c r="H34" i="5" s="1"/>
  <c r="H43" i="4"/>
  <c r="H43" i="5" s="1"/>
  <c r="H42" i="4"/>
  <c r="H42" i="5" s="1"/>
  <c r="S18" i="4"/>
  <c r="Q16" i="4"/>
  <c r="Q16" i="5" s="1"/>
  <c r="H12" i="4"/>
  <c r="H12" i="5" s="1"/>
  <c r="H22" i="4"/>
  <c r="H22" i="5" s="1"/>
  <c r="H21" i="4"/>
  <c r="H21" i="5" s="1"/>
  <c r="H31" i="4"/>
  <c r="H31" i="5" s="1"/>
  <c r="Q12" i="4"/>
  <c r="Q12" i="5" s="1"/>
  <c r="H33" i="4"/>
  <c r="H44" i="4"/>
  <c r="H44" i="5" s="1"/>
  <c r="H18" i="4"/>
  <c r="H18" i="5" s="1"/>
  <c r="H35" i="4"/>
  <c r="H35" i="5" s="1"/>
  <c r="H27" i="7" s="1"/>
  <c r="H38" i="4"/>
  <c r="H38" i="5" s="1"/>
  <c r="S14" i="4"/>
  <c r="S14" i="5" s="1"/>
  <c r="H28" i="4"/>
  <c r="H28" i="5" s="1"/>
  <c r="H16" i="4"/>
  <c r="H16" i="5" s="1"/>
  <c r="H32" i="4"/>
  <c r="H32" i="5" s="1"/>
  <c r="T17" i="4"/>
  <c r="T17" i="5" s="1"/>
  <c r="H26" i="4"/>
  <c r="H26" i="5" s="1"/>
  <c r="H11" i="4"/>
  <c r="R15" i="4"/>
  <c r="R15" i="5" s="1"/>
  <c r="T9" i="4"/>
  <c r="T9" i="5" s="1"/>
  <c r="R12" i="4"/>
  <c r="R12" i="5" s="1"/>
  <c r="R18" i="4"/>
  <c r="R9" i="4"/>
  <c r="R9" i="5" s="1"/>
  <c r="Q14" i="4"/>
  <c r="Q14" i="5" s="1"/>
  <c r="S9" i="4"/>
  <c r="S9" i="5" s="1"/>
  <c r="Q13" i="4"/>
  <c r="T14" i="4"/>
  <c r="T14" i="5" s="1"/>
  <c r="H9" i="4"/>
  <c r="E13" i="8"/>
  <c r="F13" i="8" s="1"/>
  <c r="G13" i="8" s="1"/>
  <c r="H13" i="8" s="1"/>
  <c r="I13" i="8" s="1"/>
  <c r="J13" i="8" s="1"/>
  <c r="K13" i="8" s="1"/>
  <c r="L13" i="8" s="1"/>
  <c r="M13" i="8" s="1"/>
  <c r="N13" i="8" s="1"/>
  <c r="E14" i="8"/>
  <c r="F14" i="8" s="1"/>
  <c r="G14" i="8" s="1"/>
  <c r="H14" i="8" s="1"/>
  <c r="I14" i="8" s="1"/>
  <c r="J14" i="8" s="1"/>
  <c r="K14" i="8" s="1"/>
  <c r="L14" i="8" s="1"/>
  <c r="M14" i="8" s="1"/>
  <c r="N14" i="8" s="1"/>
  <c r="G47" i="4" l="1"/>
  <c r="G47" i="5" s="1"/>
  <c r="G46" i="4"/>
  <c r="G46" i="5" s="1"/>
  <c r="G45" i="4"/>
  <c r="G45" i="5" s="1"/>
  <c r="H46" i="7"/>
  <c r="H22" i="7"/>
  <c r="S41" i="7"/>
  <c r="S81" i="4"/>
  <c r="P18" i="5"/>
  <c r="P81" i="5" s="1"/>
  <c r="P41" i="7"/>
  <c r="P81" i="4"/>
  <c r="Q81" i="4"/>
  <c r="Q41" i="7"/>
  <c r="R41" i="7"/>
  <c r="R81" i="4"/>
  <c r="T41" i="7"/>
  <c r="T81" i="4"/>
  <c r="P84" i="4"/>
  <c r="P23" i="7"/>
  <c r="Q14" i="7"/>
  <c r="Q18" i="5"/>
  <c r="Q81" i="5" s="1"/>
  <c r="Q84" i="4"/>
  <c r="Q10" i="5"/>
  <c r="Q84" i="5" s="1"/>
  <c r="T23" i="7"/>
  <c r="T13" i="5"/>
  <c r="P87" i="5"/>
  <c r="Q23" i="7"/>
  <c r="Q13" i="5"/>
  <c r="T82" i="5"/>
  <c r="S14" i="7"/>
  <c r="S18" i="5"/>
  <c r="S81" i="5" s="1"/>
  <c r="S84" i="4"/>
  <c r="S10" i="5"/>
  <c r="S84" i="5" s="1"/>
  <c r="R23" i="7"/>
  <c r="R13" i="5"/>
  <c r="P14" i="7"/>
  <c r="P96" i="5"/>
  <c r="P82" i="5"/>
  <c r="R14" i="7"/>
  <c r="R18" i="5"/>
  <c r="R81" i="5" s="1"/>
  <c r="R84" i="4"/>
  <c r="R10" i="5"/>
  <c r="R84" i="5" s="1"/>
  <c r="T14" i="7"/>
  <c r="T18" i="5"/>
  <c r="T81" i="5" s="1"/>
  <c r="S23" i="7"/>
  <c r="S13" i="5"/>
  <c r="S87" i="5" s="1"/>
  <c r="S82" i="5"/>
  <c r="R82" i="5"/>
  <c r="Q82" i="5"/>
  <c r="T84" i="4"/>
  <c r="T10" i="5"/>
  <c r="T84" i="5" s="1"/>
  <c r="H13" i="5"/>
  <c r="G81" i="4"/>
  <c r="H25" i="5"/>
  <c r="G97" i="4"/>
  <c r="H15" i="5"/>
  <c r="G86" i="5" s="1"/>
  <c r="G86" i="4"/>
  <c r="H39" i="5"/>
  <c r="H48" i="7" s="1"/>
  <c r="G88" i="4"/>
  <c r="H30" i="5"/>
  <c r="H42" i="7" s="1"/>
  <c r="G82" i="4"/>
  <c r="G96" i="4"/>
  <c r="G85" i="4"/>
  <c r="H33" i="5"/>
  <c r="G87" i="4"/>
  <c r="H19" i="5"/>
  <c r="H44" i="7" s="1"/>
  <c r="G84" i="4"/>
  <c r="Q20" i="7"/>
  <c r="Q87" i="4"/>
  <c r="T20" i="7"/>
  <c r="T87" i="4"/>
  <c r="P20" i="7"/>
  <c r="P87" i="4"/>
  <c r="S20" i="7"/>
  <c r="S87" i="4"/>
  <c r="R20" i="7"/>
  <c r="R87" i="4"/>
  <c r="H10" i="5"/>
  <c r="S26" i="7"/>
  <c r="S96" i="4"/>
  <c r="S98" i="4" s="1"/>
  <c r="S30" i="7"/>
  <c r="S32" i="7" s="1"/>
  <c r="S35" i="7" s="1"/>
  <c r="S42" i="7"/>
  <c r="S82" i="4"/>
  <c r="Q26" i="7"/>
  <c r="Q30" i="7"/>
  <c r="Q32" i="7" s="1"/>
  <c r="Q35" i="7" s="1"/>
  <c r="Q96" i="4"/>
  <c r="Q98" i="4" s="1"/>
  <c r="Q42" i="7"/>
  <c r="Q82" i="4"/>
  <c r="S11" i="7"/>
  <c r="S44" i="7"/>
  <c r="H9" i="5"/>
  <c r="H98" i="4"/>
  <c r="T26" i="7"/>
  <c r="T30" i="7"/>
  <c r="T32" i="7" s="1"/>
  <c r="T35" i="7" s="1"/>
  <c r="T96" i="4"/>
  <c r="T98" i="4" s="1"/>
  <c r="T82" i="4"/>
  <c r="T42" i="7"/>
  <c r="P17" i="7"/>
  <c r="P88" i="4"/>
  <c r="P47" i="7"/>
  <c r="Q11" i="7"/>
  <c r="Q44" i="7"/>
  <c r="R17" i="7"/>
  <c r="R47" i="7"/>
  <c r="R88" i="4"/>
  <c r="G44" i="4"/>
  <c r="G44" i="5" s="1"/>
  <c r="G16" i="4"/>
  <c r="G16" i="5" s="1"/>
  <c r="G19" i="4"/>
  <c r="G13" i="4"/>
  <c r="G39" i="4"/>
  <c r="G27" i="4"/>
  <c r="G27" i="5" s="1"/>
  <c r="G23" i="4"/>
  <c r="G23" i="5" s="1"/>
  <c r="G43" i="4"/>
  <c r="G43" i="5" s="1"/>
  <c r="G10" i="4"/>
  <c r="G40" i="4"/>
  <c r="G40" i="5" s="1"/>
  <c r="G33" i="4"/>
  <c r="G41" i="4"/>
  <c r="G41" i="5" s="1"/>
  <c r="G11" i="4"/>
  <c r="G9" i="4"/>
  <c r="G37" i="4"/>
  <c r="G37" i="5" s="1"/>
  <c r="G11" i="7" s="1"/>
  <c r="G97" i="7" s="1"/>
  <c r="K111" i="7" s="1"/>
  <c r="E12" i="8"/>
  <c r="G24" i="4"/>
  <c r="G24" i="5" s="1"/>
  <c r="G17" i="4"/>
  <c r="G17" i="5" s="1"/>
  <c r="G36" i="4"/>
  <c r="G36" i="5" s="1"/>
  <c r="G19" i="7" s="1"/>
  <c r="G18" i="4"/>
  <c r="G18" i="5" s="1"/>
  <c r="G28" i="4"/>
  <c r="G28" i="5" s="1"/>
  <c r="G14" i="4"/>
  <c r="G14" i="5" s="1"/>
  <c r="G25" i="4"/>
  <c r="G26" i="4"/>
  <c r="G26" i="5" s="1"/>
  <c r="G34" i="4"/>
  <c r="G34" i="5" s="1"/>
  <c r="G15" i="4"/>
  <c r="G20" i="4"/>
  <c r="G20" i="5" s="1"/>
  <c r="G38" i="4"/>
  <c r="G38" i="5" s="1"/>
  <c r="G32" i="4"/>
  <c r="G32" i="5" s="1"/>
  <c r="G21" i="4"/>
  <c r="G21" i="5" s="1"/>
  <c r="G12" i="4"/>
  <c r="G12" i="5" s="1"/>
  <c r="G30" i="4"/>
  <c r="G22" i="4"/>
  <c r="G22" i="5" s="1"/>
  <c r="G29" i="4"/>
  <c r="G29" i="5" s="1"/>
  <c r="G35" i="4"/>
  <c r="G35" i="5" s="1"/>
  <c r="G27" i="7" s="1"/>
  <c r="G31" i="4"/>
  <c r="G31" i="5" s="1"/>
  <c r="G42" i="4"/>
  <c r="G42" i="5" s="1"/>
  <c r="R26" i="7"/>
  <c r="R30" i="7"/>
  <c r="R32" i="7" s="1"/>
  <c r="R35" i="7" s="1"/>
  <c r="R96" i="4"/>
  <c r="R98" i="4" s="1"/>
  <c r="R42" i="7"/>
  <c r="R82" i="4"/>
  <c r="R11" i="7"/>
  <c r="R44" i="7"/>
  <c r="T17" i="7"/>
  <c r="T88" i="4"/>
  <c r="T47" i="7"/>
  <c r="Q17" i="7"/>
  <c r="Q47" i="7"/>
  <c r="Q88" i="4"/>
  <c r="P11" i="7"/>
  <c r="P44" i="7"/>
  <c r="H11" i="5"/>
  <c r="S17" i="7"/>
  <c r="S47" i="7"/>
  <c r="S88" i="4"/>
  <c r="P26" i="7"/>
  <c r="P96" i="4"/>
  <c r="P30" i="7"/>
  <c r="P42" i="7"/>
  <c r="P82" i="4"/>
  <c r="T11" i="7"/>
  <c r="T44" i="7"/>
  <c r="S54" i="7" l="1"/>
  <c r="R54" i="7"/>
  <c r="Q54" i="7"/>
  <c r="T54" i="7"/>
  <c r="F47" i="4"/>
  <c r="F47" i="5" s="1"/>
  <c r="F46" i="4"/>
  <c r="F46" i="5" s="1"/>
  <c r="F45" i="4"/>
  <c r="F45" i="5" s="1"/>
  <c r="H41" i="7"/>
  <c r="H54" i="7" s="1"/>
  <c r="H45" i="7"/>
  <c r="G87" i="5"/>
  <c r="H47" i="7"/>
  <c r="H60" i="7" s="1"/>
  <c r="G46" i="7"/>
  <c r="G22" i="7"/>
  <c r="G88" i="5"/>
  <c r="H73" i="7"/>
  <c r="U41" i="7"/>
  <c r="P54" i="7"/>
  <c r="U81" i="5"/>
  <c r="U81" i="4"/>
  <c r="U84" i="4"/>
  <c r="T87" i="5"/>
  <c r="T90" i="5" s="1"/>
  <c r="U14" i="7"/>
  <c r="Q87" i="5"/>
  <c r="Q90" i="5" s="1"/>
  <c r="R87" i="5"/>
  <c r="U84" i="5"/>
  <c r="U23" i="7"/>
  <c r="R96" i="5"/>
  <c r="R98" i="5" s="1"/>
  <c r="P98" i="5"/>
  <c r="S90" i="5"/>
  <c r="U82" i="5"/>
  <c r="P90" i="5"/>
  <c r="Q96" i="5"/>
  <c r="Q98" i="5" s="1"/>
  <c r="S96" i="5"/>
  <c r="S98" i="5" s="1"/>
  <c r="T96" i="5"/>
  <c r="T98" i="5" s="1"/>
  <c r="U20" i="7"/>
  <c r="S57" i="7"/>
  <c r="H61" i="7"/>
  <c r="G81" i="5"/>
  <c r="G30" i="5"/>
  <c r="G42" i="7" s="1"/>
  <c r="F82" i="4"/>
  <c r="G13" i="5"/>
  <c r="F81" i="4"/>
  <c r="G84" i="5"/>
  <c r="H57" i="7"/>
  <c r="G97" i="5"/>
  <c r="G96" i="5"/>
  <c r="G85" i="5"/>
  <c r="G25" i="5"/>
  <c r="F97" i="4"/>
  <c r="G33" i="5"/>
  <c r="F87" i="4"/>
  <c r="G19" i="5"/>
  <c r="G44" i="7" s="1"/>
  <c r="F84" i="4"/>
  <c r="G39" i="5"/>
  <c r="G48" i="7" s="1"/>
  <c r="F88" i="4"/>
  <c r="G15" i="5"/>
  <c r="F86" i="5" s="1"/>
  <c r="F86" i="4"/>
  <c r="F96" i="4"/>
  <c r="F85" i="4"/>
  <c r="H55" i="7"/>
  <c r="G82" i="5"/>
  <c r="U87" i="4"/>
  <c r="R90" i="4"/>
  <c r="G10" i="5"/>
  <c r="U26" i="7"/>
  <c r="Q60" i="7"/>
  <c r="T60" i="7"/>
  <c r="T57" i="7"/>
  <c r="S60" i="7"/>
  <c r="R60" i="7"/>
  <c r="P98" i="4"/>
  <c r="U96" i="4"/>
  <c r="U98" i="4" s="1"/>
  <c r="U44" i="7"/>
  <c r="T55" i="7"/>
  <c r="T49" i="7"/>
  <c r="H90" i="4"/>
  <c r="S55" i="7"/>
  <c r="S49" i="7"/>
  <c r="P90" i="4"/>
  <c r="U82" i="4"/>
  <c r="U11" i="7"/>
  <c r="R55" i="7"/>
  <c r="R49" i="7"/>
  <c r="G98" i="4"/>
  <c r="G9" i="5"/>
  <c r="P60" i="7"/>
  <c r="U47" i="7"/>
  <c r="T90" i="4"/>
  <c r="P55" i="7"/>
  <c r="P49" i="7"/>
  <c r="U42" i="7"/>
  <c r="H59" i="7"/>
  <c r="G11" i="5"/>
  <c r="U88" i="4"/>
  <c r="H90" i="5"/>
  <c r="H98" i="5"/>
  <c r="Q90" i="4"/>
  <c r="P32" i="7"/>
  <c r="U30" i="7"/>
  <c r="F44" i="4"/>
  <c r="F44" i="5" s="1"/>
  <c r="F20" i="4"/>
  <c r="F20" i="5" s="1"/>
  <c r="F14" i="4"/>
  <c r="F14" i="5" s="1"/>
  <c r="F22" i="4"/>
  <c r="F22" i="5" s="1"/>
  <c r="F40" i="4"/>
  <c r="F40" i="5" s="1"/>
  <c r="F28" i="4"/>
  <c r="F28" i="5" s="1"/>
  <c r="F25" i="4"/>
  <c r="F42" i="4"/>
  <c r="F42" i="5" s="1"/>
  <c r="F37" i="4"/>
  <c r="F37" i="5" s="1"/>
  <c r="F11" i="7" s="1"/>
  <c r="F19" i="4"/>
  <c r="F15" i="4"/>
  <c r="F23" i="4"/>
  <c r="F23" i="5" s="1"/>
  <c r="F10" i="4"/>
  <c r="F31" i="4"/>
  <c r="F31" i="5" s="1"/>
  <c r="F41" i="4"/>
  <c r="F41" i="5" s="1"/>
  <c r="F21" i="4"/>
  <c r="F21" i="5" s="1"/>
  <c r="F22" i="7" s="1"/>
  <c r="F13" i="4"/>
  <c r="F26" i="4"/>
  <c r="F26" i="5" s="1"/>
  <c r="F36" i="4"/>
  <c r="F36" i="5" s="1"/>
  <c r="F19" i="7" s="1"/>
  <c r="K19" i="7" s="1"/>
  <c r="D12" i="8"/>
  <c r="F18" i="4"/>
  <c r="F18" i="5" s="1"/>
  <c r="F11" i="4"/>
  <c r="F35" i="4"/>
  <c r="F35" i="5" s="1"/>
  <c r="F27" i="7" s="1"/>
  <c r="F16" i="4"/>
  <c r="F16" i="5" s="1"/>
  <c r="F30" i="4"/>
  <c r="F33" i="4"/>
  <c r="F24" i="4"/>
  <c r="F24" i="5" s="1"/>
  <c r="F32" i="4"/>
  <c r="F32" i="5" s="1"/>
  <c r="F12" i="4"/>
  <c r="F12" i="5" s="1"/>
  <c r="F27" i="4"/>
  <c r="F27" i="5" s="1"/>
  <c r="F38" i="4"/>
  <c r="F38" i="5" s="1"/>
  <c r="F29" i="4"/>
  <c r="F29" i="5" s="1"/>
  <c r="F9" i="4"/>
  <c r="F17" i="4"/>
  <c r="F17" i="5" s="1"/>
  <c r="F43" i="4"/>
  <c r="F43" i="5" s="1"/>
  <c r="F34" i="4"/>
  <c r="F34" i="5" s="1"/>
  <c r="F39" i="4"/>
  <c r="U17" i="7"/>
  <c r="Q55" i="7"/>
  <c r="Q49" i="7"/>
  <c r="S90" i="4"/>
  <c r="U54" i="7" l="1"/>
  <c r="G41" i="7"/>
  <c r="G54" i="7" s="1"/>
  <c r="K22" i="7"/>
  <c r="F46" i="7"/>
  <c r="G45" i="7"/>
  <c r="F87" i="5"/>
  <c r="G47" i="7"/>
  <c r="G60" i="7" s="1"/>
  <c r="F88" i="5"/>
  <c r="U87" i="5"/>
  <c r="R90" i="5"/>
  <c r="U90" i="5" s="1"/>
  <c r="U96" i="5"/>
  <c r="U98" i="5" s="1"/>
  <c r="G61" i="7"/>
  <c r="G73" i="7"/>
  <c r="G59" i="7"/>
  <c r="H49" i="7"/>
  <c r="H72" i="7" s="1"/>
  <c r="H74" i="7" s="1"/>
  <c r="F33" i="5"/>
  <c r="F47" i="7" s="1"/>
  <c r="E87" i="4"/>
  <c r="J87" i="4" s="1"/>
  <c r="E96" i="4"/>
  <c r="E85" i="4"/>
  <c r="J85" i="4" s="1"/>
  <c r="F30" i="5"/>
  <c r="F42" i="7" s="1"/>
  <c r="E82" i="4"/>
  <c r="F13" i="5"/>
  <c r="E81" i="4"/>
  <c r="F96" i="5"/>
  <c r="F85" i="5"/>
  <c r="F39" i="5"/>
  <c r="F48" i="7" s="1"/>
  <c r="E88" i="4"/>
  <c r="J88" i="4" s="1"/>
  <c r="F81" i="5"/>
  <c r="F15" i="5"/>
  <c r="E86" i="5" s="1"/>
  <c r="J86" i="5" s="1"/>
  <c r="E86" i="4"/>
  <c r="J86" i="4" s="1"/>
  <c r="F25" i="5"/>
  <c r="E97" i="4"/>
  <c r="J97" i="4" s="1"/>
  <c r="F84" i="5"/>
  <c r="G57" i="7"/>
  <c r="F97" i="5"/>
  <c r="F19" i="5"/>
  <c r="F44" i="7" s="1"/>
  <c r="E84" i="4"/>
  <c r="J84" i="4" s="1"/>
  <c r="G55" i="7"/>
  <c r="F82" i="5"/>
  <c r="F10" i="5"/>
  <c r="U49" i="7"/>
  <c r="R62" i="7"/>
  <c r="T62" i="7"/>
  <c r="Q62" i="7"/>
  <c r="U60" i="7"/>
  <c r="K27" i="7"/>
  <c r="G98" i="5"/>
  <c r="G90" i="5"/>
  <c r="F11" i="5"/>
  <c r="S62" i="7"/>
  <c r="U57" i="7"/>
  <c r="F9" i="5"/>
  <c r="F97" i="7"/>
  <c r="K11" i="7"/>
  <c r="P35" i="7"/>
  <c r="U35" i="7" s="1"/>
  <c r="U32" i="7"/>
  <c r="H58" i="7"/>
  <c r="J52" i="4"/>
  <c r="J52" i="5" s="1"/>
  <c r="J76" i="7" s="1"/>
  <c r="G54" i="4"/>
  <c r="G54" i="5" s="1"/>
  <c r="G78" i="7" s="1"/>
  <c r="J56" i="4"/>
  <c r="J56" i="5" s="1"/>
  <c r="J28" i="7" s="1"/>
  <c r="J29" i="7" s="1"/>
  <c r="H57" i="4"/>
  <c r="H57" i="5" s="1"/>
  <c r="H23" i="7" s="1"/>
  <c r="H24" i="7" s="1"/>
  <c r="I57" i="4"/>
  <c r="I57" i="5" s="1"/>
  <c r="I23" i="7" s="1"/>
  <c r="I24" i="7" s="1"/>
  <c r="F57" i="4"/>
  <c r="F57" i="5" s="1"/>
  <c r="F23" i="7" s="1"/>
  <c r="G53" i="4"/>
  <c r="G53" i="5" s="1"/>
  <c r="G77" i="7" s="1"/>
  <c r="I52" i="4"/>
  <c r="I52" i="5" s="1"/>
  <c r="I76" i="7" s="1"/>
  <c r="I53" i="4"/>
  <c r="I53" i="5" s="1"/>
  <c r="I77" i="7" s="1"/>
  <c r="I82" i="7" s="1"/>
  <c r="I56" i="4"/>
  <c r="I56" i="5" s="1"/>
  <c r="I28" i="7" s="1"/>
  <c r="I29" i="7" s="1"/>
  <c r="J54" i="4"/>
  <c r="J54" i="5" s="1"/>
  <c r="J78" i="7" s="1"/>
  <c r="J83" i="7" s="1"/>
  <c r="F53" i="4"/>
  <c r="F53" i="5" s="1"/>
  <c r="F77" i="7" s="1"/>
  <c r="F54" i="4"/>
  <c r="F54" i="5" s="1"/>
  <c r="F78" i="7" s="1"/>
  <c r="J53" i="4"/>
  <c r="J53" i="5" s="1"/>
  <c r="J77" i="7" s="1"/>
  <c r="J82" i="7" s="1"/>
  <c r="F56" i="4"/>
  <c r="F56" i="5" s="1"/>
  <c r="F28" i="7" s="1"/>
  <c r="F29" i="7" s="1"/>
  <c r="G52" i="4"/>
  <c r="G52" i="5" s="1"/>
  <c r="G76" i="7" s="1"/>
  <c r="H52" i="4"/>
  <c r="H52" i="5" s="1"/>
  <c r="H76" i="7" s="1"/>
  <c r="H53" i="4"/>
  <c r="H53" i="5" s="1"/>
  <c r="H77" i="7" s="1"/>
  <c r="I54" i="4"/>
  <c r="I54" i="5" s="1"/>
  <c r="I78" i="7" s="1"/>
  <c r="I83" i="7" s="1"/>
  <c r="H56" i="4"/>
  <c r="H56" i="5" s="1"/>
  <c r="H28" i="7" s="1"/>
  <c r="H29" i="7" s="1"/>
  <c r="C12" i="8"/>
  <c r="B12" i="8" s="1"/>
  <c r="G57" i="4"/>
  <c r="G57" i="5" s="1"/>
  <c r="G23" i="7" s="1"/>
  <c r="G24" i="7" s="1"/>
  <c r="H54" i="4"/>
  <c r="H54" i="5" s="1"/>
  <c r="H78" i="7" s="1"/>
  <c r="H83" i="7" s="1"/>
  <c r="F52" i="4"/>
  <c r="F52" i="5" s="1"/>
  <c r="F76" i="7" s="1"/>
  <c r="J57" i="4"/>
  <c r="J57" i="5" s="1"/>
  <c r="J23" i="7" s="1"/>
  <c r="J24" i="7" s="1"/>
  <c r="G56" i="4"/>
  <c r="G56" i="5" s="1"/>
  <c r="G28" i="7" s="1"/>
  <c r="G29" i="7" s="1"/>
  <c r="U55" i="7"/>
  <c r="P62" i="7"/>
  <c r="G90" i="4"/>
  <c r="U90" i="4"/>
  <c r="F45" i="7" l="1"/>
  <c r="F41" i="7"/>
  <c r="E87" i="5"/>
  <c r="J87" i="5" s="1"/>
  <c r="K47" i="7"/>
  <c r="E88" i="5"/>
  <c r="J88" i="5" s="1"/>
  <c r="K97" i="7"/>
  <c r="J111" i="7"/>
  <c r="G83" i="7"/>
  <c r="G49" i="7"/>
  <c r="G72" i="7" s="1"/>
  <c r="G74" i="7" s="1"/>
  <c r="F73" i="7"/>
  <c r="F83" i="7" s="1"/>
  <c r="H82" i="7"/>
  <c r="E97" i="5"/>
  <c r="J97" i="5" s="1"/>
  <c r="E90" i="4"/>
  <c r="J81" i="4"/>
  <c r="E96" i="5"/>
  <c r="E85" i="5"/>
  <c r="J85" i="5" s="1"/>
  <c r="E81" i="5"/>
  <c r="E98" i="4"/>
  <c r="E84" i="5"/>
  <c r="J84" i="5" s="1"/>
  <c r="E82" i="5"/>
  <c r="K29" i="7"/>
  <c r="K78" i="7"/>
  <c r="H79" i="7"/>
  <c r="H81" i="7"/>
  <c r="J81" i="7"/>
  <c r="J84" i="7" s="1"/>
  <c r="J79" i="7"/>
  <c r="J15" i="7" s="1"/>
  <c r="F90" i="4"/>
  <c r="J82" i="4"/>
  <c r="F61" i="7"/>
  <c r="K48" i="7"/>
  <c r="H96" i="7"/>
  <c r="H98" i="7" s="1"/>
  <c r="H14" i="7"/>
  <c r="J89" i="7"/>
  <c r="F79" i="7"/>
  <c r="F81" i="7"/>
  <c r="K76" i="7"/>
  <c r="G79" i="7"/>
  <c r="G81" i="7"/>
  <c r="K77" i="7"/>
  <c r="I79" i="7"/>
  <c r="I15" i="7" s="1"/>
  <c r="I81" i="7"/>
  <c r="I84" i="7" s="1"/>
  <c r="F98" i="4"/>
  <c r="J96" i="4"/>
  <c r="J98" i="4" s="1"/>
  <c r="H62" i="7"/>
  <c r="U62" i="7"/>
  <c r="K28" i="7"/>
  <c r="G58" i="7"/>
  <c r="F24" i="7"/>
  <c r="K24" i="7" s="1"/>
  <c r="K23" i="7"/>
  <c r="F59" i="7"/>
  <c r="K46" i="7"/>
  <c r="K41" i="7" l="1"/>
  <c r="F60" i="7"/>
  <c r="K83" i="7"/>
  <c r="F54" i="7"/>
  <c r="G82" i="7"/>
  <c r="G84" i="7" s="1"/>
  <c r="H84" i="7"/>
  <c r="E98" i="5"/>
  <c r="J90" i="4"/>
  <c r="F57" i="7"/>
  <c r="K44" i="7"/>
  <c r="E90" i="5"/>
  <c r="J81" i="5"/>
  <c r="K42" i="7"/>
  <c r="F55" i="7"/>
  <c r="F98" i="5"/>
  <c r="J96" i="5"/>
  <c r="J98" i="5" s="1"/>
  <c r="G96" i="7"/>
  <c r="G14" i="7"/>
  <c r="I89" i="7"/>
  <c r="K81" i="7"/>
  <c r="F58" i="7"/>
  <c r="K45" i="7"/>
  <c r="F49" i="7"/>
  <c r="F72" i="7" s="1"/>
  <c r="K79" i="7"/>
  <c r="F15" i="7"/>
  <c r="H90" i="7"/>
  <c r="H15" i="7"/>
  <c r="H32" i="7" s="1"/>
  <c r="J90" i="7"/>
  <c r="J91" i="7" s="1"/>
  <c r="G62" i="7"/>
  <c r="I90" i="7"/>
  <c r="G15" i="7"/>
  <c r="G32" i="7" s="1"/>
  <c r="J32" i="7"/>
  <c r="J16" i="7"/>
  <c r="J34" i="7" s="1"/>
  <c r="K59" i="7"/>
  <c r="F90" i="5"/>
  <c r="J82" i="5"/>
  <c r="I32" i="7"/>
  <c r="I16" i="7"/>
  <c r="I34" i="7" s="1"/>
  <c r="H33" i="7"/>
  <c r="K61" i="7"/>
  <c r="K55" i="7" l="1"/>
  <c r="K60" i="7"/>
  <c r="K57" i="7"/>
  <c r="K54" i="7"/>
  <c r="G98" i="7"/>
  <c r="I91" i="7"/>
  <c r="K49" i="7"/>
  <c r="J90" i="5"/>
  <c r="H16" i="7"/>
  <c r="H34" i="7" s="1"/>
  <c r="K90" i="7"/>
  <c r="F82" i="7"/>
  <c r="F74" i="7"/>
  <c r="K72" i="7"/>
  <c r="K15" i="7"/>
  <c r="K32" i="7" s="1"/>
  <c r="F32" i="7"/>
  <c r="K58" i="7"/>
  <c r="F62" i="7"/>
  <c r="G33" i="7"/>
  <c r="G16" i="7"/>
  <c r="G34" i="7" s="1"/>
  <c r="K62" i="7" l="1"/>
  <c r="U65" i="7" s="1"/>
  <c r="G112" i="7"/>
  <c r="K110" i="7"/>
  <c r="K112" i="7" s="1"/>
  <c r="H89" i="7"/>
  <c r="F14" i="7"/>
  <c r="F96" i="7"/>
  <c r="K74" i="7"/>
  <c r="M74" i="7" s="1"/>
  <c r="F84" i="7"/>
  <c r="K84" i="7" s="1"/>
  <c r="K82" i="7"/>
  <c r="F112" i="7" l="1"/>
  <c r="J110" i="7"/>
  <c r="J112" i="7" s="1"/>
  <c r="F98" i="7"/>
  <c r="K98" i="7" s="1"/>
  <c r="K96" i="7"/>
  <c r="F16" i="7"/>
  <c r="F33" i="7"/>
  <c r="K14" i="7"/>
  <c r="K33" i="7" s="1"/>
  <c r="H91" i="7"/>
  <c r="K91" i="7" s="1"/>
  <c r="K89" i="7"/>
  <c r="F34" i="7" l="1"/>
  <c r="K16" i="7"/>
  <c r="K34" i="7" s="1"/>
</calcChain>
</file>

<file path=xl/comments1.xml><?xml version="1.0" encoding="utf-8"?>
<comments xmlns="http://schemas.openxmlformats.org/spreadsheetml/2006/main">
  <authors>
    <author>Allen, Mark</author>
  </authors>
  <commentList>
    <comment ref="S11" authorId="0" shapeId="0">
      <text>
        <r>
          <rPr>
            <b/>
            <sz val="9"/>
            <color indexed="81"/>
            <rFont val="Tahoma"/>
            <family val="2"/>
          </rPr>
          <t>Allen, Mark:</t>
        </r>
        <r>
          <rPr>
            <sz val="9"/>
            <color indexed="81"/>
            <rFont val="Tahoma"/>
            <family val="2"/>
          </rPr>
          <t xml:space="preserve">
Murraylink has been unable to reproduce the results of the AER's forecast using the figures contained in the draft determination so has back engineered the inputs to produce the AER's forecast.</t>
        </r>
      </text>
    </comment>
  </commentList>
</comments>
</file>

<file path=xl/sharedStrings.xml><?xml version="1.0" encoding="utf-8"?>
<sst xmlns="http://schemas.openxmlformats.org/spreadsheetml/2006/main" count="394" uniqueCount="123">
  <si>
    <t>Capital Expenditure</t>
  </si>
  <si>
    <t>Project</t>
  </si>
  <si>
    <t>$</t>
  </si>
  <si>
    <t>Asset Class</t>
  </si>
  <si>
    <t>Asset Driver</t>
  </si>
  <si>
    <t>Actual Capital Expenditure</t>
  </si>
  <si>
    <t>AER Forecast</t>
  </si>
  <si>
    <t>Inflation</t>
  </si>
  <si>
    <t>CPI</t>
  </si>
  <si>
    <t>Date of ABS measure</t>
  </si>
  <si>
    <t>All cities</t>
  </si>
  <si>
    <t>CPI change</t>
  </si>
  <si>
    <t>Quantum</t>
  </si>
  <si>
    <t>input</t>
  </si>
  <si>
    <t>Total</t>
  </si>
  <si>
    <t>Forecast Period ($2018 '000)</t>
  </si>
  <si>
    <t>Forecast Period (nominal '000)</t>
  </si>
  <si>
    <t>By Asset Class</t>
  </si>
  <si>
    <t>Current Period  (nominal '000)</t>
  </si>
  <si>
    <t>Switchyard</t>
  </si>
  <si>
    <t>Transmission line</t>
  </si>
  <si>
    <t>Ancillary 30</t>
  </si>
  <si>
    <t>Other operating assets</t>
  </si>
  <si>
    <t>Office machines</t>
  </si>
  <si>
    <t>Replacement</t>
  </si>
  <si>
    <t>By Driver</t>
  </si>
  <si>
    <t>Non-Network</t>
  </si>
  <si>
    <t>Name</t>
  </si>
  <si>
    <t>Expansion</t>
  </si>
  <si>
    <t>Non-network</t>
  </si>
  <si>
    <t xml:space="preserve">Easements </t>
  </si>
  <si>
    <t>Actual</t>
  </si>
  <si>
    <t>Difference</t>
  </si>
  <si>
    <t>AER's Forecast</t>
  </si>
  <si>
    <t>Convert 2012 to nominal</t>
  </si>
  <si>
    <t>Current Period ($2018 '000)</t>
  </si>
  <si>
    <t>Other minor capital works</t>
  </si>
  <si>
    <t>As Incurred</t>
  </si>
  <si>
    <t>As Commissioned</t>
  </si>
  <si>
    <t>Current Period ($'000 nominal)</t>
  </si>
  <si>
    <t>Forecast Period ($'000 real 2018)</t>
  </si>
  <si>
    <t>Forecast</t>
  </si>
  <si>
    <t>Site Security</t>
  </si>
  <si>
    <t>Current Period (nominal '000)</t>
  </si>
  <si>
    <t>Compared to AER Forecast ($000 nominal)</t>
  </si>
  <si>
    <t>Compared to AER Forecast ($m nominal)</t>
  </si>
  <si>
    <t>IGBTs</t>
  </si>
  <si>
    <t>Forecast Capital Expenditure</t>
  </si>
  <si>
    <t>Historic capital expenditure</t>
  </si>
  <si>
    <t>AER forecast</t>
  </si>
  <si>
    <t>nominal</t>
  </si>
  <si>
    <t>13/14</t>
  </si>
  <si>
    <t>14/15</t>
  </si>
  <si>
    <t>15/16</t>
  </si>
  <si>
    <t>16/17</t>
  </si>
  <si>
    <t>17/18</t>
  </si>
  <si>
    <t>18/19</t>
  </si>
  <si>
    <t>19/20</t>
  </si>
  <si>
    <t>20/21</t>
  </si>
  <si>
    <t>21/22</t>
  </si>
  <si>
    <t>22/23</t>
  </si>
  <si>
    <t>12/13</t>
  </si>
  <si>
    <t>10/11</t>
  </si>
  <si>
    <t>11/12</t>
  </si>
  <si>
    <t>Total capital expenditure ($'000)</t>
  </si>
  <si>
    <t>Total capital expenditure ($'M)</t>
  </si>
  <si>
    <t>Total capital expenditure ($m)</t>
  </si>
  <si>
    <t>Historic capex</t>
  </si>
  <si>
    <t>Fire Suppression</t>
  </si>
  <si>
    <t>Tables for executive summary ($m nominal)</t>
  </si>
  <si>
    <t>Replacement capex</t>
  </si>
  <si>
    <t>Forecast Period (Calendar years)</t>
  </si>
  <si>
    <t>Current Period (Financial Years)</t>
  </si>
  <si>
    <t>Pressure vessel testing, inspection and test equipment</t>
  </si>
  <si>
    <t>Site security enhancement</t>
  </si>
  <si>
    <t xml:space="preserve">Revenue proposal costs </t>
  </si>
  <si>
    <t>Ancillary 15 - control system</t>
  </si>
  <si>
    <t>Inspection and test equipment</t>
  </si>
  <si>
    <t>Compared to Proposal</t>
  </si>
  <si>
    <t>Proposal</t>
  </si>
  <si>
    <t>Revised Proposal</t>
  </si>
  <si>
    <t>VSD Refurbishment</t>
  </si>
  <si>
    <t>Maintenance surveillance cameras</t>
  </si>
  <si>
    <t>battery chargers</t>
  </si>
  <si>
    <t>cable fault location relays (WAP)</t>
  </si>
  <si>
    <t>Revenue Determination</t>
  </si>
  <si>
    <t>Convert to Base Year 2017/18</t>
  </si>
  <si>
    <t>Convert to Base Year 2012/13</t>
  </si>
  <si>
    <t>Switchyard works</t>
  </si>
  <si>
    <t>Fan Coils</t>
  </si>
  <si>
    <t>Liquid Chiller 1</t>
  </si>
  <si>
    <t>Liquid Chiller 2</t>
  </si>
  <si>
    <t>Chilled Water Piping</t>
  </si>
  <si>
    <t>Capacitors</t>
  </si>
  <si>
    <t xml:space="preserve">Valve Cooling System </t>
  </si>
  <si>
    <t>Valve Cooling System Pressure Vessel Inspection</t>
  </si>
  <si>
    <t>Reactor Cooling System</t>
  </si>
  <si>
    <t>Cooling Tower - Electric Motor</t>
  </si>
  <si>
    <t>Transformer - Cooling Fan motors</t>
  </si>
  <si>
    <t>Control System - Industrial Computers</t>
  </si>
  <si>
    <t>Motor Control Centres</t>
  </si>
  <si>
    <t>Control System - Interface Boards</t>
  </si>
  <si>
    <t>NSW runback</t>
  </si>
  <si>
    <t>Positive ventilation</t>
  </si>
  <si>
    <t>Security fences</t>
  </si>
  <si>
    <t>Additional chillers</t>
  </si>
  <si>
    <t>Earth switches Berri</t>
  </si>
  <si>
    <t>Earth switches Red Cliffs</t>
  </si>
  <si>
    <t>Critical spares</t>
  </si>
  <si>
    <t>Cable relocation</t>
  </si>
  <si>
    <t>Refurb rotating ancill equip</t>
  </si>
  <si>
    <t xml:space="preserve">Replacement failed test equipment </t>
  </si>
  <si>
    <t>Loom kit</t>
  </si>
  <si>
    <t xml:space="preserve">Sundry Assets </t>
  </si>
  <si>
    <t xml:space="preserve">Fire Suppression </t>
  </si>
  <si>
    <t>Lifting hoist</t>
  </si>
  <si>
    <t>Work Station Computers</t>
  </si>
  <si>
    <t>FRACAS maintenance system</t>
  </si>
  <si>
    <t xml:space="preserve">Berri walkway </t>
  </si>
  <si>
    <t xml:space="preserve">Building </t>
  </si>
  <si>
    <t xml:space="preserve">Industrial batteries </t>
  </si>
  <si>
    <t>Replacement of Control System</t>
  </si>
  <si>
    <t>Coms Site Huts x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</si>
</sst>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2">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 #,##0_-;_-* &quot;-&quot;??_-;_-@_-"/>
    <numFmt numFmtId="166" formatCode="_-* #,##0.0_-;\-* #,##0.0_-;_-* &quot;-&quot;??_-;_-@_-"/>
    <numFmt numFmtId="167" formatCode="_([$€-2]* #,##0.00_);_([$€-2]* \(#,##0.00\);_([$€-2]* &quot;-&quot;??_)"/>
    <numFmt numFmtId="168" formatCode="#,###;\(#,###\)"/>
    <numFmt numFmtId="169" formatCode="&quot;$&quot;#,###"/>
    <numFmt numFmtId="170" formatCode="#,###_);\(#,###\)"/>
    <numFmt numFmtId="171" formatCode="&quot;$&quot;#,##0.000000_);\(&quot;$&quot;#,##0.00\)"/>
    <numFmt numFmtId="172" formatCode="&quot;$&quot;#,##0.0&quot;m&quot;;\-&quot;$&quot;#,##0.0&quot;m&quot;"/>
    <numFmt numFmtId="173" formatCode="_-* #,##0.00_-;[Red]\(#,##0.00\)_-;_-* &quot;-&quot;??_-;_-@_-"/>
    <numFmt numFmtId="174" formatCode="#,##0.0&quot;¢&quot;;\-#,##0.0&quot;¢&quot;"/>
    <numFmt numFmtId="175" formatCode="000000"/>
    <numFmt numFmtId="176" formatCode="&quot;$&quot;#,##0.000;[Red]\-&quot;$&quot;#,##0.000"/>
    <numFmt numFmtId="177" formatCode="0.0%;\-0.0%;#"/>
    <numFmt numFmtId="178" formatCode="0_);\(0\)"/>
    <numFmt numFmtId="179" formatCode="#,##0.0&quot;x&quot;;\-#,##0.0&quot;x&quot;"/>
    <numFmt numFmtId="180" formatCode="_(&quot;$&quot;#,##0.0_);\(&quot;$&quot;#,##0.0\);_(&quot;$&quot;#,##0.0_)"/>
    <numFmt numFmtId="181" formatCode="d/m/yy"/>
    <numFmt numFmtId="182" formatCode="_(#,##0.0\x_);\(#,##0.0\x\);_(#,##0.0\x_)"/>
    <numFmt numFmtId="183" formatCode="_(#,##0.0_);\(#,##0.0\);_(#,##0.0_)"/>
    <numFmt numFmtId="184" formatCode="_(#,##0.0%_);\(#,##0.0%\);_(#,##0.0%_)"/>
    <numFmt numFmtId="185" formatCode="_(###0_);\(###0\);_(###0_)"/>
    <numFmt numFmtId="186" formatCode="_)d/m/yy_)"/>
    <numFmt numFmtId="187" formatCode="_(#,##0_);\(#,##0\);_(&quot;-&quot;_)"/>
    <numFmt numFmtId="188" formatCode="_(#,##0.0%_);\(#,##0.0%\);_(&quot;-&quot;_)"/>
    <numFmt numFmtId="189" formatCode="_(&quot;$&quot;* #,##0_);_(&quot;$&quot;* \(#,##0\);_(&quot;$&quot;* &quot;-&quot;_);_(@_)"/>
    <numFmt numFmtId="190" formatCode="_(* #,##0_);_(* \(#,##0\);_(* &quot;-&quot;_);_(@_)"/>
    <numFmt numFmtId="191" formatCode="_(* #,##0_);_(* \(#,##0\);_(* 0_);_(@_)"/>
    <numFmt numFmtId="192" formatCode="_(* #,##0_);_(* \(#,##0\);_(* &quot;0&quot;_);_(@_)"/>
    <numFmt numFmtId="193" formatCode="_-* #,##0.00_-;\-* #,##0.00_-;_-* &quot;-&quot;_-;_-@_-"/>
    <numFmt numFmtId="194" formatCode="_(* #,##0.0_);_(* \(#,##0.0\);_(* &quot;-&quot;?_);@_)"/>
    <numFmt numFmtId="195" formatCode="#,##0;\-#,##0;&quot;-&quot;"/>
    <numFmt numFmtId="196" formatCode="_(* #,##0.0&quot;m&quot;_);_(* \(#,##0.0\)&quot;m&quot;;_(* &quot;-&quot;_);_(@_)"/>
    <numFmt numFmtId="197" formatCode="_(* #,##0.000&quot;m&quot;_);_(* \(#,##0.000\);_(* &quot;-&quot;_);_(@_)"/>
    <numFmt numFmtId="198" formatCode="_(* #,##0.00_);_(* \(#,##0.00\);_(* &quot;-&quot;??_);_(@_)"/>
    <numFmt numFmtId="199" formatCode="_-* #,##0.00\ _D_M_-;\-* #,##0.00\ _D_M_-;_-* &quot;-&quot;??\ _D_M_-;_-@_-"/>
    <numFmt numFmtId="200" formatCode="#,##0.0;\-#,##0.0;\-"/>
    <numFmt numFmtId="201" formatCode="#,##0;\(#,##0\);\-"/>
    <numFmt numFmtId="202" formatCode="#,##0;\(#,##0.\);\-"/>
    <numFmt numFmtId="203" formatCode="#,##0.00;\(#,##0.00\);\-"/>
    <numFmt numFmtId="204" formatCode="* \(#,##0\);* #,##0_);&quot;-&quot;??_);@"/>
    <numFmt numFmtId="205" formatCode="_(&quot;$&quot;* #,##0.0&quot;m&quot;_);_(&quot;$&quot;* \(#,##0.0\)&quot;m&quot;__;_(* &quot;-&quot;_);_(@_)"/>
    <numFmt numFmtId="206" formatCode="#,##0;\(#,##0\)"/>
    <numFmt numFmtId="207" formatCode="&quot;$&quot;#,##0.00;\(&quot;$&quot;#,##0.00\)"/>
    <numFmt numFmtId="208" formatCode="_(&quot;$&quot;* #,##0.00_);_(&quot;$&quot;* \(#,##0.00\);_(&quot;$&quot;* &quot;-&quot;??_);_(@_)"/>
    <numFmt numFmtId="209" formatCode="&quot;$&quot;#,##0.00\ ;\(&quot;$&quot;#,##0.00\)"/>
    <numFmt numFmtId="210" formatCode="&quot;$&quot;#,##0\ ;\(&quot;$&quot;#,##0\)"/>
    <numFmt numFmtId="211" formatCode="d\ mmm\ yyyy"/>
    <numFmt numFmtId="212" formatCode="yyyy"/>
    <numFmt numFmtId="213" formatCode="mm/dd/yy"/>
    <numFmt numFmtId="214" formatCode="* #,##0_);* \(#,##0\);&quot;-&quot;??_);@"/>
    <numFmt numFmtId="215" formatCode="0.0000"/>
    <numFmt numFmtId="216" formatCode="#,##0.00_);\(#,##0.00\);\-_)"/>
    <numFmt numFmtId="217" formatCode="_-* #,##0.00\ &quot;€&quot;_-;\-* #,##0.00\ &quot;€&quot;_-;_-* &quot;-&quot;??\ &quot;€&quot;_-;_-@_-"/>
    <numFmt numFmtId="218" formatCode="_(\€* #,##0.0&quot;m&quot;_);_(\€* \(#,##0.0\)&quot;m&quot;;_(* &quot;-&quot;_);_(@_)"/>
    <numFmt numFmtId="219" formatCode="_(\€* #,##0.00_);_(* \(#,##0.0\);_(* &quot;-&quot;_);_(@_)"/>
    <numFmt numFmtId="220" formatCode="0_);[Red]\(0\)"/>
    <numFmt numFmtId="221" formatCode="#\ ##0.0"/>
    <numFmt numFmtId="222" formatCode="#,##0_ ;\(#,##0\)_-;&quot;-&quot;"/>
    <numFmt numFmtId="223" formatCode="#,##0.0_);\(#,##0.0\)"/>
    <numFmt numFmtId="224" formatCode="\ ;\ ;"/>
    <numFmt numFmtId="225" formatCode="_(* #,##0.0_);_(* \(#,##0.0\);_(* &quot;-&quot;?_);_(@_)"/>
    <numFmt numFmtId="226" formatCode="dd\-mmm\-yy"/>
    <numFmt numFmtId="227" formatCode="_-* #,##0.00_-;\(#,##0.00\);_-* &quot;-&quot;??_-;_-@_-"/>
    <numFmt numFmtId="228" formatCode="0.0"/>
    <numFmt numFmtId="229" formatCode="_(* #,##0_);_(* \(#,##0\);_(* &quot;-&quot;?_);_(@_)"/>
    <numFmt numFmtId="230" formatCode="#,##0.000_ ;[Red]\-#,##0.000\ "/>
    <numFmt numFmtId="231" formatCode="_-* #,##0_-;_-* #,##0\-;_-* &quot;-&quot;_-;_-@_-"/>
    <numFmt numFmtId="232" formatCode="_-* #,##0.00_-;_-* #,##0.00\-;_-* &quot;-&quot;??_-;_-@_-"/>
    <numFmt numFmtId="233" formatCode="_(#,##0_);\(#,##0\);_(#,##0_)"/>
    <numFmt numFmtId="234" formatCode="#,##0&quot;m&quot;;\-#,##0&quot;m&quot;"/>
    <numFmt numFmtId="235" formatCode="_-&quot;$&quot;* #,##0.00000_-;\-&quot;$&quot;* #,##0.00000_-;_-&quot;$&quot;* &quot;-&quot;??_-;_-@_-"/>
    <numFmt numFmtId="236" formatCode="#,##0.0000;[Red]\(#,##0.0000\)"/>
    <numFmt numFmtId="237" formatCode="_ * #,##0.00_ ;_ * \-#,##0.00_ ;_ * &quot;-&quot;??_ ;_ @_ "/>
    <numFmt numFmtId="238" formatCode="_(&quot;$&quot;* #,##0.0_);_(&quot;$&quot;* \(#,##0.0\);_(* &quot;-&quot;??_);_(@_)"/>
    <numFmt numFmtId="239" formatCode="_(* #,##0.0_);_(* \(#,##0.0\);_(* &quot;-&quot;??_);_(@_)"/>
    <numFmt numFmtId="240" formatCode="0.00%;\(0.00%\);_(* &quot;-&quot;??_)"/>
    <numFmt numFmtId="241" formatCode="0.00_)"/>
    <numFmt numFmtId="242" formatCode="#,##0_ ;\-#,##0\ "/>
    <numFmt numFmtId="243" formatCode="&quot;On&quot;_);;&quot;Off&quot;_)"/>
    <numFmt numFmtId="244" formatCode="#,##0.00;[Red]\(#,##0.00\)"/>
    <numFmt numFmtId="245" formatCode="#,##0;[Red]\(#,##0\)"/>
    <numFmt numFmtId="246" formatCode="#,##0.000;[Red]\-#,##0.000"/>
    <numFmt numFmtId="247" formatCode="0.000E+00"/>
    <numFmt numFmtId="248" formatCode="0%;[Red]\(0%\)"/>
    <numFmt numFmtId="249" formatCode="#,##0;[Red]\(#,##0.0\)"/>
    <numFmt numFmtId="250" formatCode="0.00%;\(0.00%\)"/>
    <numFmt numFmtId="251" formatCode="#,##0_ ;[Red]\(#,##0\)\ "/>
    <numFmt numFmtId="252" formatCode="0.00\ \ \x"/>
    <numFmt numFmtId="253" formatCode="#,##0.00;\(#,##0.00\)"/>
    <numFmt numFmtId="254" formatCode="_)d\-mmm\-yy_)"/>
    <numFmt numFmtId="255" formatCode="_(#,##0.0_);\(#,##0.0\);_(&quot;-&quot;_)"/>
    <numFmt numFmtId="256" formatCode="_-* #,##0_-;[Red]\(\ #,##0\);_-* &quot;-&quot;??_-;_-@_-"/>
    <numFmt numFmtId="257" formatCode="##0.0"/>
    <numFmt numFmtId="258" formatCode="_(* #,##0.00%_);_(* \(#,##0.00%\);_(* #,##0.00%_);_(@_)"/>
    <numFmt numFmtId="259" formatCode="_(* #,##0_);_(* \(#,##0\);_(* &quot;-&quot;??_);_(@_)"/>
    <numFmt numFmtId="260" formatCode="#,##0_-;\(#,##0\);&quot;-&quot;_-;_-@_-"/>
    <numFmt numFmtId="261" formatCode="0.0&quot;x&quot;;\-0.0&quot;x&quot;"/>
    <numFmt numFmtId="262" formatCode="_(* #,##0.0&quot;x&quot;_);_(* \(#,##0.00\);_(* &quot;-&quot;_);_(@_)"/>
    <numFmt numFmtId="263" formatCode="_-&quot;F&quot;\ * #,##0_-;_-&quot;F&quot;\ * #,##0\-;_-&quot;F&quot;\ * &quot;-&quot;_-;_-@_-"/>
    <numFmt numFmtId="264" formatCode="_-&quot;F&quot;\ * #,##0.00_-;_-&quot;F&quot;\ * #,##0.00\-;_-&quot;F&quot;\ * &quot;-&quot;??_-;_-@_-"/>
    <numFmt numFmtId="265" formatCode="&quot;$&quot;#,##0.0,,&quot;m&quot;;\-&quot;$&quot;#,##0.0,,&quot;m&quot;"/>
    <numFmt numFmtId="266" formatCode="#,##0.0,,;\-#,##0.0,,"/>
    <numFmt numFmtId="267" formatCode="&quot;$&quot;#,##0.0,,&quot;k&quot;;\-&quot;$&quot;#,##0.0,,&quot;k&quot;"/>
    <numFmt numFmtId="268" formatCode="#,##0.0,;\-#,##0.0,"/>
    <numFmt numFmtId="269" formatCode="#,##0.0000_);[Red]\(#,##0.0000\)"/>
    <numFmt numFmtId="270" formatCode="0\ &quot;yrs&quot;"/>
  </numFmts>
  <fonts count="314">
    <font>
      <sz val="10"/>
      <color theme="1"/>
      <name val="Arial"/>
      <family val="2"/>
    </font>
    <font>
      <sz val="10"/>
      <color theme="1"/>
      <name val="Arial"/>
      <family val="2"/>
    </font>
    <font>
      <b/>
      <sz val="10"/>
      <color theme="1"/>
      <name val="Arial"/>
      <family val="2"/>
    </font>
    <font>
      <b/>
      <sz val="18"/>
      <name val="Times New Roman"/>
      <family val="1"/>
    </font>
    <font>
      <b/>
      <sz val="15"/>
      <name val="Times New Roman"/>
      <family val="1"/>
    </font>
    <font>
      <b/>
      <sz val="13"/>
      <name val="Times New Roman"/>
      <family val="1"/>
    </font>
    <font>
      <b/>
      <sz val="11"/>
      <name val="Times New Roman"/>
      <family val="1"/>
    </font>
    <font>
      <sz val="10"/>
      <name val="Times New Roman"/>
      <family val="1"/>
    </font>
    <font>
      <b/>
      <sz val="10"/>
      <name val="Times New Roman"/>
      <family val="1"/>
    </font>
    <font>
      <sz val="11"/>
      <color theme="1"/>
      <name val="Arial"/>
      <family val="2"/>
    </font>
    <font>
      <b/>
      <sz val="11"/>
      <color theme="1"/>
      <name val="Arial"/>
      <family val="2"/>
    </font>
    <font>
      <b/>
      <i/>
      <sz val="10"/>
      <color rgb="FFFFFFFF"/>
      <name val="Arial"/>
      <family val="2"/>
    </font>
    <font>
      <b/>
      <sz val="10"/>
      <color theme="0"/>
      <name val="Arial"/>
      <family val="2"/>
    </font>
    <font>
      <b/>
      <sz val="11"/>
      <color theme="0"/>
      <name val="Arial"/>
      <family val="2"/>
    </font>
    <font>
      <sz val="10"/>
      <color rgb="FF9C6500"/>
      <name val="Arial"/>
      <family val="2"/>
    </font>
    <font>
      <b/>
      <sz val="8"/>
      <name val="Times New Roman"/>
      <family val="1"/>
    </font>
    <font>
      <b/>
      <sz val="10"/>
      <color rgb="FF3F3F3F"/>
      <name val="Arial"/>
      <family val="2"/>
    </font>
    <font>
      <sz val="10"/>
      <color theme="1"/>
      <name val="Century Gothic"/>
      <family val="2"/>
    </font>
    <font>
      <sz val="10"/>
      <color rgb="FF006100"/>
      <name val="Arial"/>
      <family val="2"/>
    </font>
    <font>
      <sz val="10"/>
      <color rgb="FFFA7D00"/>
      <name val="Arial"/>
      <family val="2"/>
    </font>
    <font>
      <sz val="10"/>
      <color rgb="FFFF0000"/>
      <name val="Arial"/>
      <family val="2"/>
    </font>
    <font>
      <i/>
      <sz val="10"/>
      <color rgb="FF7F7F7F"/>
      <name val="Arial"/>
      <family val="2"/>
    </font>
    <font>
      <sz val="10"/>
      <color theme="0"/>
      <name val="Arial"/>
      <family val="2"/>
    </font>
    <font>
      <sz val="10"/>
      <name val="Arial"/>
      <family val="2"/>
    </font>
    <font>
      <sz val="8"/>
      <name val="Arial"/>
      <family val="2"/>
    </font>
    <font>
      <sz val="10"/>
      <name val="Arial"/>
      <family val="2"/>
    </font>
    <font>
      <sz val="10"/>
      <name val="Helv"/>
      <charset val="204"/>
    </font>
    <font>
      <sz val="12"/>
      <name val="Helv"/>
    </font>
    <font>
      <sz val="12"/>
      <name val="Weiss"/>
    </font>
    <font>
      <sz val="10"/>
      <name val="Helvetica 45 Light"/>
      <family val="2"/>
    </font>
    <font>
      <sz val="14"/>
      <name val="System"/>
      <family val="2"/>
    </font>
    <font>
      <sz val="10"/>
      <name val="Geneva"/>
    </font>
    <font>
      <sz val="10"/>
      <name val="Geneva"/>
      <family val="2"/>
    </font>
    <font>
      <sz val="9"/>
      <color indexed="8"/>
      <name val="Arial"/>
      <family val="2"/>
    </font>
    <font>
      <sz val="12"/>
      <name val="Times New Roman"/>
      <family val="1"/>
    </font>
    <font>
      <sz val="11"/>
      <color indexed="8"/>
      <name val="Calibri"/>
      <family val="2"/>
    </font>
    <font>
      <sz val="10"/>
      <color theme="1"/>
      <name val="Calibri"/>
      <family val="2"/>
    </font>
    <font>
      <sz val="8"/>
      <color theme="1"/>
      <name val="Verdana"/>
      <family val="2"/>
    </font>
    <font>
      <sz val="10"/>
      <color indexed="8"/>
      <name val="Arial"/>
      <family val="2"/>
    </font>
    <font>
      <sz val="10"/>
      <color theme="1"/>
      <name val="Trebuchet MS"/>
      <family val="2"/>
    </font>
    <font>
      <sz val="11"/>
      <color theme="1"/>
      <name val="Georgia"/>
      <family val="2"/>
      <scheme val="minor"/>
    </font>
    <font>
      <sz val="11"/>
      <color theme="1"/>
      <name val="Calibri"/>
      <family val="2"/>
    </font>
    <font>
      <sz val="10"/>
      <color indexed="9"/>
      <name val="Arial"/>
      <family val="2"/>
    </font>
    <font>
      <sz val="11"/>
      <color indexed="9"/>
      <name val="Calibri"/>
      <family val="2"/>
    </font>
    <font>
      <sz val="11"/>
      <color theme="0"/>
      <name val="Calibri"/>
      <family val="2"/>
    </font>
    <font>
      <sz val="8"/>
      <color theme="0"/>
      <name val="Verdana"/>
      <family val="2"/>
    </font>
    <font>
      <sz val="10"/>
      <color theme="0"/>
      <name val="Calibri"/>
      <family val="2"/>
    </font>
    <font>
      <sz val="10"/>
      <color theme="0"/>
      <name val="Century Gothic"/>
      <family val="2"/>
    </font>
    <font>
      <b/>
      <sz val="10"/>
      <color indexed="9"/>
      <name val="Arial"/>
      <family val="2"/>
    </font>
    <font>
      <b/>
      <sz val="12"/>
      <color indexed="9"/>
      <name val="Arial"/>
      <family val="2"/>
    </font>
    <font>
      <sz val="9"/>
      <name val="AGaramond"/>
    </font>
    <font>
      <b/>
      <sz val="8"/>
      <name val="Arial"/>
      <family val="2"/>
    </font>
    <font>
      <sz val="9"/>
      <name val="Stone Sans"/>
      <family val="2"/>
    </font>
    <font>
      <b/>
      <sz val="10"/>
      <name val="Arial"/>
      <family val="2"/>
    </font>
    <font>
      <sz val="10"/>
      <color indexed="12"/>
      <name val="Times New Roman"/>
      <family val="1"/>
    </font>
    <font>
      <sz val="10"/>
      <color indexed="12"/>
      <name val="Arial"/>
      <family val="2"/>
    </font>
    <font>
      <sz val="8"/>
      <name val="Trebuchet MS"/>
      <family val="2"/>
    </font>
    <font>
      <sz val="10"/>
      <color indexed="22"/>
      <name val="Arial"/>
      <family val="2"/>
    </font>
    <font>
      <sz val="10"/>
      <color rgb="FF9C0006"/>
      <name val="Arial"/>
      <family val="2"/>
    </font>
    <font>
      <sz val="10"/>
      <color indexed="20"/>
      <name val="Arial"/>
      <family val="2"/>
    </font>
    <font>
      <sz val="11"/>
      <color indexed="20"/>
      <name val="Calibri"/>
      <family val="2"/>
    </font>
    <font>
      <sz val="11"/>
      <color rgb="FF9C0006"/>
      <name val="Calibri"/>
      <family val="2"/>
    </font>
    <font>
      <sz val="10"/>
      <color indexed="36"/>
      <name val="Arial"/>
      <family val="2"/>
    </font>
    <font>
      <sz val="11"/>
      <color indexed="16"/>
      <name val="Calibri"/>
      <family val="2"/>
    </font>
    <font>
      <sz val="8"/>
      <color rgb="FF9C0006"/>
      <name val="Verdana"/>
      <family val="2"/>
    </font>
    <font>
      <sz val="8"/>
      <color indexed="36"/>
      <name val="Verdana"/>
      <family val="2"/>
    </font>
    <font>
      <sz val="10"/>
      <name val="Helvetica"/>
      <family val="2"/>
    </font>
    <font>
      <sz val="10"/>
      <color indexed="12"/>
      <name val="Palatino"/>
      <family val="1"/>
    </font>
    <font>
      <sz val="10"/>
      <color indexed="12"/>
      <name val="Helvetica"/>
      <family val="2"/>
    </font>
    <font>
      <sz val="11"/>
      <name val="IQE Hlv Narrow"/>
    </font>
    <font>
      <b/>
      <sz val="10"/>
      <name val="Arial Rounded MT Bold"/>
      <family val="2"/>
    </font>
    <font>
      <sz val="10"/>
      <name val="Bookman"/>
      <family val="1"/>
    </font>
    <font>
      <sz val="8"/>
      <name val="Times New Roman"/>
      <family val="1"/>
    </font>
    <font>
      <sz val="10"/>
      <name val="Arial Narrow"/>
      <family val="2"/>
    </font>
    <font>
      <b/>
      <sz val="8"/>
      <color indexed="24"/>
      <name val="Arial"/>
      <family val="2"/>
    </font>
    <font>
      <sz val="9"/>
      <name val="Arial"/>
      <family val="2"/>
    </font>
    <font>
      <b/>
      <sz val="9"/>
      <color indexed="24"/>
      <name val="Arial"/>
      <family val="2"/>
    </font>
    <font>
      <b/>
      <sz val="11"/>
      <color indexed="24"/>
      <name val="Arial"/>
      <family val="2"/>
    </font>
    <font>
      <b/>
      <sz val="10"/>
      <color rgb="FFFA7D00"/>
      <name val="Arial"/>
      <family val="2"/>
    </font>
    <font>
      <b/>
      <sz val="11"/>
      <color indexed="52"/>
      <name val="Calibri"/>
      <family val="2"/>
    </font>
    <font>
      <b/>
      <sz val="10"/>
      <color indexed="52"/>
      <name val="Arial"/>
      <family val="2"/>
    </font>
    <font>
      <b/>
      <sz val="11"/>
      <color rgb="FFFA7D00"/>
      <name val="Calibri"/>
      <family val="2"/>
    </font>
    <font>
      <b/>
      <sz val="11"/>
      <color indexed="53"/>
      <name val="Calibri"/>
      <family val="2"/>
    </font>
    <font>
      <b/>
      <sz val="8"/>
      <color rgb="FFFA7D00"/>
      <name val="Verdana"/>
      <family val="2"/>
    </font>
    <font>
      <b/>
      <sz val="11"/>
      <color indexed="13"/>
      <name val="Calibri"/>
      <family val="2"/>
    </font>
    <font>
      <sz val="8"/>
      <name val="Tahoma"/>
      <family val="2"/>
    </font>
    <font>
      <outline/>
      <sz val="14"/>
      <name val="N Helvetica Narrow"/>
    </font>
    <font>
      <b/>
      <sz val="11"/>
      <color indexed="9"/>
      <name val="Calibri"/>
      <family val="2"/>
    </font>
    <font>
      <b/>
      <sz val="11"/>
      <color theme="0"/>
      <name val="Calibri"/>
      <family val="2"/>
    </font>
    <font>
      <b/>
      <sz val="10"/>
      <color theme="0"/>
      <name val="Calibri"/>
      <family val="2"/>
    </font>
    <font>
      <b/>
      <sz val="8"/>
      <color theme="0"/>
      <name val="Verdana"/>
      <family val="2"/>
    </font>
    <font>
      <b/>
      <sz val="8"/>
      <color theme="1"/>
      <name val="Arial"/>
      <family val="2"/>
    </font>
    <font>
      <sz val="10"/>
      <name val="MS Sans Serif"/>
      <family val="2"/>
    </font>
    <font>
      <sz val="12"/>
      <name val="Arial Narrow"/>
      <family val="2"/>
    </font>
    <font>
      <sz val="10"/>
      <name val="Verdana"/>
      <family val="2"/>
    </font>
    <font>
      <sz val="10"/>
      <name val="Trebuchet MS"/>
      <family val="2"/>
    </font>
    <font>
      <sz val="8"/>
      <color indexed="8"/>
      <name val="Verdana"/>
      <family val="2"/>
    </font>
    <font>
      <sz val="12"/>
      <name val="Arial"/>
      <family val="2"/>
    </font>
    <font>
      <sz val="12"/>
      <name val="Times"/>
      <family val="1"/>
    </font>
    <font>
      <sz val="11"/>
      <color indexed="8"/>
      <name val="Arial"/>
      <family val="2"/>
    </font>
    <font>
      <sz val="10"/>
      <name val="Helv"/>
    </font>
    <font>
      <sz val="8"/>
      <color theme="1"/>
      <name val="Arial"/>
      <family val="2"/>
    </font>
    <font>
      <sz val="10"/>
      <color theme="1"/>
      <name val="Georgia"/>
      <family val="2"/>
      <scheme val="minor"/>
    </font>
    <font>
      <b/>
      <sz val="10"/>
      <color theme="9" tint="-0.249977111117893"/>
      <name val="Arial"/>
      <family val="2"/>
    </font>
    <font>
      <b/>
      <sz val="11"/>
      <color rgb="FFEC7405"/>
      <name val="Arial"/>
      <family val="2"/>
    </font>
    <font>
      <b/>
      <sz val="14"/>
      <color theme="9" tint="-0.24994659260841701"/>
      <name val="Georgia"/>
      <family val="2"/>
      <scheme val="minor"/>
    </font>
    <font>
      <sz val="10"/>
      <color rgb="FF00B050"/>
      <name val="Georgia"/>
      <family val="2"/>
      <scheme val="minor"/>
    </font>
    <font>
      <sz val="8"/>
      <color rgb="FF3366FF"/>
      <name val="Arial"/>
      <family val="2"/>
    </font>
    <font>
      <sz val="10"/>
      <color rgb="FF3366FF"/>
      <name val="Georgia"/>
      <family val="2"/>
      <scheme val="minor"/>
    </font>
    <font>
      <b/>
      <sz val="14"/>
      <color rgb="FFEC7405"/>
      <name val="Arial"/>
      <family val="2"/>
    </font>
    <font>
      <sz val="10"/>
      <color theme="0" tint="-0.499984740745262"/>
      <name val="Georgia"/>
      <family val="2"/>
      <scheme val="minor"/>
    </font>
    <font>
      <sz val="10"/>
      <name val="Times"/>
      <family val="1"/>
    </font>
    <font>
      <sz val="10"/>
      <name val="Courier"/>
      <family val="3"/>
    </font>
    <font>
      <sz val="10"/>
      <color indexed="12"/>
      <name val="Arial Narrow"/>
      <family val="2"/>
    </font>
    <font>
      <b/>
      <sz val="8"/>
      <color theme="0"/>
      <name val="Arial"/>
      <family val="2"/>
    </font>
    <font>
      <b/>
      <sz val="9"/>
      <color theme="1"/>
      <name val="Arial"/>
      <family val="2"/>
    </font>
    <font>
      <sz val="9"/>
      <name val="Stone Sans"/>
    </font>
    <font>
      <sz val="10"/>
      <color indexed="23"/>
      <name val="Arial"/>
      <family val="2"/>
    </font>
    <font>
      <b/>
      <sz val="11"/>
      <name val="Georgia"/>
      <family val="2"/>
      <scheme val="minor"/>
    </font>
    <font>
      <sz val="10"/>
      <color indexed="17"/>
      <name val="Arial Narrow"/>
      <family val="2"/>
    </font>
    <font>
      <sz val="10"/>
      <color indexed="17"/>
      <name val="Arial"/>
      <family val="2"/>
    </font>
    <font>
      <b/>
      <sz val="11"/>
      <color indexed="8"/>
      <name val="Calibri"/>
      <family val="2"/>
    </font>
    <font>
      <sz val="9"/>
      <name val="Times New Roman"/>
      <family val="1"/>
    </font>
    <font>
      <b/>
      <sz val="12"/>
      <name val="Arial"/>
      <family val="2"/>
    </font>
    <font>
      <i/>
      <sz val="10"/>
      <color indexed="23"/>
      <name val="Arial"/>
      <family val="2"/>
    </font>
    <font>
      <i/>
      <sz val="11"/>
      <color indexed="23"/>
      <name val="Calibri"/>
      <family val="2"/>
    </font>
    <font>
      <i/>
      <sz val="11"/>
      <color rgb="FF7F7F7F"/>
      <name val="Calibri"/>
      <family val="2"/>
    </font>
    <font>
      <i/>
      <sz val="10"/>
      <color rgb="FF7F7F7F"/>
      <name val="Calibri"/>
      <family val="2"/>
    </font>
    <font>
      <i/>
      <sz val="8"/>
      <color rgb="FF7F7F7F"/>
      <name val="Verdana"/>
      <family val="2"/>
    </font>
    <font>
      <sz val="10"/>
      <color indexed="17"/>
      <name val="Times New Roman"/>
      <family val="1"/>
    </font>
    <font>
      <sz val="9"/>
      <name val="Trebuchet MS"/>
      <family val="2"/>
    </font>
    <font>
      <b/>
      <sz val="9"/>
      <name val="Arial Narrow"/>
      <family val="2"/>
    </font>
    <font>
      <u/>
      <sz val="8"/>
      <color rgb="FF800080"/>
      <name val="Arial"/>
      <family val="2"/>
    </font>
    <font>
      <u/>
      <sz val="8"/>
      <color indexed="20"/>
      <name val="Arial"/>
      <family val="2"/>
    </font>
    <font>
      <u/>
      <sz val="8"/>
      <color indexed="36"/>
      <name val="Arial"/>
      <family val="2"/>
    </font>
    <font>
      <sz val="9"/>
      <name val="GillSans"/>
    </font>
    <font>
      <sz val="9"/>
      <name val="GillSans"/>
      <family val="2"/>
    </font>
    <font>
      <sz val="9"/>
      <name val="GillSans Light"/>
    </font>
    <font>
      <sz val="9"/>
      <name val="GillSans Light"/>
      <family val="2"/>
    </font>
    <font>
      <sz val="11"/>
      <color indexed="17"/>
      <name val="Calibri"/>
      <family val="2"/>
    </font>
    <font>
      <sz val="11"/>
      <color rgb="FF006100"/>
      <name val="Calibri"/>
      <family val="2"/>
    </font>
    <font>
      <sz val="8"/>
      <color rgb="FF006100"/>
      <name val="Verdana"/>
      <family val="2"/>
    </font>
    <font>
      <b/>
      <sz val="10"/>
      <name val="Tms Rmn"/>
    </font>
    <font>
      <b/>
      <i/>
      <sz val="11"/>
      <name val="IQE Hlv Narrow"/>
    </font>
    <font>
      <i/>
      <sz val="11"/>
      <name val="IQE Hlv Narrow"/>
    </font>
    <font>
      <b/>
      <sz val="14"/>
      <name val="IQE Hlv Narrow"/>
    </font>
    <font>
      <b/>
      <sz val="11"/>
      <name val="IQE Hlv Narrow"/>
    </font>
    <font>
      <b/>
      <i/>
      <sz val="13"/>
      <color indexed="9"/>
      <name val="IQE Garamond I Cd"/>
    </font>
    <font>
      <b/>
      <sz val="15"/>
      <color theme="3"/>
      <name val="Arial"/>
      <family val="2"/>
    </font>
    <font>
      <b/>
      <sz val="15"/>
      <color indexed="56"/>
      <name val="Arial"/>
      <family val="2"/>
    </font>
    <font>
      <b/>
      <sz val="18"/>
      <name val="Arial"/>
      <family val="2"/>
    </font>
    <font>
      <b/>
      <sz val="15"/>
      <color theme="3"/>
      <name val="Calibri"/>
      <family val="2"/>
    </font>
    <font>
      <b/>
      <sz val="15"/>
      <color indexed="62"/>
      <name val="Calibri"/>
      <family val="2"/>
    </font>
    <font>
      <b/>
      <sz val="15"/>
      <color theme="3"/>
      <name val="Verdana"/>
      <family val="2"/>
    </font>
    <font>
      <b/>
      <sz val="15"/>
      <color indexed="56"/>
      <name val="Calibri"/>
      <family val="2"/>
    </font>
    <font>
      <sz val="18"/>
      <name val="Arial"/>
      <family val="2"/>
    </font>
    <font>
      <b/>
      <sz val="13"/>
      <color theme="3"/>
      <name val="Arial"/>
      <family val="2"/>
    </font>
    <font>
      <b/>
      <sz val="13"/>
      <color indexed="56"/>
      <name val="Arial"/>
      <family val="2"/>
    </font>
    <font>
      <b/>
      <sz val="13"/>
      <color theme="3"/>
      <name val="Calibri"/>
      <family val="2"/>
    </font>
    <font>
      <b/>
      <sz val="13"/>
      <color indexed="62"/>
      <name val="Calibri"/>
      <family val="2"/>
    </font>
    <font>
      <b/>
      <sz val="9"/>
      <name val="Arial"/>
      <family val="2"/>
    </font>
    <font>
      <b/>
      <sz val="13"/>
      <color theme="3"/>
      <name val="Verdana"/>
      <family val="2"/>
    </font>
    <font>
      <b/>
      <sz val="13"/>
      <color indexed="56"/>
      <name val="Calibri"/>
      <family val="2"/>
    </font>
    <font>
      <b/>
      <sz val="11"/>
      <color theme="3"/>
      <name val="Arial"/>
      <family val="2"/>
    </font>
    <font>
      <b/>
      <sz val="11"/>
      <color indexed="56"/>
      <name val="Arial"/>
      <family val="2"/>
    </font>
    <font>
      <b/>
      <sz val="11"/>
      <color indexed="62"/>
      <name val="Calibri"/>
      <family val="2"/>
    </font>
    <font>
      <b/>
      <sz val="11"/>
      <color theme="3"/>
      <name val="Calibri"/>
      <family val="2"/>
    </font>
    <font>
      <b/>
      <sz val="11"/>
      <color theme="3"/>
      <name val="Verdana"/>
      <family val="2"/>
    </font>
    <font>
      <b/>
      <sz val="11"/>
      <color indexed="56"/>
      <name val="Calibri"/>
      <family val="2"/>
    </font>
    <font>
      <b/>
      <sz val="11"/>
      <color theme="3"/>
      <name val="Century Gothic"/>
      <family val="2"/>
    </font>
    <font>
      <b/>
      <sz val="14"/>
      <color indexed="12"/>
      <name val="Arial"/>
      <family val="2"/>
    </font>
    <font>
      <b/>
      <u/>
      <sz val="14"/>
      <color indexed="8"/>
      <name val="Times New Roman"/>
      <family val="1"/>
    </font>
    <font>
      <b/>
      <sz val="11"/>
      <name val="Arial"/>
      <family val="2"/>
    </font>
    <font>
      <b/>
      <sz val="8.5"/>
      <name val="Univers 65"/>
      <family val="2"/>
    </font>
    <font>
      <sz val="12"/>
      <name val="Trebuchet MS"/>
      <family val="2"/>
    </font>
    <font>
      <b/>
      <sz val="11"/>
      <name val="Trebuchet MS"/>
      <family val="2"/>
    </font>
    <font>
      <b/>
      <sz val="10"/>
      <color indexed="8"/>
      <name val="Arial"/>
      <family val="2"/>
    </font>
    <font>
      <b/>
      <sz val="10"/>
      <name val="Trebuchet MS"/>
      <family val="2"/>
    </font>
    <font>
      <b/>
      <sz val="12"/>
      <color indexed="8"/>
      <name val="Arial"/>
      <family val="2"/>
    </font>
    <font>
      <b/>
      <sz val="8.5"/>
      <name val="Trebuchet MS"/>
      <family val="2"/>
    </font>
    <font>
      <b/>
      <sz val="14"/>
      <name val="Arial"/>
      <family val="2"/>
    </font>
    <font>
      <u/>
      <sz val="8"/>
      <color rgb="FF0000FF"/>
      <name val="Arial"/>
      <family val="2"/>
    </font>
    <font>
      <b/>
      <u/>
      <sz val="10"/>
      <color theme="9" tint="-0.24994659260841701"/>
      <name val="Arial"/>
      <family val="2"/>
    </font>
    <font>
      <u/>
      <sz val="10"/>
      <color theme="10"/>
      <name val="Arial"/>
      <family val="2"/>
    </font>
    <font>
      <u/>
      <sz val="10"/>
      <color indexed="12"/>
      <name val="Arial"/>
      <family val="2"/>
    </font>
    <font>
      <u/>
      <sz val="11"/>
      <color theme="10"/>
      <name val="Calibri"/>
      <family val="2"/>
    </font>
    <font>
      <u/>
      <sz val="8"/>
      <color indexed="12"/>
      <name val="Trebuchet MS"/>
      <family val="2"/>
    </font>
    <font>
      <u/>
      <sz val="7.5"/>
      <color indexed="12"/>
      <name val="Arial"/>
      <family val="2"/>
    </font>
    <font>
      <u/>
      <sz val="8"/>
      <color rgb="FF0000FF"/>
      <name val="Calibri"/>
      <family val="2"/>
    </font>
    <font>
      <u/>
      <sz val="10"/>
      <color indexed="12"/>
      <name val="MS Sans Serif"/>
      <family val="2"/>
    </font>
    <font>
      <u/>
      <sz val="10"/>
      <color indexed="12"/>
      <name val="Trebuchet MS"/>
      <family val="2"/>
    </font>
    <font>
      <u/>
      <sz val="7.2"/>
      <color indexed="12"/>
      <name val="Arial"/>
      <family val="2"/>
    </font>
    <font>
      <b/>
      <sz val="10"/>
      <color indexed="56"/>
      <name val="Wingdings"/>
      <charset val="2"/>
    </font>
    <font>
      <b/>
      <u/>
      <sz val="8"/>
      <color indexed="56"/>
      <name val="Arial"/>
      <family val="2"/>
    </font>
    <font>
      <sz val="10"/>
      <name val="Stone Sans"/>
      <family val="2"/>
    </font>
    <font>
      <sz val="10"/>
      <name val="Optima"/>
    </font>
    <font>
      <sz val="10"/>
      <color rgb="FF3F3F76"/>
      <name val="Arial"/>
      <family val="2"/>
    </font>
    <font>
      <sz val="10"/>
      <color indexed="62"/>
      <name val="Arial"/>
      <family val="2"/>
    </font>
    <font>
      <sz val="10"/>
      <name val="IQE Hlv Narrow"/>
    </font>
    <font>
      <sz val="11"/>
      <color indexed="62"/>
      <name val="Calibri"/>
      <family val="2"/>
    </font>
    <font>
      <sz val="11"/>
      <color rgb="FF3F3F76"/>
      <name val="Calibri"/>
      <family val="2"/>
    </font>
    <font>
      <sz val="11"/>
      <color indexed="48"/>
      <name val="Calibri"/>
      <family val="2"/>
    </font>
    <font>
      <sz val="10"/>
      <color rgb="FF3F3F76"/>
      <name val="Calibri"/>
      <family val="2"/>
    </font>
    <font>
      <sz val="8"/>
      <color rgb="FF3F3F76"/>
      <name val="Verdana"/>
      <family val="2"/>
    </font>
    <font>
      <sz val="8"/>
      <color indexed="23"/>
      <name val="Verdana"/>
      <family val="2"/>
    </font>
    <font>
      <sz val="10"/>
      <color indexed="12"/>
      <name val="Georgia"/>
      <family val="2"/>
      <scheme val="minor"/>
    </font>
    <font>
      <sz val="8"/>
      <color indexed="60"/>
      <name val="MS Sans Serif"/>
      <family val="2"/>
    </font>
    <font>
      <b/>
      <sz val="9"/>
      <color indexed="9"/>
      <name val="Arial"/>
      <family val="2"/>
    </font>
    <font>
      <b/>
      <sz val="9"/>
      <color indexed="16"/>
      <name val="Arial"/>
      <family val="2"/>
    </font>
    <font>
      <sz val="10"/>
      <color indexed="52"/>
      <name val="Arial"/>
      <family val="2"/>
    </font>
    <font>
      <sz val="11"/>
      <color indexed="52"/>
      <name val="Calibri"/>
      <family val="2"/>
    </font>
    <font>
      <sz val="11"/>
      <color rgb="FFFA7D00"/>
      <name val="Calibri"/>
      <family val="2"/>
    </font>
    <font>
      <sz val="11"/>
      <color indexed="53"/>
      <name val="Calibri"/>
      <family val="2"/>
    </font>
    <font>
      <sz val="10"/>
      <color rgb="FFFA7D00"/>
      <name val="Calibri"/>
      <family val="2"/>
    </font>
    <font>
      <sz val="8"/>
      <color rgb="FFFA7D00"/>
      <name val="Verdana"/>
      <family val="2"/>
    </font>
    <font>
      <b/>
      <sz val="12"/>
      <name val="Arial Narrow"/>
      <family val="2"/>
    </font>
    <font>
      <sz val="8"/>
      <name val="Optima"/>
      <family val="2"/>
    </font>
    <font>
      <sz val="12"/>
      <color indexed="14"/>
      <name val="Arial"/>
      <family val="2"/>
    </font>
    <font>
      <b/>
      <sz val="10"/>
      <name val="Arial Narrow"/>
      <family val="2"/>
    </font>
    <font>
      <sz val="12"/>
      <name val="Optima"/>
    </font>
    <font>
      <b/>
      <sz val="12"/>
      <color indexed="12"/>
      <name val="Arial"/>
      <family val="2"/>
    </font>
    <font>
      <sz val="10"/>
      <color indexed="8"/>
      <name val="Century Gothic"/>
      <family val="2"/>
    </font>
    <font>
      <sz val="10"/>
      <color indexed="60"/>
      <name val="Arial"/>
      <family val="2"/>
    </font>
    <font>
      <sz val="11"/>
      <color indexed="60"/>
      <name val="Calibri"/>
      <family val="2"/>
    </font>
    <font>
      <sz val="11"/>
      <color rgb="FF9C6500"/>
      <name val="Calibri"/>
      <family val="2"/>
    </font>
    <font>
      <sz val="10"/>
      <color rgb="FF9C6500"/>
      <name val="Calibri"/>
      <family val="2"/>
    </font>
    <font>
      <sz val="8"/>
      <color rgb="FF9C6500"/>
      <name val="Verdana"/>
      <family val="2"/>
    </font>
    <font>
      <sz val="11"/>
      <color rgb="FF9C6500"/>
      <name val="Georgia"/>
      <family val="2"/>
      <scheme val="minor"/>
    </font>
    <font>
      <sz val="7"/>
      <name val="Small Fonts"/>
      <family val="2"/>
    </font>
    <font>
      <sz val="7"/>
      <name val="Small Fonts"/>
      <family val="3"/>
      <charset val="128"/>
    </font>
    <font>
      <b/>
      <i/>
      <sz val="16"/>
      <name val="Helv"/>
    </font>
    <font>
      <sz val="8"/>
      <name val="Palatino"/>
      <family val="1"/>
    </font>
    <font>
      <sz val="12"/>
      <color theme="1"/>
      <name val="Arial"/>
      <family val="2"/>
    </font>
    <font>
      <sz val="11"/>
      <name val="Arial MT"/>
    </font>
    <font>
      <sz val="12"/>
      <name val="Portugal"/>
    </font>
    <font>
      <sz val="10"/>
      <color rgb="FF000000"/>
      <name val="Arial"/>
      <family val="2"/>
    </font>
    <font>
      <sz val="10"/>
      <color theme="1"/>
      <name val="Arial Narrow"/>
      <family val="2"/>
    </font>
    <font>
      <sz val="10"/>
      <name val="Tms Rmn"/>
    </font>
    <font>
      <b/>
      <sz val="9"/>
      <color indexed="8"/>
      <name val="Tahoma"/>
      <family val="2"/>
    </font>
    <font>
      <sz val="10"/>
      <color indexed="14"/>
      <name val="Arial"/>
      <family val="2"/>
    </font>
    <font>
      <b/>
      <sz val="11"/>
      <color indexed="63"/>
      <name val="Calibri"/>
      <family val="2"/>
    </font>
    <font>
      <b/>
      <sz val="10"/>
      <color indexed="63"/>
      <name val="Arial"/>
      <family val="2"/>
    </font>
    <font>
      <b/>
      <sz val="11"/>
      <color rgb="FF3F3F3F"/>
      <name val="Calibri"/>
      <family val="2"/>
    </font>
    <font>
      <sz val="9"/>
      <color theme="0"/>
      <name val="Century Gothic"/>
      <family val="2"/>
    </font>
    <font>
      <b/>
      <sz val="8"/>
      <color rgb="FF3F3F3F"/>
      <name val="Verdana"/>
      <family val="2"/>
    </font>
    <font>
      <sz val="11"/>
      <color indexed="8"/>
      <name val="Times New Roman"/>
      <family val="1"/>
    </font>
    <font>
      <sz val="10"/>
      <color indexed="8"/>
      <name val="Verdana"/>
      <family val="2"/>
    </font>
    <font>
      <b/>
      <i/>
      <sz val="11"/>
      <color indexed="8"/>
      <name val="Times New Roman"/>
      <family val="1"/>
    </font>
    <font>
      <b/>
      <i/>
      <sz val="10"/>
      <color indexed="8"/>
      <name val="Arial"/>
      <family val="2"/>
    </font>
    <font>
      <b/>
      <sz val="10"/>
      <color indexed="8"/>
      <name val="Verdana"/>
      <family val="2"/>
    </font>
    <font>
      <b/>
      <sz val="11"/>
      <color indexed="16"/>
      <name val="Times New Roman"/>
      <family val="1"/>
    </font>
    <font>
      <b/>
      <sz val="10"/>
      <color indexed="9"/>
      <name val="Verdana"/>
      <family val="2"/>
    </font>
    <font>
      <b/>
      <sz val="10"/>
      <color indexed="17"/>
      <name val="Arial"/>
      <family val="2"/>
    </font>
    <font>
      <b/>
      <sz val="22"/>
      <color indexed="8"/>
      <name val="Times New Roman"/>
      <family val="1"/>
    </font>
    <font>
      <b/>
      <sz val="16"/>
      <color indexed="13"/>
      <name val="Arial"/>
      <family val="2"/>
    </font>
    <font>
      <b/>
      <sz val="14"/>
      <name val="Arial Narrow"/>
      <family val="2"/>
    </font>
    <font>
      <b/>
      <sz val="9"/>
      <name val="Frutiger 45 Light"/>
      <family val="2"/>
    </font>
    <font>
      <sz val="8"/>
      <color theme="1"/>
      <name val="Tahoma"/>
      <family val="2"/>
    </font>
    <font>
      <sz val="8.5"/>
      <name val="Univers 55"/>
      <family val="2"/>
    </font>
    <font>
      <sz val="10"/>
      <color indexed="18"/>
      <name val="Times New Roman"/>
      <family val="1"/>
    </font>
    <font>
      <b/>
      <sz val="10"/>
      <name val="MS Sans Serif"/>
      <family val="2"/>
    </font>
    <font>
      <sz val="8"/>
      <color indexed="16"/>
      <name val="Century Schoolbook"/>
      <family val="1"/>
    </font>
    <font>
      <b/>
      <u/>
      <sz val="14"/>
      <name val="Helv"/>
    </font>
    <font>
      <b/>
      <sz val="14"/>
      <name val="Helv"/>
    </font>
    <font>
      <b/>
      <sz val="10"/>
      <color indexed="39"/>
      <name val="Arial"/>
      <family val="2"/>
    </font>
    <font>
      <sz val="10"/>
      <color indexed="39"/>
      <name val="Arial"/>
      <family val="2"/>
    </font>
    <font>
      <sz val="19"/>
      <color indexed="48"/>
      <name val="Arial"/>
      <family val="2"/>
    </font>
    <font>
      <sz val="10"/>
      <color indexed="10"/>
      <name val="Arial"/>
      <family val="2"/>
    </font>
    <font>
      <b/>
      <i/>
      <sz val="10"/>
      <name val="Times New Roman"/>
      <family val="1"/>
    </font>
    <font>
      <b/>
      <sz val="13"/>
      <name val="Arial"/>
      <family val="2"/>
    </font>
    <font>
      <b/>
      <sz val="12"/>
      <name val="Palatino"/>
      <family val="1"/>
    </font>
    <font>
      <b/>
      <sz val="18"/>
      <color indexed="62"/>
      <name val="Cambria"/>
      <family val="2"/>
    </font>
    <font>
      <b/>
      <sz val="16"/>
      <color indexed="9"/>
      <name val="Arial"/>
      <family val="2"/>
    </font>
    <font>
      <b/>
      <sz val="16"/>
      <name val="Arial"/>
      <family val="2"/>
    </font>
    <font>
      <b/>
      <u/>
      <sz val="12"/>
      <name val="Arial"/>
      <family val="2"/>
    </font>
    <font>
      <b/>
      <sz val="11"/>
      <color indexed="17"/>
      <name val="Arial"/>
      <family val="2"/>
    </font>
    <font>
      <b/>
      <sz val="10"/>
      <color indexed="12"/>
      <name val="Arial"/>
      <family val="2"/>
    </font>
    <font>
      <sz val="10"/>
      <color theme="1" tint="0.24994659260841701"/>
      <name val="Arial"/>
      <family val="2"/>
    </font>
    <font>
      <sz val="9"/>
      <name val="SwitzerlandNarrow"/>
    </font>
    <font>
      <sz val="9"/>
      <color indexed="12"/>
      <name val="SwitzerlandNarrow"/>
    </font>
    <font>
      <sz val="9"/>
      <color indexed="21"/>
      <name val="Helvetica-Black"/>
    </font>
    <font>
      <sz val="9"/>
      <color indexed="21"/>
      <name val="Helvetica-Black"/>
      <family val="2"/>
    </font>
    <font>
      <b/>
      <sz val="9"/>
      <name val="Palatino"/>
      <family val="1"/>
    </font>
    <font>
      <sz val="9.5"/>
      <name val="Trebuchet MS"/>
      <family val="2"/>
    </font>
    <font>
      <sz val="8.5"/>
      <name val="Trebuchet MS"/>
      <family val="2"/>
    </font>
    <font>
      <b/>
      <sz val="8"/>
      <color rgb="FFC00000"/>
      <name val="Arial"/>
      <family val="2"/>
    </font>
    <font>
      <b/>
      <i/>
      <sz val="7"/>
      <name val="Trebuchet MS"/>
      <family val="2"/>
    </font>
    <font>
      <sz val="7"/>
      <name val="Palatino"/>
      <family val="1"/>
    </font>
    <font>
      <b/>
      <sz val="8"/>
      <name val="Trebuchet MS"/>
      <family val="2"/>
    </font>
    <font>
      <b/>
      <sz val="12"/>
      <color theme="0"/>
      <name val="Georgia"/>
      <family val="2"/>
      <scheme val="minor"/>
    </font>
    <font>
      <sz val="12"/>
      <name val="Palatino"/>
      <family val="1"/>
    </font>
    <font>
      <sz val="11"/>
      <name val="Helvetica-Black"/>
    </font>
    <font>
      <sz val="11"/>
      <name val="Helvetica-Black"/>
      <family val="2"/>
    </font>
    <font>
      <sz val="12"/>
      <color indexed="12"/>
      <name val="Arial MT"/>
    </font>
    <font>
      <b/>
      <sz val="18"/>
      <color theme="3"/>
      <name val="Trebuchet MS"/>
      <family val="2"/>
      <scheme val="major"/>
    </font>
    <font>
      <b/>
      <sz val="18"/>
      <color indexed="56"/>
      <name val="Cambria"/>
      <family val="2"/>
    </font>
    <font>
      <sz val="14"/>
      <name val="Arial"/>
      <family val="2"/>
    </font>
    <font>
      <b/>
      <i/>
      <sz val="14"/>
      <color indexed="9"/>
      <name val="Times New Roman"/>
      <family val="1"/>
    </font>
    <font>
      <b/>
      <u/>
      <sz val="9.5"/>
      <color indexed="56"/>
      <name val="Arial"/>
      <family val="2"/>
    </font>
    <font>
      <u/>
      <sz val="8"/>
      <color indexed="56"/>
      <name val="Arial"/>
      <family val="2"/>
    </font>
    <font>
      <b/>
      <sz val="10"/>
      <color theme="1"/>
      <name val="Trebuchet MS"/>
      <family val="2"/>
    </font>
    <font>
      <b/>
      <sz val="11"/>
      <color theme="1"/>
      <name val="Calibri"/>
      <family val="2"/>
    </font>
    <font>
      <b/>
      <sz val="10"/>
      <color theme="1"/>
      <name val="Calibri"/>
      <family val="2"/>
    </font>
    <font>
      <b/>
      <sz val="8"/>
      <color theme="1"/>
      <name val="Verdana"/>
      <family val="2"/>
    </font>
    <font>
      <sz val="10"/>
      <color indexed="10"/>
      <name val="Arial Narrow"/>
      <family val="2"/>
    </font>
    <font>
      <sz val="11"/>
      <color indexed="10"/>
      <name val="Calibri"/>
      <family val="2"/>
    </font>
    <font>
      <sz val="11"/>
      <color rgb="FFFF0000"/>
      <name val="Calibri"/>
      <family val="2"/>
    </font>
    <font>
      <sz val="10"/>
      <color rgb="FFFF0000"/>
      <name val="Calibri"/>
      <family val="2"/>
    </font>
    <font>
      <sz val="8"/>
      <color rgb="FFFF0000"/>
      <name val="Verdana"/>
      <family val="2"/>
    </font>
    <font>
      <sz val="12"/>
      <color indexed="9"/>
      <name val="Weiss"/>
    </font>
    <font>
      <b/>
      <sz val="12"/>
      <name val="Times New Roman"/>
      <family val="1"/>
    </font>
    <font>
      <sz val="14"/>
      <name val="ＭＳ 明朝"/>
      <family val="1"/>
      <charset val="128"/>
    </font>
    <font>
      <sz val="9"/>
      <color indexed="81"/>
      <name val="Tahoma"/>
      <family val="2"/>
    </font>
    <font>
      <b/>
      <sz val="9"/>
      <color indexed="81"/>
      <name val="Tahoma"/>
      <family val="2"/>
    </font>
  </fonts>
  <fills count="143">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theme="2" tint="-9.9948118533890809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6337778862885"/>
        <bgColor indexed="64"/>
      </patternFill>
    </fill>
    <fill>
      <patternFill patternType="solid">
        <fgColor theme="0"/>
        <bgColor indexed="64"/>
      </patternFill>
    </fill>
    <fill>
      <patternFill patternType="solid">
        <fgColor rgb="FF000000"/>
        <bgColor indexed="64"/>
      </patternFill>
    </fill>
    <fill>
      <patternFill patternType="solid">
        <fgColor rgb="FFA5A5A5"/>
      </patternFill>
    </fill>
    <fill>
      <patternFill patternType="solid">
        <fgColor rgb="FFFFEB9C"/>
      </patternFill>
    </fill>
    <fill>
      <patternFill patternType="solid">
        <fgColor rgb="FFFFFFCC"/>
      </patternFill>
    </fill>
    <fill>
      <patternFill patternType="solid">
        <fgColor rgb="FFF2F2F2"/>
      </patternFill>
    </fill>
    <fill>
      <patternFill patternType="solid">
        <fgColor rgb="FFFFC7CE"/>
      </patternFill>
    </fill>
    <fill>
      <patternFill patternType="solid">
        <fgColor rgb="FFFFC000"/>
        <bgColor indexed="64"/>
      </patternFill>
    </fill>
    <fill>
      <patternFill patternType="solid">
        <fgColor rgb="FFC6EFCE"/>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9"/>
      </patternFill>
    </fill>
    <fill>
      <patternFill patternType="solid">
        <fgColor indexed="15"/>
      </patternFill>
    </fill>
    <fill>
      <patternFill patternType="solid">
        <fgColor indexed="45"/>
      </patternFill>
    </fill>
    <fill>
      <patternFill patternType="solid">
        <fgColor indexed="29"/>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9"/>
      </patternFill>
    </fill>
    <fill>
      <patternFill patternType="solid">
        <fgColor indexed="11"/>
      </patternFill>
    </fill>
    <fill>
      <patternFill patternType="solid">
        <fgColor indexed="43"/>
      </patternFill>
    </fill>
    <fill>
      <patternFill patternType="solid">
        <fgColor indexed="51"/>
      </patternFill>
    </fill>
    <fill>
      <patternFill patternType="solid">
        <fgColor indexed="22"/>
        <bgColor indexed="64"/>
      </patternFill>
    </fill>
    <fill>
      <patternFill patternType="solid">
        <fgColor indexed="30"/>
      </patternFill>
    </fill>
    <fill>
      <patternFill patternType="solid">
        <fgColor indexed="21"/>
      </patternFill>
    </fill>
    <fill>
      <patternFill patternType="solid">
        <fgColor indexed="36"/>
      </patternFill>
    </fill>
    <fill>
      <patternFill patternType="solid">
        <fgColor indexed="52"/>
      </patternFill>
    </fill>
    <fill>
      <patternFill patternType="solid">
        <fgColor theme="0" tint="-0.34998626667073579"/>
        <bgColor indexed="64"/>
      </patternFill>
    </fill>
    <fill>
      <patternFill patternType="solid">
        <fgColor indexed="8"/>
        <bgColor indexed="64"/>
      </patternFill>
    </fill>
    <fill>
      <patternFill patternType="solid">
        <fgColor indexed="12"/>
        <bgColor indexed="64"/>
      </patternFill>
    </fill>
    <fill>
      <patternFill patternType="solid">
        <fgColor indexed="48"/>
        <bgColor indexed="64"/>
      </patternFill>
    </fill>
    <fill>
      <patternFill patternType="solid">
        <fgColor theme="0" tint="-0.49998474074526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48"/>
        <bgColor indexed="48"/>
      </patternFill>
    </fill>
    <fill>
      <patternFill patternType="solid">
        <fgColor indexed="26"/>
        <bgColor indexed="26"/>
      </patternFill>
    </fill>
    <fill>
      <patternFill patternType="solid">
        <fgColor indexed="15"/>
        <bgColor indexed="15"/>
      </patternFill>
    </fill>
    <fill>
      <patternFill patternType="solid">
        <fgColor indexed="22"/>
        <bgColor indexed="22"/>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53"/>
      </patternFill>
    </fill>
    <fill>
      <patternFill patternType="solid">
        <fgColor indexed="41"/>
        <bgColor indexed="41"/>
      </patternFill>
    </fill>
    <fill>
      <patternFill patternType="solid">
        <fgColor indexed="42"/>
        <bgColor indexed="42"/>
      </patternFill>
    </fill>
    <fill>
      <patternFill patternType="solid">
        <fgColor indexed="40"/>
        <bgColor indexed="40"/>
      </patternFill>
    </fill>
    <fill>
      <patternFill patternType="solid">
        <fgColor indexed="57"/>
      </patternFill>
    </fill>
    <fill>
      <patternFill patternType="solid">
        <fgColor indexed="23"/>
      </patternFill>
    </fill>
    <fill>
      <patternFill patternType="solid">
        <fgColor indexed="23"/>
        <bgColor indexed="23"/>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3"/>
      </patternFill>
    </fill>
    <fill>
      <patternFill patternType="solid">
        <fgColor indexed="13"/>
        <bgColor indexed="64"/>
      </patternFill>
    </fill>
    <fill>
      <patternFill patternType="solid">
        <fgColor indexed="43"/>
        <bgColor indexed="64"/>
      </patternFill>
    </fill>
    <fill>
      <patternFill patternType="lightGray">
        <fgColor indexed="17"/>
      </patternFill>
    </fill>
    <fill>
      <patternFill patternType="solid">
        <fgColor indexed="61"/>
      </patternFill>
    </fill>
    <fill>
      <patternFill patternType="solid">
        <fgColor indexed="9"/>
        <bgColor indexed="15"/>
      </patternFill>
    </fill>
    <fill>
      <patternFill patternType="solid">
        <fgColor indexed="41"/>
        <bgColor indexed="64"/>
      </patternFill>
    </fill>
    <fill>
      <patternFill patternType="solid">
        <fgColor indexed="9"/>
        <bgColor indexed="9"/>
      </patternFill>
    </fill>
    <fill>
      <patternFill patternType="solid">
        <fgColor indexed="55"/>
      </patternFill>
    </fill>
    <fill>
      <patternFill patternType="solid">
        <fgColor theme="0" tint="-0.14996795556505021"/>
        <bgColor indexed="64"/>
      </patternFill>
    </fill>
    <fill>
      <patternFill patternType="solid">
        <fgColor indexed="26"/>
        <bgColor indexed="64"/>
      </patternFill>
    </fill>
    <fill>
      <patternFill patternType="solid">
        <fgColor indexed="49"/>
        <bgColor indexed="64"/>
      </patternFill>
    </fill>
    <fill>
      <patternFill patternType="solid">
        <fgColor theme="4" tint="0.39997558519241921"/>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gray0625">
        <bgColor indexed="22"/>
      </patternFill>
    </fill>
    <fill>
      <patternFill patternType="lightGray">
        <fgColor indexed="15"/>
      </patternFill>
    </fill>
    <fill>
      <patternFill patternType="solid">
        <fgColor indexed="47"/>
        <bgColor indexed="64"/>
      </patternFill>
    </fill>
    <fill>
      <patternFill patternType="solid">
        <fgColor indexed="17"/>
        <bgColor indexed="64"/>
      </patternFill>
    </fill>
    <fill>
      <patternFill patternType="solid">
        <fgColor rgb="FFFFCC99"/>
      </patternFill>
    </fill>
    <fill>
      <patternFill patternType="solid">
        <fgColor indexed="41"/>
        <bgColor indexed="15"/>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rgb="FFFFFFCC"/>
        <bgColor indexed="64"/>
      </patternFill>
    </fill>
    <fill>
      <patternFill patternType="solid">
        <fgColor indexed="62"/>
        <bgColor indexed="64"/>
      </patternFill>
    </fill>
    <fill>
      <patternFill patternType="solid">
        <fgColor indexed="52"/>
        <bgColor indexed="64"/>
      </patternFill>
    </fill>
    <fill>
      <patternFill patternType="solid">
        <fgColor theme="0" tint="-0.249977111117893"/>
        <bgColor indexed="64"/>
      </patternFill>
    </fill>
    <fill>
      <patternFill patternType="solid">
        <fgColor indexed="30"/>
        <bgColor indexed="64"/>
      </patternFill>
    </fill>
    <fill>
      <patternFill patternType="solid">
        <fgColor indexed="17"/>
      </patternFill>
    </fill>
    <fill>
      <patternFill patternType="gray0625"/>
    </fill>
    <fill>
      <patternFill patternType="mediumGray">
        <fgColor indexed="22"/>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1"/>
        <bgColor indexed="64"/>
      </patternFill>
    </fill>
    <fill>
      <patternFill patternType="solid">
        <fgColor indexed="56"/>
        <bgColor indexed="64"/>
      </patternFill>
    </fill>
    <fill>
      <patternFill patternType="gray125">
        <fgColor indexed="8"/>
      </patternFill>
    </fill>
    <fill>
      <patternFill patternType="solid">
        <fgColor theme="1"/>
        <bgColor indexed="64"/>
      </patternFill>
    </fill>
    <fill>
      <patternFill patternType="solid">
        <fgColor indexed="46"/>
        <bgColor indexed="64"/>
      </patternFill>
    </fill>
    <fill>
      <patternFill patternType="solid">
        <fgColor indexed="18"/>
        <bgColor indexed="64"/>
      </patternFill>
    </fill>
    <fill>
      <patternFill patternType="solid">
        <fgColor indexed="34"/>
        <bgColor indexed="64"/>
      </patternFill>
    </fill>
  </fills>
  <borders count="91">
    <border>
      <left/>
      <right/>
      <top/>
      <bottom/>
      <diagonal/>
    </border>
    <border>
      <left/>
      <right/>
      <top style="thin">
        <color theme="4"/>
      </top>
      <bottom style="double">
        <color theme="4"/>
      </bottom>
      <diagonal/>
    </border>
    <border>
      <left style="thin">
        <color auto="1"/>
      </left>
      <right style="thin">
        <color auto="1"/>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hair">
        <color indexed="8"/>
      </top>
      <bottom style="hair">
        <color indexed="8"/>
      </bottom>
      <diagonal/>
    </border>
    <border>
      <left/>
      <right style="medium">
        <color indexed="64"/>
      </right>
      <top/>
      <bottom/>
      <diagonal/>
    </border>
    <border>
      <left style="medium">
        <color indexed="18"/>
      </left>
      <right style="medium">
        <color indexed="18"/>
      </right>
      <top style="medium">
        <color indexed="18"/>
      </top>
      <bottom style="medium">
        <color indexed="18"/>
      </bottom>
      <diagonal/>
    </border>
    <border>
      <left/>
      <right/>
      <top/>
      <bottom style="thin">
        <color indexed="64"/>
      </bottom>
      <diagonal/>
    </border>
    <border>
      <left/>
      <right/>
      <top/>
      <bottom style="thin">
        <color indexed="44"/>
      </bottom>
      <diagonal/>
    </border>
    <border>
      <left/>
      <right/>
      <top/>
      <bottom style="medium">
        <color indexed="24"/>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double">
        <color indexed="64"/>
      </top>
      <bottom style="double">
        <color indexed="64"/>
      </bottom>
      <diagonal/>
    </border>
    <border>
      <left style="medium">
        <color indexed="17"/>
      </left>
      <right style="medium">
        <color indexed="17"/>
      </right>
      <top style="medium">
        <color indexed="17"/>
      </top>
      <bottom style="medium">
        <color indexed="1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diagonal/>
    </border>
    <border>
      <left style="medium">
        <color indexed="40"/>
      </left>
      <right style="medium">
        <color indexed="40"/>
      </right>
      <top style="medium">
        <color indexed="40"/>
      </top>
      <bottom style="medium">
        <color indexed="40"/>
      </bottom>
      <diagonal/>
    </border>
    <border>
      <left/>
      <right/>
      <top style="thin">
        <color indexed="8"/>
      </top>
      <bottom style="thin">
        <color indexed="8"/>
      </bottom>
      <diagonal/>
    </border>
    <border>
      <left/>
      <right/>
      <top style="hair">
        <color indexed="64"/>
      </top>
      <bottom style="thin">
        <color indexed="64"/>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indexed="56"/>
      </bottom>
      <diagonal/>
    </border>
    <border>
      <left/>
      <right/>
      <top/>
      <bottom style="thick">
        <color indexed="48"/>
      </bottom>
      <diagonal/>
    </border>
    <border>
      <left/>
      <right/>
      <top/>
      <bottom style="thick">
        <color theme="4" tint="0.499984740745262"/>
      </bottom>
      <diagonal/>
    </border>
    <border>
      <left/>
      <right/>
      <top/>
      <bottom style="thick">
        <color indexed="22"/>
      </bottom>
      <diagonal/>
    </border>
    <border>
      <left/>
      <right/>
      <top/>
      <bottom style="thick">
        <color indexed="38"/>
      </bottom>
      <diagonal/>
    </border>
    <border>
      <left/>
      <right/>
      <top/>
      <bottom style="medium">
        <color theme="4" tint="0.39997558519241921"/>
      </bottom>
      <diagonal/>
    </border>
    <border>
      <left/>
      <right/>
      <top/>
      <bottom style="medium">
        <color indexed="30"/>
      </bottom>
      <diagonal/>
    </border>
    <border>
      <left/>
      <right/>
      <top/>
      <bottom style="medium">
        <color indexed="38"/>
      </bottom>
      <diagonal/>
    </border>
    <border>
      <left/>
      <right/>
      <top/>
      <bottom style="medium">
        <color indexed="49"/>
      </bottom>
      <diagonal/>
    </border>
    <border>
      <left/>
      <right/>
      <top/>
      <bottom style="medium">
        <color indexed="21"/>
      </bottom>
      <diagonal/>
    </border>
    <border>
      <left/>
      <right/>
      <top/>
      <bottom style="thin">
        <color indexed="22"/>
      </bottom>
      <diagonal/>
    </border>
    <border>
      <left style="hair">
        <color indexed="12"/>
      </left>
      <right style="hair">
        <color indexed="12"/>
      </right>
      <top style="hair">
        <color indexed="12"/>
      </top>
      <bottom style="hair">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double">
        <color indexed="52"/>
      </bottom>
      <diagonal/>
    </border>
    <border>
      <left/>
      <right/>
      <top/>
      <bottom style="double">
        <color indexed="53"/>
      </bottom>
      <diagonal/>
    </border>
    <border>
      <left/>
      <right style="thin">
        <color indexed="64"/>
      </right>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hair">
        <color indexed="64"/>
      </top>
      <bottom style="hair">
        <color indexed="64"/>
      </bottom>
      <diagonal/>
    </border>
    <border>
      <left/>
      <right/>
      <top style="thin">
        <color theme="0"/>
      </top>
      <bottom style="thin">
        <color theme="0"/>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49"/>
      </top>
      <bottom style="double">
        <color indexed="49"/>
      </bottom>
      <diagonal/>
    </border>
    <border>
      <left/>
      <right/>
      <top style="thin">
        <color indexed="62"/>
      </top>
      <bottom style="double">
        <color indexed="62"/>
      </bottom>
      <diagonal/>
    </border>
    <border>
      <left/>
      <right/>
      <top style="double">
        <color indexed="64"/>
      </top>
      <bottom/>
      <diagonal/>
    </border>
    <border>
      <left/>
      <right/>
      <top style="thin">
        <color indexed="56"/>
      </top>
      <bottom style="double">
        <color indexed="56"/>
      </bottom>
      <diagonal/>
    </border>
    <border>
      <left/>
      <right/>
      <top style="thin">
        <color indexed="48"/>
      </top>
      <bottom style="double">
        <color indexed="48"/>
      </bottom>
      <diagonal/>
    </border>
    <border>
      <left/>
      <right/>
      <top style="thin">
        <color auto="1"/>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indexed="64"/>
      </left>
      <right/>
      <top style="medium">
        <color indexed="64"/>
      </top>
      <bottom style="medium">
        <color indexed="64"/>
      </bottom>
      <diagonal/>
    </border>
    <border>
      <left style="thin">
        <color theme="9" tint="-0.249977111117893"/>
      </left>
      <right style="thin">
        <color theme="9" tint="-0.249977111117893"/>
      </right>
      <top style="thin">
        <color theme="9" tint="-0.249977111117893"/>
      </top>
      <bottom/>
      <diagonal/>
    </border>
  </borders>
  <cellStyleXfs count="30009">
    <xf numFmtId="0" fontId="0" fillId="9" borderId="0"/>
    <xf numFmtId="9" fontId="1" fillId="0" borderId="0" applyFont="0" applyFill="0" applyBorder="0" applyAlignment="0" applyProtection="0"/>
    <xf numFmtId="0" fontId="3" fillId="3" borderId="0" applyNumberFormat="0" applyAlignment="0" applyProtection="0"/>
    <xf numFmtId="0" fontId="4" fillId="2" borderId="0" applyNumberFormat="0" applyAlignment="0" applyProtection="0"/>
    <xf numFmtId="0" fontId="5" fillId="4" borderId="0" applyNumberFormat="0" applyAlignment="0" applyProtection="0"/>
    <xf numFmtId="0" fontId="6" fillId="5" borderId="0" applyNumberFormat="0" applyAlignment="0" applyProtection="0"/>
    <xf numFmtId="0" fontId="6" fillId="6" borderId="0" applyNumberFormat="0" applyAlignment="0" applyProtection="0"/>
    <xf numFmtId="43" fontId="7" fillId="7" borderId="0" applyAlignment="0" applyProtection="0"/>
    <xf numFmtId="43" fontId="7" fillId="8" borderId="0" applyAlignment="0" applyProtection="0"/>
    <xf numFmtId="0" fontId="2" fillId="0" borderId="1" applyNumberFormat="0" applyFill="0" applyAlignment="0" applyProtection="0"/>
    <xf numFmtId="43" fontId="8" fillId="0" borderId="3" applyFill="0" applyAlignment="0" applyProtection="0"/>
    <xf numFmtId="43" fontId="8" fillId="0" borderId="2" applyFill="0" applyAlignment="0" applyProtection="0"/>
    <xf numFmtId="43" fontId="1" fillId="0" borderId="0" applyFont="0" applyFill="0" applyBorder="0" applyAlignment="0" applyProtection="0"/>
    <xf numFmtId="0" fontId="12" fillId="11" borderId="8" applyNumberFormat="0" applyAlignment="0" applyProtection="0"/>
    <xf numFmtId="0" fontId="1" fillId="13" borderId="20" applyNumberFormat="0" applyFont="0" applyAlignment="0" applyProtection="0"/>
    <xf numFmtId="0" fontId="1" fillId="0" borderId="0"/>
    <xf numFmtId="43" fontId="1" fillId="0" borderId="0" applyFont="0" applyFill="0" applyBorder="0" applyAlignment="0" applyProtection="0"/>
    <xf numFmtId="0" fontId="23"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167" fontId="25" fillId="0" borderId="0"/>
    <xf numFmtId="0" fontId="25" fillId="0" borderId="0"/>
    <xf numFmtId="0" fontId="26" fillId="0" borderId="0"/>
    <xf numFmtId="167" fontId="25" fillId="0" borderId="0"/>
    <xf numFmtId="0" fontId="25" fillId="0" borderId="0"/>
    <xf numFmtId="0" fontId="26" fillId="0" borderId="0"/>
    <xf numFmtId="0" fontId="25" fillId="0" borderId="0"/>
    <xf numFmtId="168" fontId="27" fillId="0" borderId="0" applyFont="0" applyFill="0" applyBorder="0" applyAlignment="0" applyProtection="0"/>
    <xf numFmtId="168" fontId="2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70" fontId="28" fillId="0" borderId="0" applyFont="0" applyFill="0" applyBorder="0" applyAlignment="0" applyProtection="0"/>
    <xf numFmtId="171" fontId="7" fillId="0" borderId="0" applyFont="0" applyFill="0" applyBorder="0" applyAlignment="0" applyProtection="0"/>
    <xf numFmtId="169" fontId="7" fillId="0" borderId="0" applyFont="0" applyFill="0" applyBorder="0" applyAlignment="0" applyProtection="0"/>
    <xf numFmtId="172"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applyFill="0" applyBorder="0" applyAlignment="0" applyProtection="0"/>
    <xf numFmtId="0" fontId="29" fillId="0" borderId="0" applyFill="0" applyBorder="0" applyAlignment="0" applyProtection="0"/>
    <xf numFmtId="0" fontId="29" fillId="0" borderId="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xf numFmtId="0" fontId="31" fillId="0" borderId="0"/>
    <xf numFmtId="0" fontId="32"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3" fillId="0" borderId="26"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3" fontId="24" fillId="0" borderId="0"/>
    <xf numFmtId="173" fontId="24" fillId="0" borderId="0"/>
    <xf numFmtId="0" fontId="25" fillId="0" borderId="0"/>
    <xf numFmtId="0" fontId="25" fillId="0" borderId="0"/>
    <xf numFmtId="0" fontId="25" fillId="0" borderId="0"/>
    <xf numFmtId="0" fontId="25" fillId="0" borderId="0"/>
    <xf numFmtId="0" fontId="25" fillId="0" borderId="0"/>
    <xf numFmtId="0" fontId="25" fillId="0" borderId="0"/>
    <xf numFmtId="174"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4" fontId="28"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0" fontId="3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4" fillId="0" borderId="0" applyNumberFormat="0" applyFill="0" applyBorder="0" applyAlignment="0" applyProtection="0"/>
    <xf numFmtId="37" fontId="27" fillId="0" borderId="0" applyFont="0" applyFill="0" applyBorder="0" applyAlignment="0" applyProtection="0"/>
    <xf numFmtId="177" fontId="28" fillId="0" borderId="0" applyFont="0" applyFill="0" applyBorder="0" applyAlignment="0" applyProtection="0"/>
    <xf numFmtId="178" fontId="28" fillId="0" borderId="0" applyFont="0" applyFill="0" applyBorder="0" applyAlignment="0" applyProtection="0"/>
    <xf numFmtId="179" fontId="25" fillId="0" borderId="0" applyFont="0" applyFill="0" applyBorder="0" applyAlignment="0" applyProtection="0"/>
    <xf numFmtId="0" fontId="1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3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19" borderId="0" applyNumberFormat="0" applyBorder="0" applyAlignment="0" applyProtection="0"/>
    <xf numFmtId="0" fontId="37"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35"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9" borderId="0" applyNumberFormat="0" applyBorder="0" applyAlignment="0" applyProtection="0"/>
    <xf numFmtId="0" fontId="1" fillId="23" borderId="0" applyNumberFormat="0" applyBorder="0" applyAlignment="0" applyProtection="0"/>
    <xf numFmtId="0" fontId="38"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1"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1"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1"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23" borderId="0" applyNumberFormat="0" applyBorder="0" applyAlignment="0" applyProtection="0"/>
    <xf numFmtId="0" fontId="37"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35"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2" borderId="0" applyNumberFormat="0" applyBorder="0" applyAlignment="0" applyProtection="0"/>
    <xf numFmtId="0" fontId="1" fillId="27" borderId="0" applyNumberFormat="0" applyBorder="0" applyAlignment="0" applyProtection="0"/>
    <xf numFmtId="0" fontId="38"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3"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3"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3"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27" borderId="0" applyNumberFormat="0" applyBorder="0" applyAlignment="0" applyProtection="0"/>
    <xf numFmtId="0" fontId="37"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5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35"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7"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31" borderId="0" applyNumberFormat="0" applyBorder="0" applyAlignment="0" applyProtection="0"/>
    <xf numFmtId="0" fontId="37"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6"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55" borderId="0" applyNumberFormat="0" applyBorder="0" applyAlignment="0" applyProtection="0"/>
    <xf numFmtId="0" fontId="1" fillId="35" borderId="0" applyNumberFormat="0" applyBorder="0" applyAlignment="0" applyProtection="0"/>
    <xf numFmtId="0" fontId="38"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8"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8"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9"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1" fillId="35" borderId="0" applyNumberFormat="0" applyBorder="0" applyAlignment="0" applyProtection="0"/>
    <xf numFmtId="0" fontId="37" fillId="4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0"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0"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5"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6"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1" fillId="39" borderId="0" applyNumberFormat="0" applyBorder="0" applyAlignment="0" applyProtection="0"/>
    <xf numFmtId="0" fontId="35"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8"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5" fillId="5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7"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6"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6"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 fillId="20" borderId="0" applyNumberFormat="0" applyBorder="0" applyAlignment="0" applyProtection="0"/>
    <xf numFmtId="0" fontId="35"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5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8" fillId="46" borderId="0" applyNumberFormat="0" applyBorder="0" applyAlignment="0" applyProtection="0"/>
    <xf numFmtId="0" fontId="1" fillId="20" borderId="0" applyNumberFormat="0" applyBorder="0" applyAlignment="0" applyProtection="0"/>
    <xf numFmtId="0" fontId="38"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9"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9"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9"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8"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7"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8"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0" fillId="20" borderId="0" applyNumberFormat="0" applyBorder="0" applyAlignment="0" applyProtection="0"/>
    <xf numFmtId="0" fontId="1" fillId="20" borderId="0" applyNumberFormat="0" applyBorder="0" applyAlignment="0" applyProtection="0"/>
    <xf numFmtId="0" fontId="39"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7"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7"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1" fillId="20" borderId="0" applyNumberFormat="0" applyBorder="0" applyAlignment="0" applyProtection="0"/>
    <xf numFmtId="0" fontId="37" fillId="5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5" fillId="4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6"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6"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9"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9"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9"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8"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9"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7"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5" fillId="5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6"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6"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28" borderId="0" applyNumberFormat="0" applyBorder="0" applyAlignment="0" applyProtection="0"/>
    <xf numFmtId="0" fontId="35"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8" fillId="58" borderId="0" applyNumberFormat="0" applyBorder="0" applyAlignment="0" applyProtection="0"/>
    <xf numFmtId="0" fontId="1" fillId="28" borderId="0" applyNumberFormat="0" applyBorder="0" applyAlignment="0" applyProtection="0"/>
    <xf numFmtId="0" fontId="3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9"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1" fillId="28" borderId="0" applyNumberFormat="0" applyBorder="0" applyAlignment="0" applyProtection="0"/>
    <xf numFmtId="0" fontId="37"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5"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6"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6"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 fillId="32" borderId="0" applyNumberFormat="0" applyBorder="0" applyAlignment="0" applyProtection="0"/>
    <xf numFmtId="0" fontId="35"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8" fillId="54" borderId="0" applyNumberFormat="0" applyBorder="0" applyAlignment="0" applyProtection="0"/>
    <xf numFmtId="0" fontId="1" fillId="32" borderId="0" applyNumberFormat="0" applyBorder="0" applyAlignment="0" applyProtection="0"/>
    <xf numFmtId="0" fontId="38"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9"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9"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9"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8"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6"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8"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9"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1" fillId="32" borderId="0" applyNumberFormat="0" applyBorder="0" applyAlignment="0" applyProtection="0"/>
    <xf numFmtId="0" fontId="37"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5"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6"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 fillId="36" borderId="0" applyNumberFormat="0" applyBorder="0" applyAlignment="0" applyProtection="0"/>
    <xf numFmtId="0" fontId="35" fillId="5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8" fillId="46" borderId="0" applyNumberFormat="0" applyBorder="0" applyAlignment="0" applyProtection="0"/>
    <xf numFmtId="0" fontId="1" fillId="36" borderId="0" applyNumberFormat="0" applyBorder="0" applyAlignment="0" applyProtection="0"/>
    <xf numFmtId="0" fontId="38"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8"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8"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1" fillId="36" borderId="0" applyNumberFormat="0" applyBorder="0" applyAlignment="0" applyProtection="0"/>
    <xf numFmtId="0" fontId="3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5"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6"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 fillId="40" borderId="0" applyNumberFormat="0" applyBorder="0" applyAlignment="0" applyProtection="0"/>
    <xf numFmtId="0" fontId="35"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8" fillId="60" borderId="0" applyNumberFormat="0" applyBorder="0" applyAlignment="0" applyProtection="0"/>
    <xf numFmtId="0" fontId="1" fillId="40" borderId="0" applyNumberFormat="0" applyBorder="0" applyAlignment="0" applyProtection="0"/>
    <xf numFmtId="0" fontId="38"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8"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8"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41" fillId="40" borderId="0" applyNumberFormat="0" applyBorder="0" applyAlignment="0" applyProtection="0"/>
    <xf numFmtId="0" fontId="37"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5" fillId="6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7" fillId="61" borderId="0" applyNumberFormat="0" applyBorder="0" applyAlignment="0" applyProtection="0"/>
    <xf numFmtId="0" fontId="22" fillId="21" borderId="0" applyNumberFormat="0" applyBorder="0" applyAlignment="0" applyProtection="0"/>
    <xf numFmtId="0" fontId="42" fillId="62" borderId="0" applyNumberFormat="0" applyBorder="0" applyAlignment="0" applyProtection="0"/>
    <xf numFmtId="0" fontId="43" fillId="6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4" fillId="21" borderId="0" applyNumberFormat="0" applyBorder="0" applyAlignment="0" applyProtection="0"/>
    <xf numFmtId="0" fontId="43" fillId="57" borderId="0" applyNumberFormat="0" applyBorder="0" applyAlignment="0" applyProtection="0"/>
    <xf numFmtId="0" fontId="22" fillId="21" borderId="0" applyNumberFormat="0" applyBorder="0" applyAlignment="0" applyProtection="0"/>
    <xf numFmtId="0" fontId="43" fillId="6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45" fillId="21" borderId="0" applyNumberFormat="0" applyBorder="0" applyAlignment="0" applyProtection="0"/>
    <xf numFmtId="0" fontId="45" fillId="63" borderId="0" applyNumberFormat="0" applyBorder="0" applyAlignment="0" applyProtection="0"/>
    <xf numFmtId="0" fontId="43" fillId="62" borderId="0" applyNumberFormat="0" applyBorder="0" applyAlignment="0" applyProtection="0"/>
    <xf numFmtId="0" fontId="45" fillId="63" borderId="0" applyNumberFormat="0" applyBorder="0" applyAlignment="0" applyProtection="0"/>
    <xf numFmtId="0" fontId="22" fillId="21" borderId="0" applyNumberFormat="0" applyBorder="0" applyAlignment="0" applyProtection="0"/>
    <xf numFmtId="0" fontId="43" fillId="62" borderId="0" applyNumberFormat="0" applyBorder="0" applyAlignment="0" applyProtection="0"/>
    <xf numFmtId="0" fontId="22" fillId="25"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22" fillId="25"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25" borderId="0" applyNumberFormat="0" applyBorder="0" applyAlignment="0" applyProtection="0"/>
    <xf numFmtId="0" fontId="43" fillId="51" borderId="0" applyNumberFormat="0" applyBorder="0" applyAlignment="0" applyProtection="0"/>
    <xf numFmtId="0" fontId="22" fillId="25" borderId="0" applyNumberFormat="0" applyBorder="0" applyAlignment="0" applyProtection="0"/>
    <xf numFmtId="0" fontId="43" fillId="50" borderId="0" applyNumberFormat="0" applyBorder="0" applyAlignment="0" applyProtection="0"/>
    <xf numFmtId="0" fontId="46"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22" fillId="25" borderId="0" applyNumberFormat="0" applyBorder="0" applyAlignment="0" applyProtection="0"/>
    <xf numFmtId="0" fontId="43" fillId="50" borderId="0" applyNumberFormat="0" applyBorder="0" applyAlignment="0" applyProtection="0"/>
    <xf numFmtId="0" fontId="22" fillId="29" borderId="0" applyNumberFormat="0" applyBorder="0" applyAlignment="0" applyProtection="0"/>
    <xf numFmtId="0" fontId="42" fillId="58" borderId="0" applyNumberFormat="0" applyBorder="0" applyAlignment="0" applyProtection="0"/>
    <xf numFmtId="0" fontId="22" fillId="2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8" borderId="0" applyNumberFormat="0" applyBorder="0" applyAlignment="0" applyProtection="0"/>
    <xf numFmtId="0" fontId="42"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4" fillId="29" borderId="0" applyNumberFormat="0" applyBorder="0" applyAlignment="0" applyProtection="0"/>
    <xf numFmtId="0" fontId="43" fillId="59" borderId="0" applyNumberFormat="0" applyBorder="0" applyAlignment="0" applyProtection="0"/>
    <xf numFmtId="0" fontId="22" fillId="29" borderId="0" applyNumberFormat="0" applyBorder="0" applyAlignment="0" applyProtection="0"/>
    <xf numFmtId="0" fontId="43" fillId="58"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45" fillId="29" borderId="0" applyNumberFormat="0" applyBorder="0" applyAlignment="0" applyProtection="0"/>
    <xf numFmtId="0" fontId="45" fillId="59" borderId="0" applyNumberFormat="0" applyBorder="0" applyAlignment="0" applyProtection="0"/>
    <xf numFmtId="0" fontId="43" fillId="58" borderId="0" applyNumberFormat="0" applyBorder="0" applyAlignment="0" applyProtection="0"/>
    <xf numFmtId="0" fontId="45" fillId="59" borderId="0" applyNumberFormat="0" applyBorder="0" applyAlignment="0" applyProtection="0"/>
    <xf numFmtId="0" fontId="22" fillId="29" borderId="0" applyNumberFormat="0" applyBorder="0" applyAlignment="0" applyProtection="0"/>
    <xf numFmtId="0" fontId="43" fillId="58" borderId="0" applyNumberFormat="0" applyBorder="0" applyAlignment="0" applyProtection="0"/>
    <xf numFmtId="0" fontId="22" fillId="33" borderId="0" applyNumberFormat="0" applyBorder="0" applyAlignment="0" applyProtection="0"/>
    <xf numFmtId="0" fontId="42" fillId="64" borderId="0" applyNumberFormat="0" applyBorder="0" applyAlignment="0" applyProtection="0"/>
    <xf numFmtId="0" fontId="22" fillId="33"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4" borderId="0" applyNumberFormat="0" applyBorder="0" applyAlignment="0" applyProtection="0"/>
    <xf numFmtId="0" fontId="42" fillId="64" borderId="0" applyNumberFormat="0" applyBorder="0" applyAlignment="0" applyProtection="0"/>
    <xf numFmtId="0" fontId="43" fillId="64" borderId="0" applyNumberFormat="0" applyBorder="0" applyAlignment="0" applyProtection="0"/>
    <xf numFmtId="0" fontId="43" fillId="64" borderId="0" applyNumberFormat="0" applyBorder="0" applyAlignment="0" applyProtection="0"/>
    <xf numFmtId="0" fontId="44" fillId="33" borderId="0" applyNumberFormat="0" applyBorder="0" applyAlignment="0" applyProtection="0"/>
    <xf numFmtId="0" fontId="43" fillId="56" borderId="0" applyNumberFormat="0" applyBorder="0" applyAlignment="0" applyProtection="0"/>
    <xf numFmtId="0" fontId="22" fillId="33" borderId="0" applyNumberFormat="0" applyBorder="0" applyAlignment="0" applyProtection="0"/>
    <xf numFmtId="0" fontId="43" fillId="6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45" fillId="33" borderId="0" applyNumberFormat="0" applyBorder="0" applyAlignment="0" applyProtection="0"/>
    <xf numFmtId="0" fontId="45" fillId="56" borderId="0" applyNumberFormat="0" applyBorder="0" applyAlignment="0" applyProtection="0"/>
    <xf numFmtId="0" fontId="43" fillId="64" borderId="0" applyNumberFormat="0" applyBorder="0" applyAlignment="0" applyProtection="0"/>
    <xf numFmtId="0" fontId="45" fillId="56" borderId="0" applyNumberFormat="0" applyBorder="0" applyAlignment="0" applyProtection="0"/>
    <xf numFmtId="0" fontId="22" fillId="33" borderId="0" applyNumberFormat="0" applyBorder="0" applyAlignment="0" applyProtection="0"/>
    <xf numFmtId="0" fontId="43" fillId="64" borderId="0" applyNumberFormat="0" applyBorder="0" applyAlignment="0" applyProtection="0"/>
    <xf numFmtId="0" fontId="22" fillId="37" borderId="0" applyNumberFormat="0" applyBorder="0" applyAlignment="0" applyProtection="0"/>
    <xf numFmtId="0" fontId="42" fillId="57" borderId="0" applyNumberFormat="0" applyBorder="0" applyAlignment="0" applyProtection="0"/>
    <xf numFmtId="0" fontId="43" fillId="57"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4" fillId="37" borderId="0" applyNumberFormat="0" applyBorder="0" applyAlignment="0" applyProtection="0"/>
    <xf numFmtId="0" fontId="22" fillId="37" borderId="0" applyNumberFormat="0" applyBorder="0" applyAlignment="0" applyProtection="0"/>
    <xf numFmtId="0" fontId="43" fillId="57"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45" fillId="37" borderId="0" applyNumberFormat="0" applyBorder="0" applyAlignment="0" applyProtection="0"/>
    <xf numFmtId="0" fontId="45" fillId="63" borderId="0" applyNumberFormat="0" applyBorder="0" applyAlignment="0" applyProtection="0"/>
    <xf numFmtId="0" fontId="43" fillId="57" borderId="0" applyNumberFormat="0" applyBorder="0" applyAlignment="0" applyProtection="0"/>
    <xf numFmtId="0" fontId="45" fillId="63" borderId="0" applyNumberFormat="0" applyBorder="0" applyAlignment="0" applyProtection="0"/>
    <xf numFmtId="0" fontId="22" fillId="37" borderId="0" applyNumberFormat="0" applyBorder="0" applyAlignment="0" applyProtection="0"/>
    <xf numFmtId="0" fontId="43" fillId="57" borderId="0" applyNumberFormat="0" applyBorder="0" applyAlignment="0" applyProtection="0"/>
    <xf numFmtId="0" fontId="22" fillId="41" borderId="0" applyNumberFormat="0" applyBorder="0" applyAlignment="0" applyProtection="0"/>
    <xf numFmtId="0" fontId="42" fillId="65" borderId="0" applyNumberFormat="0" applyBorder="0" applyAlignment="0" applyProtection="0"/>
    <xf numFmtId="0" fontId="22" fillId="4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65" borderId="0" applyNumberFormat="0" applyBorder="0" applyAlignment="0" applyProtection="0"/>
    <xf numFmtId="0" fontId="42"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4" fillId="41" borderId="0" applyNumberFormat="0" applyBorder="0" applyAlignment="0" applyProtection="0"/>
    <xf numFmtId="0" fontId="43" fillId="51" borderId="0" applyNumberFormat="0" applyBorder="0" applyAlignment="0" applyProtection="0"/>
    <xf numFmtId="0" fontId="22" fillId="41" borderId="0" applyNumberFormat="0" applyBorder="0" applyAlignment="0" applyProtection="0"/>
    <xf numFmtId="0" fontId="43" fillId="65"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45" fillId="41" borderId="0" applyNumberFormat="0" applyBorder="0" applyAlignment="0" applyProtection="0"/>
    <xf numFmtId="0" fontId="45" fillId="51" borderId="0" applyNumberFormat="0" applyBorder="0" applyAlignment="0" applyProtection="0"/>
    <xf numFmtId="0" fontId="43" fillId="65" borderId="0" applyNumberFormat="0" applyBorder="0" applyAlignment="0" applyProtection="0"/>
    <xf numFmtId="0" fontId="45" fillId="51" borderId="0" applyNumberFormat="0" applyBorder="0" applyAlignment="0" applyProtection="0"/>
    <xf numFmtId="0" fontId="22" fillId="41" borderId="0" applyNumberFormat="0" applyBorder="0" applyAlignment="0" applyProtection="0"/>
    <xf numFmtId="0" fontId="43" fillId="65" borderId="0" applyNumberFormat="0" applyBorder="0" applyAlignment="0" applyProtection="0"/>
    <xf numFmtId="0" fontId="47" fillId="66" borderId="0" applyNumberFormat="0" applyBorder="0" applyAlignment="0" applyProtection="0"/>
    <xf numFmtId="0" fontId="48" fillId="67" borderId="27" applyNumberFormat="0" applyBorder="0" applyProtection="0">
      <alignment horizontal="left" vertical="center"/>
    </xf>
    <xf numFmtId="0" fontId="49" fillId="68" borderId="0" applyNumberFormat="0" applyBorder="0" applyAlignment="0" applyProtection="0"/>
    <xf numFmtId="0" fontId="48" fillId="67" borderId="27" applyNumberFormat="0" applyBorder="0" applyProtection="0">
      <alignment horizontal="left" vertical="center"/>
    </xf>
    <xf numFmtId="0" fontId="48" fillId="67" borderId="27" applyNumberFormat="0" applyBorder="0" applyProtection="0">
      <alignment horizontal="left" vertical="center"/>
    </xf>
    <xf numFmtId="0" fontId="42" fillId="69" borderId="0" applyNumberFormat="0" applyBorder="0" applyAlignment="0" applyProtection="0"/>
    <xf numFmtId="0" fontId="47"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1" borderId="0" applyNumberFormat="0" applyBorder="0" applyAlignment="0" applyProtection="0"/>
    <xf numFmtId="0" fontId="35" fillId="73" borderId="0" applyNumberFormat="0" applyBorder="0" applyAlignment="0" applyProtection="0"/>
    <xf numFmtId="0" fontId="43" fillId="72" borderId="0" applyNumberFormat="0" applyBorder="0" applyAlignment="0" applyProtection="0"/>
    <xf numFmtId="0" fontId="43" fillId="74" borderId="0" applyNumberFormat="0" applyBorder="0" applyAlignment="0" applyProtection="0"/>
    <xf numFmtId="0" fontId="46"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2" fillId="75" borderId="0" applyNumberFormat="0" applyBorder="0" applyAlignment="0" applyProtection="0"/>
    <xf numFmtId="0" fontId="43" fillId="75" borderId="0" applyNumberFormat="0" applyBorder="0" applyAlignment="0" applyProtection="0"/>
    <xf numFmtId="0" fontId="44" fillId="18"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43" fillId="75" borderId="0" applyNumberFormat="0" applyBorder="0" applyAlignment="0" applyProtection="0"/>
    <xf numFmtId="0" fontId="43" fillId="75" borderId="0" applyNumberFormat="0" applyBorder="0" applyAlignment="0" applyProtection="0"/>
    <xf numFmtId="0" fontId="43" fillId="77" borderId="0" applyNumberFormat="0" applyBorder="0" applyAlignment="0" applyProtection="0"/>
    <xf numFmtId="0" fontId="43" fillId="5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3" fillId="75"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45" fillId="18" borderId="0" applyNumberFormat="0" applyBorder="0" applyAlignment="0" applyProtection="0"/>
    <xf numFmtId="0" fontId="45" fillId="76" borderId="0" applyNumberFormat="0" applyBorder="0" applyAlignment="0" applyProtection="0"/>
    <xf numFmtId="0" fontId="43" fillId="75" borderId="0" applyNumberFormat="0" applyBorder="0" applyAlignment="0" applyProtection="0"/>
    <xf numFmtId="0" fontId="45" fillId="76" borderId="0" applyNumberFormat="0" applyBorder="0" applyAlignment="0" applyProtection="0"/>
    <xf numFmtId="0" fontId="43" fillId="77" borderId="0" applyNumberFormat="0" applyBorder="0" applyAlignment="0" applyProtection="0"/>
    <xf numFmtId="0" fontId="43" fillId="75" borderId="0" applyNumberFormat="0" applyBorder="0" applyAlignment="0" applyProtection="0"/>
    <xf numFmtId="0" fontId="43" fillId="77"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43" fillId="82" borderId="0" applyNumberFormat="0" applyBorder="0" applyAlignment="0" applyProtection="0"/>
    <xf numFmtId="0" fontId="46"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2" fillId="83" borderId="0" applyNumberFormat="0" applyBorder="0" applyAlignment="0" applyProtection="0"/>
    <xf numFmtId="0" fontId="43" fillId="83" borderId="0" applyNumberFormat="0" applyBorder="0" applyAlignment="0" applyProtection="0"/>
    <xf numFmtId="0" fontId="44" fillId="22" borderId="0" applyNumberFormat="0" applyBorder="0" applyAlignment="0" applyProtection="0"/>
    <xf numFmtId="0" fontId="22" fillId="22" borderId="0" applyNumberFormat="0" applyBorder="0" applyAlignment="0" applyProtection="0"/>
    <xf numFmtId="0" fontId="42" fillId="83"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3" fillId="83"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83" borderId="0" applyNumberFormat="0" applyBorder="0" applyAlignment="0" applyProtection="0"/>
    <xf numFmtId="0" fontId="43" fillId="84" borderId="0" applyNumberFormat="0" applyBorder="0" applyAlignment="0" applyProtection="0"/>
    <xf numFmtId="0" fontId="43" fillId="85" borderId="0" applyNumberFormat="0" applyBorder="0" applyAlignment="0" applyProtection="0"/>
    <xf numFmtId="0" fontId="43" fillId="84" borderId="0" applyNumberFormat="0" applyBorder="0" applyAlignment="0" applyProtection="0"/>
    <xf numFmtId="0" fontId="43" fillId="84"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35" fillId="78" borderId="0" applyNumberFormat="0" applyBorder="0" applyAlignment="0" applyProtection="0"/>
    <xf numFmtId="0" fontId="35" fillId="86" borderId="0" applyNumberFormat="0" applyBorder="0" applyAlignment="0" applyProtection="0"/>
    <xf numFmtId="0" fontId="35" fillId="87" borderId="0" applyNumberFormat="0" applyBorder="0" applyAlignment="0" applyProtection="0"/>
    <xf numFmtId="0" fontId="35" fillId="88" borderId="0" applyNumberFormat="0" applyBorder="0" applyAlignment="0" applyProtection="0"/>
    <xf numFmtId="0" fontId="43" fillId="80" borderId="0" applyNumberFormat="0" applyBorder="0" applyAlignment="0" applyProtection="0"/>
    <xf numFmtId="0" fontId="46"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2" fillId="89" borderId="0" applyNumberFormat="0" applyBorder="0" applyAlignment="0" applyProtection="0"/>
    <xf numFmtId="0" fontId="43" fillId="89" borderId="0" applyNumberFormat="0" applyBorder="0" applyAlignment="0" applyProtection="0"/>
    <xf numFmtId="0" fontId="44" fillId="26" borderId="0" applyNumberFormat="0" applyBorder="0" applyAlignment="0" applyProtection="0"/>
    <xf numFmtId="0" fontId="22" fillId="26" borderId="0" applyNumberFormat="0" applyBorder="0" applyAlignment="0" applyProtection="0"/>
    <xf numFmtId="0" fontId="42" fillId="89"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43" fillId="89" borderId="0" applyNumberFormat="0" applyBorder="0" applyAlignment="0" applyProtection="0"/>
    <xf numFmtId="0" fontId="43" fillId="82"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3" fillId="89" borderId="0" applyNumberFormat="0" applyBorder="0" applyAlignment="0" applyProtection="0"/>
    <xf numFmtId="0" fontId="43" fillId="89" borderId="0" applyNumberFormat="0" applyBorder="0" applyAlignment="0" applyProtection="0"/>
    <xf numFmtId="0" fontId="43" fillId="82" borderId="0" applyNumberFormat="0" applyBorder="0" applyAlignment="0" applyProtection="0"/>
    <xf numFmtId="0" fontId="43" fillId="89" borderId="0" applyNumberFormat="0" applyBorder="0" applyAlignment="0" applyProtection="0"/>
    <xf numFmtId="0" fontId="43" fillId="82" borderId="0" applyNumberFormat="0" applyBorder="0" applyAlignment="0" applyProtection="0"/>
    <xf numFmtId="0" fontId="43" fillId="60" borderId="0" applyNumberFormat="0" applyBorder="0" applyAlignment="0" applyProtection="0"/>
    <xf numFmtId="0" fontId="43" fillId="82" borderId="0" applyNumberFormat="0" applyBorder="0" applyAlignment="0" applyProtection="0"/>
    <xf numFmtId="0" fontId="43" fillId="8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35" fillId="71" borderId="0" applyNumberFormat="0" applyBorder="0" applyAlignment="0" applyProtection="0"/>
    <xf numFmtId="0" fontId="35" fillId="88" borderId="0" applyNumberFormat="0" applyBorder="0" applyAlignment="0" applyProtection="0"/>
    <xf numFmtId="0" fontId="35" fillId="80" borderId="0" applyNumberFormat="0" applyBorder="0" applyAlignment="0" applyProtection="0"/>
    <xf numFmtId="0" fontId="43" fillId="80" borderId="0" applyNumberFormat="0" applyBorder="0" applyAlignment="0" applyProtection="0"/>
    <xf numFmtId="0" fontId="46"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2" fillId="64" borderId="0" applyNumberFormat="0" applyBorder="0" applyAlignment="0" applyProtection="0"/>
    <xf numFmtId="0" fontId="43" fillId="64" borderId="0" applyNumberFormat="0" applyBorder="0" applyAlignment="0" applyProtection="0"/>
    <xf numFmtId="0" fontId="44" fillId="30" borderId="0" applyNumberFormat="0" applyBorder="0" applyAlignment="0" applyProtection="0"/>
    <xf numFmtId="0" fontId="22" fillId="90" borderId="0" applyNumberFormat="0" applyBorder="0" applyAlignment="0" applyProtection="0"/>
    <xf numFmtId="0" fontId="22" fillId="90" borderId="0" applyNumberFormat="0" applyBorder="0" applyAlignment="0" applyProtection="0"/>
    <xf numFmtId="0" fontId="43" fillId="64" borderId="0" applyNumberFormat="0" applyBorder="0" applyAlignment="0" applyProtection="0"/>
    <xf numFmtId="0" fontId="43" fillId="64" borderId="0" applyNumberFormat="0" applyBorder="0" applyAlignment="0" applyProtection="0"/>
    <xf numFmtId="0" fontId="43" fillId="91" borderId="0" applyNumberFormat="0" applyBorder="0" applyAlignment="0" applyProtection="0"/>
    <xf numFmtId="0" fontId="43" fillId="92"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43" fillId="64" borderId="0" applyNumberFormat="0" applyBorder="0" applyAlignment="0" applyProtection="0"/>
    <xf numFmtId="0" fontId="22" fillId="90" borderId="0" applyNumberFormat="0" applyBorder="0" applyAlignment="0" applyProtection="0"/>
    <xf numFmtId="0" fontId="22" fillId="90" borderId="0" applyNumberFormat="0" applyBorder="0" applyAlignment="0" applyProtection="0"/>
    <xf numFmtId="0" fontId="45" fillId="30" borderId="0" applyNumberFormat="0" applyBorder="0" applyAlignment="0" applyProtection="0"/>
    <xf numFmtId="0" fontId="45" fillId="90" borderId="0" applyNumberFormat="0" applyBorder="0" applyAlignment="0" applyProtection="0"/>
    <xf numFmtId="0" fontId="43" fillId="64" borderId="0" applyNumberFormat="0" applyBorder="0" applyAlignment="0" applyProtection="0"/>
    <xf numFmtId="0" fontId="45" fillId="90" borderId="0" applyNumberFormat="0" applyBorder="0" applyAlignment="0" applyProtection="0"/>
    <xf numFmtId="0" fontId="43" fillId="91" borderId="0" applyNumberFormat="0" applyBorder="0" applyAlignment="0" applyProtection="0"/>
    <xf numFmtId="0" fontId="43" fillId="64" borderId="0" applyNumberFormat="0" applyBorder="0" applyAlignment="0" applyProtection="0"/>
    <xf numFmtId="0" fontId="43" fillId="91" borderId="0" applyNumberFormat="0" applyBorder="0" applyAlignment="0" applyProtection="0"/>
    <xf numFmtId="0" fontId="43" fillId="92" borderId="0" applyNumberFormat="0" applyBorder="0" applyAlignment="0" applyProtection="0"/>
    <xf numFmtId="0" fontId="43" fillId="91" borderId="0" applyNumberFormat="0" applyBorder="0" applyAlignment="0" applyProtection="0"/>
    <xf numFmtId="0" fontId="43" fillId="91"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35" fillId="93" borderId="0" applyNumberFormat="0" applyBorder="0" applyAlignment="0" applyProtection="0"/>
    <xf numFmtId="0" fontId="35" fillId="72" borderId="0" applyNumberFormat="0" applyBorder="0" applyAlignment="0" applyProtection="0"/>
    <xf numFmtId="0" fontId="35" fillId="71" borderId="0" applyNumberFormat="0" applyBorder="0" applyAlignment="0" applyProtection="0"/>
    <xf numFmtId="0" fontId="35" fillId="73"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6"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42" fillId="57" borderId="0" applyNumberFormat="0" applyBorder="0" applyAlignment="0" applyProtection="0"/>
    <xf numFmtId="0" fontId="43" fillId="57" borderId="0" applyNumberFormat="0" applyBorder="0" applyAlignment="0" applyProtection="0"/>
    <xf numFmtId="0" fontId="44" fillId="34"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9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43" fillId="57" borderId="0" applyNumberFormat="0" applyBorder="0" applyAlignment="0" applyProtection="0"/>
    <xf numFmtId="0" fontId="22" fillId="76" borderId="0" applyNumberFormat="0" applyBorder="0" applyAlignment="0" applyProtection="0"/>
    <xf numFmtId="0" fontId="22" fillId="76" borderId="0" applyNumberFormat="0" applyBorder="0" applyAlignment="0" applyProtection="0"/>
    <xf numFmtId="0" fontId="45" fillId="34" borderId="0" applyNumberFormat="0" applyBorder="0" applyAlignment="0" applyProtection="0"/>
    <xf numFmtId="0" fontId="45" fillId="76" borderId="0" applyNumberFormat="0" applyBorder="0" applyAlignment="0" applyProtection="0"/>
    <xf numFmtId="0" fontId="43" fillId="57" borderId="0" applyNumberFormat="0" applyBorder="0" applyAlignment="0" applyProtection="0"/>
    <xf numFmtId="0" fontId="45" fillId="76" borderId="0" applyNumberFormat="0" applyBorder="0" applyAlignment="0" applyProtection="0"/>
    <xf numFmtId="0" fontId="43" fillId="94" borderId="0" applyNumberFormat="0" applyBorder="0" applyAlignment="0" applyProtection="0"/>
    <xf numFmtId="0" fontId="43" fillId="57" borderId="0" applyNumberFormat="0" applyBorder="0" applyAlignment="0" applyProtection="0"/>
    <xf numFmtId="0" fontId="43" fillId="94" borderId="0" applyNumberFormat="0" applyBorder="0" applyAlignment="0" applyProtection="0"/>
    <xf numFmtId="0" fontId="43" fillId="57" borderId="0" applyNumberFormat="0" applyBorder="0" applyAlignment="0" applyProtection="0"/>
    <xf numFmtId="0" fontId="43" fillId="94" borderId="0" applyNumberFormat="0" applyBorder="0" applyAlignment="0" applyProtection="0"/>
    <xf numFmtId="0" fontId="43" fillId="9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35" fillId="78" borderId="0" applyNumberFormat="0" applyBorder="0" applyAlignment="0" applyProtection="0"/>
    <xf numFmtId="0" fontId="35" fillId="95" borderId="0" applyNumberFormat="0" applyBorder="0" applyAlignment="0" applyProtection="0"/>
    <xf numFmtId="0" fontId="35" fillId="81" borderId="0" applyNumberFormat="0" applyBorder="0" applyAlignment="0" applyProtection="0"/>
    <xf numFmtId="0" fontId="43" fillId="95" borderId="0" applyNumberFormat="0" applyBorder="0" applyAlignment="0" applyProtection="0"/>
    <xf numFmtId="0" fontId="46"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42" fillId="85" borderId="0" applyNumberFormat="0" applyBorder="0" applyAlignment="0" applyProtection="0"/>
    <xf numFmtId="0" fontId="43" fillId="85" borderId="0" applyNumberFormat="0" applyBorder="0" applyAlignment="0" applyProtection="0"/>
    <xf numFmtId="0" fontId="44" fillId="38" borderId="0" applyNumberFormat="0" applyBorder="0" applyAlignment="0" applyProtection="0"/>
    <xf numFmtId="0" fontId="22" fillId="38" borderId="0" applyNumberFormat="0" applyBorder="0" applyAlignment="0" applyProtection="0"/>
    <xf numFmtId="0" fontId="42" fillId="85"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96"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43" fillId="85" borderId="0" applyNumberFormat="0" applyBorder="0" applyAlignment="0" applyProtection="0"/>
    <xf numFmtId="0" fontId="43" fillId="96"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3" fillId="85" borderId="0" applyNumberFormat="0" applyBorder="0" applyAlignment="0" applyProtection="0"/>
    <xf numFmtId="0" fontId="43" fillId="85" borderId="0" applyNumberFormat="0" applyBorder="0" applyAlignment="0" applyProtection="0"/>
    <xf numFmtId="0" fontId="43" fillId="96" borderId="0" applyNumberFormat="0" applyBorder="0" applyAlignment="0" applyProtection="0"/>
    <xf numFmtId="0" fontId="43" fillId="85"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50" fillId="0" borderId="0"/>
    <xf numFmtId="0" fontId="51" fillId="0" borderId="0" applyNumberFormat="0" applyFill="0" applyBorder="0" applyAlignment="0" applyProtection="0"/>
    <xf numFmtId="0" fontId="24" fillId="0" borderId="0" applyNumberFormat="0" applyFill="0" applyBorder="0" applyAlignment="0" applyProtection="0"/>
    <xf numFmtId="0" fontId="52" fillId="0" borderId="0" applyFont="0" applyFill="0" applyBorder="0" applyAlignment="0" applyProtection="0">
      <alignment horizontal="right"/>
    </xf>
    <xf numFmtId="0" fontId="52" fillId="0" borderId="0">
      <alignment horizontal="right"/>
    </xf>
    <xf numFmtId="0" fontId="52" fillId="0" borderId="0"/>
    <xf numFmtId="0" fontId="52" fillId="0" borderId="0">
      <alignment horizontal="right"/>
    </xf>
    <xf numFmtId="0" fontId="52" fillId="0" borderId="0">
      <alignment horizontal="right"/>
    </xf>
    <xf numFmtId="10" fontId="53" fillId="98" borderId="0"/>
    <xf numFmtId="0" fontId="34" fillId="0" borderId="0"/>
    <xf numFmtId="10" fontId="53" fillId="98" borderId="0"/>
    <xf numFmtId="10" fontId="53" fillId="98" borderId="0"/>
    <xf numFmtId="3" fontId="54" fillId="99" borderId="24">
      <alignment horizontal="center"/>
      <protection locked="0"/>
    </xf>
    <xf numFmtId="10" fontId="53" fillId="98" borderId="0"/>
    <xf numFmtId="10" fontId="53" fillId="98" borderId="0"/>
    <xf numFmtId="3" fontId="54" fillId="99" borderId="0">
      <alignment horizontal="center"/>
      <protection locked="0"/>
    </xf>
    <xf numFmtId="10" fontId="53" fillId="98" borderId="0"/>
    <xf numFmtId="17" fontId="55" fillId="99" borderId="24">
      <alignment horizontal="center"/>
      <protection locked="0"/>
    </xf>
    <xf numFmtId="17" fontId="55" fillId="99" borderId="24">
      <alignment horizontal="center"/>
      <protection locked="0"/>
    </xf>
    <xf numFmtId="10" fontId="53" fillId="98" borderId="0"/>
    <xf numFmtId="180" fontId="24" fillId="0" borderId="28">
      <alignment horizontal="center" vertical="center"/>
      <protection locked="0"/>
    </xf>
    <xf numFmtId="180" fontId="24" fillId="0" borderId="28">
      <alignment horizontal="center" vertical="center"/>
      <protection locked="0"/>
    </xf>
    <xf numFmtId="180" fontId="24" fillId="0" borderId="28">
      <alignment horizontal="center" vertical="center"/>
      <protection locked="0"/>
    </xf>
    <xf numFmtId="180" fontId="24" fillId="0" borderId="28">
      <alignment horizontal="center" vertical="center"/>
      <protection locked="0"/>
    </xf>
    <xf numFmtId="180" fontId="24" fillId="0" borderId="28">
      <alignment horizontal="center" vertical="center"/>
      <protection locked="0"/>
    </xf>
    <xf numFmtId="181" fontId="24" fillId="0" borderId="28">
      <alignment horizontal="center" vertical="center"/>
      <protection locked="0"/>
    </xf>
    <xf numFmtId="181" fontId="24" fillId="0" borderId="28">
      <alignment horizontal="center" vertical="center"/>
      <protection locked="0"/>
    </xf>
    <xf numFmtId="181" fontId="24" fillId="0" borderId="28">
      <alignment horizontal="center" vertical="center"/>
      <protection locked="0"/>
    </xf>
    <xf numFmtId="181" fontId="24" fillId="0" borderId="28">
      <alignment horizontal="center" vertical="center"/>
      <protection locked="0"/>
    </xf>
    <xf numFmtId="181" fontId="24" fillId="0" borderId="28">
      <alignment horizontal="center" vertical="center"/>
      <protection locked="0"/>
    </xf>
    <xf numFmtId="182" fontId="24" fillId="0" borderId="28">
      <alignment horizontal="center" vertical="center"/>
      <protection locked="0"/>
    </xf>
    <xf numFmtId="182" fontId="24" fillId="0" borderId="28">
      <alignment horizontal="center" vertical="center"/>
      <protection locked="0"/>
    </xf>
    <xf numFmtId="182" fontId="24" fillId="0" borderId="28">
      <alignment horizontal="center" vertical="center"/>
      <protection locked="0"/>
    </xf>
    <xf numFmtId="182" fontId="24" fillId="0" borderId="28">
      <alignment horizontal="center" vertical="center"/>
      <protection locked="0"/>
    </xf>
    <xf numFmtId="182" fontId="24" fillId="0" borderId="28">
      <alignment horizontal="center" vertical="center"/>
      <protection locked="0"/>
    </xf>
    <xf numFmtId="183" fontId="24" fillId="0" borderId="28">
      <alignment horizontal="center" vertical="center"/>
      <protection locked="0"/>
    </xf>
    <xf numFmtId="183" fontId="24" fillId="0" borderId="28">
      <alignment horizontal="center" vertical="center"/>
      <protection locked="0"/>
    </xf>
    <xf numFmtId="183" fontId="24" fillId="0" borderId="28">
      <alignment horizontal="center" vertical="center"/>
      <protection locked="0"/>
    </xf>
    <xf numFmtId="183" fontId="24" fillId="0" borderId="28">
      <alignment horizontal="center" vertical="center"/>
      <protection locked="0"/>
    </xf>
    <xf numFmtId="183" fontId="24" fillId="0" borderId="28">
      <alignment horizontal="center" vertical="center"/>
      <protection locked="0"/>
    </xf>
    <xf numFmtId="184" fontId="24" fillId="0" borderId="28">
      <alignment horizontal="center" vertical="center"/>
      <protection locked="0"/>
    </xf>
    <xf numFmtId="184" fontId="24" fillId="0" borderId="28">
      <alignment horizontal="center" vertical="center"/>
      <protection locked="0"/>
    </xf>
    <xf numFmtId="184" fontId="24" fillId="0" borderId="28">
      <alignment horizontal="center" vertical="center"/>
      <protection locked="0"/>
    </xf>
    <xf numFmtId="184" fontId="24" fillId="0" borderId="28">
      <alignment horizontal="center" vertical="center"/>
      <protection locked="0"/>
    </xf>
    <xf numFmtId="184" fontId="24" fillId="0" borderId="28">
      <alignment horizontal="center" vertical="center"/>
      <protection locked="0"/>
    </xf>
    <xf numFmtId="185" fontId="24" fillId="0" borderId="28">
      <alignment horizontal="center" vertical="center"/>
      <protection locked="0"/>
    </xf>
    <xf numFmtId="185" fontId="24" fillId="0" borderId="28">
      <alignment horizontal="center" vertical="center"/>
      <protection locked="0"/>
    </xf>
    <xf numFmtId="185" fontId="24" fillId="0" borderId="28">
      <alignment horizontal="center" vertical="center"/>
      <protection locked="0"/>
    </xf>
    <xf numFmtId="185" fontId="24" fillId="0" borderId="28">
      <alignment horizontal="center" vertical="center"/>
      <protection locked="0"/>
    </xf>
    <xf numFmtId="185" fontId="24" fillId="0" borderId="28">
      <alignment horizontal="center" vertical="center"/>
      <protection locked="0"/>
    </xf>
    <xf numFmtId="0" fontId="24" fillId="0" borderId="28" applyAlignment="0">
      <protection locked="0"/>
    </xf>
    <xf numFmtId="0" fontId="24" fillId="0" borderId="28" applyAlignment="0">
      <protection locked="0"/>
    </xf>
    <xf numFmtId="0" fontId="24" fillId="0" borderId="28" applyAlignment="0">
      <protection locked="0"/>
    </xf>
    <xf numFmtId="0" fontId="24" fillId="0" borderId="28" applyAlignment="0">
      <protection locked="0"/>
    </xf>
    <xf numFmtId="0" fontId="24" fillId="0" borderId="28" applyAlignment="0">
      <protection locked="0"/>
    </xf>
    <xf numFmtId="180" fontId="24" fillId="0" borderId="28">
      <alignment vertical="center"/>
      <protection locked="0"/>
    </xf>
    <xf numFmtId="180" fontId="24" fillId="0" borderId="28">
      <alignment vertical="center"/>
      <protection locked="0"/>
    </xf>
    <xf numFmtId="180" fontId="24" fillId="0" borderId="28">
      <alignment vertical="center"/>
      <protection locked="0"/>
    </xf>
    <xf numFmtId="180" fontId="24" fillId="0" borderId="28">
      <alignment vertical="center"/>
      <protection locked="0"/>
    </xf>
    <xf numFmtId="180" fontId="24" fillId="0" borderId="28">
      <alignment vertical="center"/>
      <protection locked="0"/>
    </xf>
    <xf numFmtId="186" fontId="24" fillId="0" borderId="28">
      <alignment horizontal="right" vertical="center"/>
      <protection locked="0"/>
    </xf>
    <xf numFmtId="186" fontId="24" fillId="0" borderId="28">
      <alignment horizontal="right" vertical="center"/>
      <protection locked="0"/>
    </xf>
    <xf numFmtId="186" fontId="24" fillId="0" borderId="28">
      <alignment horizontal="right" vertical="center"/>
      <protection locked="0"/>
    </xf>
    <xf numFmtId="186" fontId="24" fillId="0" borderId="28">
      <alignment horizontal="right" vertical="center"/>
      <protection locked="0"/>
    </xf>
    <xf numFmtId="186" fontId="24" fillId="0" borderId="28">
      <alignment horizontal="right" vertical="center"/>
      <protection locked="0"/>
    </xf>
    <xf numFmtId="182" fontId="24" fillId="0" borderId="28">
      <alignment vertical="center"/>
      <protection locked="0"/>
    </xf>
    <xf numFmtId="182" fontId="24" fillId="0" borderId="28">
      <alignment vertical="center"/>
      <protection locked="0"/>
    </xf>
    <xf numFmtId="182" fontId="24" fillId="0" borderId="28">
      <alignment vertical="center"/>
      <protection locked="0"/>
    </xf>
    <xf numFmtId="182" fontId="24" fillId="0" borderId="28">
      <alignment vertical="center"/>
      <protection locked="0"/>
    </xf>
    <xf numFmtId="182" fontId="24" fillId="0" borderId="28">
      <alignment vertical="center"/>
      <protection locked="0"/>
    </xf>
    <xf numFmtId="187" fontId="24" fillId="0" borderId="28">
      <alignment vertical="center"/>
      <protection locked="0"/>
    </xf>
    <xf numFmtId="187" fontId="24" fillId="0" borderId="28">
      <alignment vertical="center"/>
      <protection locked="0"/>
    </xf>
    <xf numFmtId="183" fontId="24" fillId="0" borderId="28">
      <alignment vertical="center"/>
      <protection locked="0"/>
    </xf>
    <xf numFmtId="187" fontId="24" fillId="0" borderId="28">
      <alignment vertical="center"/>
      <protection locked="0"/>
    </xf>
    <xf numFmtId="183" fontId="24" fillId="0" borderId="28">
      <alignment vertical="center"/>
      <protection locked="0"/>
    </xf>
    <xf numFmtId="183" fontId="24" fillId="0" borderId="28">
      <alignment vertical="center"/>
      <protection locked="0"/>
    </xf>
    <xf numFmtId="187" fontId="24" fillId="0" borderId="28">
      <alignment vertical="center"/>
      <protection locked="0"/>
    </xf>
    <xf numFmtId="187" fontId="24" fillId="0" borderId="28">
      <alignment vertical="center"/>
      <protection locked="0"/>
    </xf>
    <xf numFmtId="184" fontId="24" fillId="0" borderId="28">
      <alignment vertical="center"/>
      <protection locked="0"/>
    </xf>
    <xf numFmtId="184" fontId="24" fillId="0" borderId="28">
      <alignment vertical="center"/>
      <protection locked="0"/>
    </xf>
    <xf numFmtId="184" fontId="24" fillId="0" borderId="28">
      <alignment vertical="center"/>
      <protection locked="0"/>
    </xf>
    <xf numFmtId="188" fontId="56" fillId="0" borderId="28">
      <alignment vertical="center"/>
      <protection locked="0"/>
    </xf>
    <xf numFmtId="184" fontId="24" fillId="0" borderId="28">
      <alignment vertical="center"/>
      <protection locked="0"/>
    </xf>
    <xf numFmtId="185" fontId="24" fillId="0" borderId="28">
      <alignment horizontal="right" vertical="center"/>
      <protection locked="0"/>
    </xf>
    <xf numFmtId="185" fontId="24" fillId="0" borderId="28">
      <alignment horizontal="right" vertical="center"/>
      <protection locked="0"/>
    </xf>
    <xf numFmtId="185" fontId="24" fillId="0" borderId="28">
      <alignment horizontal="right" vertical="center"/>
      <protection locked="0"/>
    </xf>
    <xf numFmtId="185" fontId="24" fillId="0" borderId="28">
      <alignment horizontal="right" vertical="center"/>
      <protection locked="0"/>
    </xf>
    <xf numFmtId="185" fontId="24" fillId="0" borderId="28">
      <alignment horizontal="right" vertical="center"/>
      <protection locked="0"/>
    </xf>
    <xf numFmtId="189" fontId="7" fillId="0" borderId="0" applyFont="0" applyFill="0" applyBorder="0" applyAlignment="0" applyProtection="0"/>
    <xf numFmtId="0" fontId="57" fillId="100" borderId="0" applyNumberFormat="0" applyFont="0" applyBorder="0" applyAlignment="0" applyProtection="0"/>
    <xf numFmtId="0" fontId="58" fillId="15" borderId="0" applyNumberFormat="0" applyBorder="0" applyAlignment="0" applyProtection="0"/>
    <xf numFmtId="0" fontId="59" fillId="49" borderId="0" applyNumberFormat="0" applyBorder="0" applyAlignment="0" applyProtection="0"/>
    <xf numFmtId="0" fontId="60" fillId="49" borderId="0" applyNumberFormat="0" applyBorder="0" applyAlignment="0" applyProtection="0"/>
    <xf numFmtId="0" fontId="61" fillId="15"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3" fillId="81" borderId="0" applyNumberFormat="0" applyBorder="0" applyAlignment="0" applyProtection="0"/>
    <xf numFmtId="0" fontId="58" fillId="15" borderId="0" applyNumberFormat="0" applyBorder="0" applyAlignment="0" applyProtection="0"/>
    <xf numFmtId="0" fontId="60" fillId="49"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64" fillId="15" borderId="0" applyNumberFormat="0" applyBorder="0" applyAlignment="0" applyProtection="0"/>
    <xf numFmtId="0" fontId="65" fillId="101" borderId="0" applyNumberFormat="0" applyBorder="0" applyAlignment="0" applyProtection="0"/>
    <xf numFmtId="0" fontId="60" fillId="49" borderId="0" applyNumberFormat="0" applyBorder="0" applyAlignment="0" applyProtection="0"/>
    <xf numFmtId="0" fontId="65" fillId="101" borderId="0" applyNumberFormat="0" applyBorder="0" applyAlignment="0" applyProtection="0"/>
    <xf numFmtId="0" fontId="58" fillId="15" borderId="0" applyNumberFormat="0" applyBorder="0" applyAlignment="0" applyProtection="0"/>
    <xf numFmtId="0" fontId="60" fillId="49" borderId="0" applyNumberFormat="0" applyBorder="0" applyAlignment="0" applyProtection="0"/>
    <xf numFmtId="0" fontId="66" fillId="0" borderId="0" applyNumberFormat="0" applyFill="0" applyBorder="0" applyAlignment="0"/>
    <xf numFmtId="190" fontId="25" fillId="61" borderId="0" applyNumberFormat="0" applyFont="0" applyBorder="0" applyAlignment="0">
      <alignment horizontal="right"/>
    </xf>
    <xf numFmtId="190" fontId="25" fillId="61" borderId="0" applyNumberFormat="0" applyFont="0" applyBorder="0" applyAlignment="0">
      <alignment horizontal="right"/>
    </xf>
    <xf numFmtId="190" fontId="25" fillId="61" borderId="0" applyNumberFormat="0" applyFont="0" applyBorder="0" applyAlignment="0">
      <alignment horizontal="right"/>
    </xf>
    <xf numFmtId="9" fontId="67" fillId="0" borderId="0">
      <alignment horizontal="center"/>
    </xf>
    <xf numFmtId="9" fontId="67" fillId="0" borderId="0">
      <alignment horizontal="center"/>
    </xf>
    <xf numFmtId="0" fontId="68" fillId="0" borderId="0" applyNumberFormat="0" applyFill="0" applyBorder="0" applyAlignment="0">
      <protection locked="0"/>
    </xf>
    <xf numFmtId="3" fontId="69" fillId="0" borderId="0"/>
    <xf numFmtId="0" fontId="56" fillId="0" borderId="0">
      <protection locked="0"/>
    </xf>
    <xf numFmtId="0" fontId="56" fillId="0" borderId="0">
      <protection locked="0"/>
    </xf>
    <xf numFmtId="3" fontId="69" fillId="0" borderId="0"/>
    <xf numFmtId="0" fontId="70" fillId="0" borderId="0" applyNumberFormat="0" applyFill="0" applyBorder="0" applyAlignment="0" applyProtection="0"/>
    <xf numFmtId="0" fontId="71" fillId="0" borderId="0"/>
    <xf numFmtId="0" fontId="71" fillId="0" borderId="0"/>
    <xf numFmtId="0" fontId="71" fillId="0" borderId="0"/>
    <xf numFmtId="37" fontId="28" fillId="0" borderId="29" applyNumberFormat="0" applyFont="0" applyFill="0" applyAlignment="0" applyProtection="0"/>
    <xf numFmtId="0" fontId="72" fillId="0" borderId="22" applyNumberFormat="0" applyFont="0" applyFill="0" applyAlignment="0" applyProtection="0"/>
    <xf numFmtId="0" fontId="72" fillId="0" borderId="22" applyNumberFormat="0" applyFont="0" applyFill="0" applyAlignment="0" applyProtection="0"/>
    <xf numFmtId="0" fontId="72" fillId="0" borderId="30" applyNumberFormat="0" applyFont="0" applyFill="0" applyAlignment="0" applyProtection="0"/>
    <xf numFmtId="191" fontId="73" fillId="0" borderId="0"/>
    <xf numFmtId="192" fontId="25" fillId="0" borderId="0"/>
    <xf numFmtId="192" fontId="25" fillId="0" borderId="0"/>
    <xf numFmtId="193" fontId="73" fillId="102" borderId="0"/>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49" fontId="74" fillId="0" borderId="0" applyFont="0" applyFill="0" applyBorder="0" applyAlignment="0" applyProtection="0">
      <alignment horizontal="left"/>
    </xf>
    <xf numFmtId="194" fontId="75" fillId="0" borderId="0" applyAlignment="0" applyProtection="0"/>
    <xf numFmtId="194" fontId="75" fillId="0" borderId="0" applyAlignment="0" applyProtection="0"/>
    <xf numFmtId="194" fontId="75" fillId="0" borderId="0" applyAlignment="0" applyProtection="0"/>
    <xf numFmtId="194" fontId="75" fillId="0" borderId="0" applyAlignment="0" applyProtection="0"/>
    <xf numFmtId="194" fontId="75" fillId="0" borderId="0" applyAlignment="0" applyProtection="0"/>
    <xf numFmtId="194" fontId="75" fillId="0" borderId="0" applyAlignment="0" applyProtection="0"/>
    <xf numFmtId="194" fontId="75" fillId="0" borderId="0" applyAlignment="0" applyProtection="0"/>
    <xf numFmtId="194" fontId="75" fillId="0" borderId="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164" fontId="24" fillId="0" borderId="0" applyFill="0" applyBorder="0" applyAlignment="0" applyProtection="0"/>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24" fillId="0" borderId="0" applyNumberFormat="0" applyAlignment="0" applyProtection="0">
      <alignment horizontal="left"/>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31"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6" fillId="0" borderId="0" applyNumberFormat="0" applyAlignment="0" applyProtection="0">
      <alignment horizontal="left" wrapText="1"/>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49" fontId="77" fillId="0" borderId="0" applyAlignment="0" applyProtection="0">
      <alignment horizontal="left"/>
    </xf>
    <xf numFmtId="195" fontId="38" fillId="0" borderId="0" applyFill="0" applyBorder="0" applyAlignment="0"/>
    <xf numFmtId="195" fontId="38" fillId="0" borderId="0" applyFill="0" applyBorder="0" applyAlignment="0"/>
    <xf numFmtId="0" fontId="25" fillId="103" borderId="0" applyNumberFormat="0"/>
    <xf numFmtId="0" fontId="78" fillId="14" borderId="32" applyNumberFormat="0" applyAlignment="0" applyProtection="0"/>
    <xf numFmtId="0" fontId="79" fillId="47" borderId="33" applyNumberFormat="0" applyAlignment="0" applyProtection="0"/>
    <xf numFmtId="0" fontId="80" fillId="56" borderId="33" applyNumberFormat="0" applyAlignment="0" applyProtection="0"/>
    <xf numFmtId="0" fontId="80" fillId="56" borderId="33" applyNumberFormat="0" applyAlignment="0" applyProtection="0"/>
    <xf numFmtId="0" fontId="80" fillId="56" borderId="33" applyNumberFormat="0" applyAlignment="0" applyProtection="0"/>
    <xf numFmtId="0" fontId="80" fillId="56" borderId="33" applyNumberFormat="0" applyAlignment="0" applyProtection="0"/>
    <xf numFmtId="0" fontId="79" fillId="56" borderId="33" applyNumberFormat="0" applyAlignment="0" applyProtection="0"/>
    <xf numFmtId="0" fontId="79" fillId="56" borderId="33"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56" borderId="33" applyNumberFormat="0" applyAlignment="0" applyProtection="0"/>
    <xf numFmtId="0" fontId="79" fillId="56" borderId="33" applyNumberFormat="0" applyAlignment="0" applyProtection="0"/>
    <xf numFmtId="0" fontId="81" fillId="14" borderId="32"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8" fillId="47" borderId="32" applyNumberFormat="0" applyAlignment="0" applyProtection="0"/>
    <xf numFmtId="0" fontId="80" fillId="56" borderId="33"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8" fillId="14" borderId="32" applyNumberFormat="0" applyAlignment="0" applyProtection="0"/>
    <xf numFmtId="0" fontId="79" fillId="47" borderId="33" applyNumberFormat="0" applyAlignment="0" applyProtection="0"/>
    <xf numFmtId="0" fontId="79" fillId="47" borderId="33"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8" fillId="47" borderId="32" applyNumberFormat="0" applyAlignment="0" applyProtection="0"/>
    <xf numFmtId="0" fontId="80" fillId="56" borderId="33"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80"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47" borderId="33" applyNumberFormat="0" applyAlignment="0" applyProtection="0"/>
    <xf numFmtId="0" fontId="79" fillId="56" borderId="33" applyNumberFormat="0" applyAlignment="0" applyProtection="0"/>
    <xf numFmtId="0" fontId="79" fillId="56" borderId="33" applyNumberFormat="0" applyAlignment="0" applyProtection="0"/>
    <xf numFmtId="0" fontId="82" fillId="104" borderId="33" applyNumberFormat="0" applyAlignment="0" applyProtection="0"/>
    <xf numFmtId="0" fontId="82" fillId="104" borderId="33" applyNumberFormat="0" applyAlignment="0" applyProtection="0"/>
    <xf numFmtId="0" fontId="80" fillId="56" borderId="33" applyNumberFormat="0" applyAlignment="0" applyProtection="0"/>
    <xf numFmtId="0" fontId="79" fillId="47" borderId="33" applyNumberFormat="0" applyAlignment="0" applyProtection="0"/>
    <xf numFmtId="0" fontId="78" fillId="14" borderId="32" applyNumberFormat="0" applyAlignment="0" applyProtection="0"/>
    <xf numFmtId="0" fontId="79" fillId="56" borderId="33" applyNumberFormat="0" applyAlignment="0" applyProtection="0"/>
    <xf numFmtId="0" fontId="78" fillId="47" borderId="32" applyNumberFormat="0" applyAlignment="0" applyProtection="0"/>
    <xf numFmtId="0" fontId="78" fillId="47" borderId="32" applyNumberFormat="0" applyAlignment="0" applyProtection="0"/>
    <xf numFmtId="0" fontId="83" fillId="14" borderId="32" applyNumberFormat="0" applyAlignment="0" applyProtection="0"/>
    <xf numFmtId="0" fontId="83" fillId="47" borderId="32" applyNumberFormat="0" applyAlignment="0" applyProtection="0"/>
    <xf numFmtId="0" fontId="79" fillId="56" borderId="33" applyNumberFormat="0" applyAlignment="0" applyProtection="0"/>
    <xf numFmtId="0" fontId="79" fillId="56" borderId="33" applyNumberFormat="0" applyAlignment="0" applyProtection="0"/>
    <xf numFmtId="0" fontId="83" fillId="47" borderId="32" applyNumberFormat="0" applyAlignment="0" applyProtection="0"/>
    <xf numFmtId="0" fontId="79" fillId="56" borderId="33" applyNumberFormat="0" applyAlignment="0" applyProtection="0"/>
    <xf numFmtId="0" fontId="79" fillId="56" borderId="33" applyNumberFormat="0" applyAlignment="0" applyProtection="0"/>
    <xf numFmtId="0" fontId="79" fillId="56" borderId="33" applyNumberFormat="0" applyAlignment="0" applyProtection="0"/>
    <xf numFmtId="0" fontId="79" fillId="56" borderId="33" applyNumberFormat="0" applyAlignment="0" applyProtection="0"/>
    <xf numFmtId="0" fontId="78" fillId="14" borderId="32" applyNumberFormat="0" applyAlignment="0" applyProtection="0"/>
    <xf numFmtId="0" fontId="79" fillId="56" borderId="33" applyNumberFormat="0" applyAlignment="0" applyProtection="0"/>
    <xf numFmtId="0" fontId="84" fillId="47" borderId="33" applyNumberFormat="0" applyAlignment="0" applyProtection="0"/>
    <xf numFmtId="0" fontId="24" fillId="0" borderId="0" applyNumberFormat="0" applyFont="0" applyFill="0" applyBorder="0">
      <alignment horizontal="center" vertical="center"/>
      <protection locked="0"/>
    </xf>
    <xf numFmtId="0" fontId="24" fillId="0" borderId="0" applyNumberFormat="0" applyFont="0" applyFill="0" applyBorder="0">
      <alignment horizontal="center" vertical="center"/>
      <protection locked="0"/>
    </xf>
    <xf numFmtId="0" fontId="24" fillId="0" borderId="0" applyNumberFormat="0" applyFont="0" applyFill="0" applyBorder="0">
      <alignment horizontal="center" vertical="center"/>
      <protection locked="0"/>
    </xf>
    <xf numFmtId="0" fontId="24" fillId="0" borderId="0" applyNumberFormat="0" applyFont="0" applyFill="0" applyBorder="0">
      <alignment horizontal="center" vertical="center"/>
      <protection locked="0"/>
    </xf>
    <xf numFmtId="0" fontId="85" fillId="0" borderId="0" applyNumberFormat="0" applyFont="0" applyFill="0" applyBorder="0">
      <alignment horizontal="center" vertical="center"/>
      <protection locked="0"/>
    </xf>
    <xf numFmtId="180" fontId="24" fillId="0" borderId="0" applyFill="0" applyBorder="0">
      <alignment horizontal="center" vertical="center"/>
    </xf>
    <xf numFmtId="180" fontId="24" fillId="0" borderId="0" applyFill="0" applyBorder="0">
      <alignment horizontal="center" vertical="center"/>
    </xf>
    <xf numFmtId="180" fontId="24" fillId="0" borderId="0" applyFill="0" applyBorder="0">
      <alignment horizontal="center" vertical="center"/>
    </xf>
    <xf numFmtId="180" fontId="24" fillId="0" borderId="0" applyFill="0" applyBorder="0">
      <alignment horizontal="center" vertical="center"/>
    </xf>
    <xf numFmtId="181" fontId="24" fillId="0" borderId="0" applyFill="0" applyBorder="0">
      <alignment horizontal="center" vertical="center"/>
    </xf>
    <xf numFmtId="181" fontId="24" fillId="0" borderId="0" applyFill="0" applyBorder="0">
      <alignment horizontal="center" vertical="center"/>
    </xf>
    <xf numFmtId="181" fontId="24" fillId="0" borderId="0" applyFill="0" applyBorder="0">
      <alignment horizontal="center" vertical="center"/>
    </xf>
    <xf numFmtId="181" fontId="24" fillId="0" borderId="0" applyFill="0" applyBorder="0">
      <alignment horizontal="center" vertical="center"/>
    </xf>
    <xf numFmtId="182" fontId="24" fillId="0" borderId="0" applyFill="0" applyBorder="0">
      <alignment horizontal="center" vertical="center"/>
    </xf>
    <xf numFmtId="182" fontId="24" fillId="0" borderId="0" applyFill="0" applyBorder="0">
      <alignment horizontal="center" vertical="center"/>
    </xf>
    <xf numFmtId="182" fontId="24" fillId="0" borderId="0" applyFill="0" applyBorder="0">
      <alignment horizontal="center" vertical="center"/>
    </xf>
    <xf numFmtId="182" fontId="24" fillId="0" borderId="0" applyFill="0" applyBorder="0">
      <alignment horizontal="center" vertical="center"/>
    </xf>
    <xf numFmtId="183" fontId="24" fillId="0" borderId="0" applyFill="0" applyBorder="0">
      <alignment horizontal="center" vertical="center"/>
    </xf>
    <xf numFmtId="183" fontId="24" fillId="0" borderId="0" applyFill="0" applyBorder="0">
      <alignment horizontal="center" vertical="center"/>
    </xf>
    <xf numFmtId="183" fontId="24" fillId="0" borderId="0" applyFill="0" applyBorder="0">
      <alignment horizontal="center" vertical="center"/>
    </xf>
    <xf numFmtId="183" fontId="24" fillId="0" borderId="0" applyFill="0" applyBorder="0">
      <alignment horizontal="center" vertical="center"/>
    </xf>
    <xf numFmtId="184" fontId="24" fillId="0" borderId="0" applyFill="0" applyBorder="0">
      <alignment horizontal="center" vertical="center"/>
    </xf>
    <xf numFmtId="184" fontId="24" fillId="0" borderId="0" applyFill="0" applyBorder="0">
      <alignment horizontal="center" vertical="center"/>
    </xf>
    <xf numFmtId="184" fontId="24" fillId="0" borderId="0" applyFill="0" applyBorder="0">
      <alignment horizontal="center" vertical="center"/>
    </xf>
    <xf numFmtId="184"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85" fontId="24" fillId="0" borderId="0" applyFill="0" applyBorder="0">
      <alignment horizontal="center" vertical="center"/>
    </xf>
    <xf numFmtId="170" fontId="86" fillId="0" borderId="0" applyFill="0" applyBorder="0" applyAlignment="0" applyProtection="0"/>
    <xf numFmtId="0" fontId="12" fillId="11" borderId="8" applyNumberFormat="0" applyAlignment="0" applyProtection="0"/>
    <xf numFmtId="0" fontId="48" fillId="105" borderId="34" applyNumberFormat="0" applyAlignment="0" applyProtection="0"/>
    <xf numFmtId="0" fontId="87" fillId="105" borderId="34" applyNumberFormat="0" applyAlignment="0" applyProtection="0"/>
    <xf numFmtId="0" fontId="87" fillId="105" borderId="34" applyNumberFormat="0" applyAlignment="0" applyProtection="0"/>
    <xf numFmtId="0" fontId="88" fillId="11" borderId="8" applyNumberFormat="0" applyAlignment="0" applyProtection="0"/>
    <xf numFmtId="0" fontId="12" fillId="11" borderId="8" applyNumberFormat="0" applyAlignment="0" applyProtection="0"/>
    <xf numFmtId="0" fontId="48" fillId="105" borderId="34" applyNumberFormat="0" applyAlignment="0" applyProtection="0"/>
    <xf numFmtId="0" fontId="87" fillId="105" borderId="34" applyNumberFormat="0" applyAlignment="0" applyProtection="0"/>
    <xf numFmtId="0" fontId="87" fillId="105" borderId="34" applyNumberFormat="0" applyAlignment="0" applyProtection="0"/>
    <xf numFmtId="0" fontId="87" fillId="82" borderId="34" applyNumberFormat="0" applyAlignment="0" applyProtection="0"/>
    <xf numFmtId="0" fontId="12" fillId="11" borderId="8" applyNumberFormat="0" applyAlignment="0" applyProtection="0"/>
    <xf numFmtId="0" fontId="87" fillId="105" borderId="34" applyNumberFormat="0" applyAlignment="0" applyProtection="0"/>
    <xf numFmtId="0" fontId="89" fillId="11" borderId="8" applyNumberFormat="0" applyAlignment="0" applyProtection="0"/>
    <xf numFmtId="0" fontId="90" fillId="11" borderId="8" applyNumberFormat="0" applyAlignment="0" applyProtection="0"/>
    <xf numFmtId="0" fontId="90" fillId="11" borderId="8" applyNumberFormat="0" applyAlignment="0" applyProtection="0"/>
    <xf numFmtId="0" fontId="87" fillId="105" borderId="34" applyNumberFormat="0" applyAlignment="0" applyProtection="0"/>
    <xf numFmtId="0" fontId="87" fillId="105" borderId="34" applyNumberFormat="0" applyAlignment="0" applyProtection="0"/>
    <xf numFmtId="0" fontId="12" fillId="11" borderId="8" applyNumberFormat="0" applyAlignment="0" applyProtection="0"/>
    <xf numFmtId="0" fontId="87" fillId="105" borderId="34" applyNumberFormat="0" applyAlignment="0" applyProtection="0"/>
    <xf numFmtId="0" fontId="7" fillId="0" borderId="0">
      <alignment horizontal="center" vertical="top" wrapText="1"/>
    </xf>
    <xf numFmtId="0" fontId="91" fillId="106" borderId="35">
      <alignment vertical="center"/>
    </xf>
    <xf numFmtId="0" fontId="91" fillId="61" borderId="35">
      <alignment vertical="center"/>
    </xf>
    <xf numFmtId="190" fontId="25" fillId="0" borderId="0" applyFont="0" applyFill="0" applyBorder="0" applyAlignment="0" applyProtection="0"/>
    <xf numFmtId="190" fontId="25" fillId="0" borderId="0" applyFont="0" applyFill="0" applyBorder="0" applyAlignment="0" applyProtection="0"/>
    <xf numFmtId="196" fontId="73" fillId="0" borderId="0" applyFont="0" applyFill="0"/>
    <xf numFmtId="197" fontId="25" fillId="0" borderId="0" applyFont="0" applyFill="0" applyBorder="0" applyAlignment="0" applyProtection="0"/>
    <xf numFmtId="0" fontId="92"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199" fontId="25"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199" fontId="25" fillId="0" borderId="0" applyFont="0" applyFill="0" applyBorder="0" applyAlignment="0" applyProtection="0"/>
    <xf numFmtId="43" fontId="35"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4"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1" fillId="0" borderId="0" applyFont="0" applyFill="0" applyBorder="0" applyAlignment="0" applyProtection="0"/>
    <xf numFmtId="4"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98"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98" fontId="25" fillId="0" borderId="0" applyFont="0" applyFill="0" applyBorder="0" applyAlignment="0" applyProtection="0"/>
    <xf numFmtId="198" fontId="94"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43" fontId="38" fillId="0" borderId="0" applyFont="0" applyFill="0" applyBorder="0" applyAlignment="0" applyProtection="0"/>
    <xf numFmtId="43" fontId="9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43" fontId="25" fillId="0" borderId="0" applyFont="0" applyFill="0" applyBorder="0" applyAlignment="0" applyProtection="0"/>
    <xf numFmtId="43" fontId="93"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25"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9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98"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98"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198"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97" fillId="0" borderId="0" applyFont="0" applyFill="0" applyBorder="0" applyAlignment="0" applyProtection="0"/>
    <xf numFmtId="0" fontId="98" fillId="0" borderId="0"/>
    <xf numFmtId="0" fontId="98" fillId="0" borderId="0"/>
    <xf numFmtId="0" fontId="98" fillId="0" borderId="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34"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34"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34"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97" fillId="0" borderId="0" applyFont="0" applyFill="0" applyBorder="0" applyAlignment="0" applyProtection="0"/>
    <xf numFmtId="3" fontId="25" fillId="0" borderId="0" applyFont="0" applyFill="0" applyBorder="0" applyAlignment="0" applyProtection="0"/>
    <xf numFmtId="3" fontId="99" fillId="0" borderId="0" applyFont="0" applyFill="0" applyBorder="0" applyAlignment="0" applyProtection="0"/>
    <xf numFmtId="3" fontId="34" fillId="0" borderId="0" applyFill="0" applyBorder="0" applyAlignment="0" applyProtection="0"/>
    <xf numFmtId="0" fontId="100" fillId="0" borderId="0"/>
    <xf numFmtId="0" fontId="100" fillId="0" borderId="0"/>
    <xf numFmtId="0" fontId="98" fillId="0" borderId="0"/>
    <xf numFmtId="0" fontId="98" fillId="0" borderId="0"/>
    <xf numFmtId="200" fontId="101" fillId="0" borderId="0">
      <alignment horizontal="center" vertical="center"/>
    </xf>
    <xf numFmtId="201" fontId="102" fillId="42" borderId="36"/>
    <xf numFmtId="0" fontId="103" fillId="0" borderId="0">
      <alignment horizontal="left" vertical="center"/>
    </xf>
    <xf numFmtId="0" fontId="104" fillId="0" borderId="37"/>
    <xf numFmtId="0" fontId="105" fillId="0" borderId="38"/>
    <xf numFmtId="201" fontId="106" fillId="107" borderId="35"/>
    <xf numFmtId="202" fontId="107" fillId="108" borderId="35">
      <alignment horizontal="right"/>
    </xf>
    <xf numFmtId="9" fontId="108" fillId="108" borderId="35"/>
    <xf numFmtId="202" fontId="108" fillId="108" borderId="35">
      <alignment horizontal="right"/>
    </xf>
    <xf numFmtId="202" fontId="108" fillId="108" borderId="35">
      <alignment horizontal="right"/>
    </xf>
    <xf numFmtId="0" fontId="109" fillId="0" borderId="0">
      <alignment horizontal="left" vertical="center"/>
    </xf>
    <xf numFmtId="203" fontId="110" fillId="0" borderId="0">
      <alignment horizontal="center" vertical="center"/>
    </xf>
    <xf numFmtId="204" fontId="7" fillId="0" borderId="0" applyFill="0" applyBorder="0" applyProtection="0"/>
    <xf numFmtId="0" fontId="100" fillId="0" borderId="0"/>
    <xf numFmtId="0" fontId="111" fillId="0" borderId="0"/>
    <xf numFmtId="0" fontId="112" fillId="0" borderId="0"/>
    <xf numFmtId="205" fontId="73" fillId="0" borderId="0" applyFont="0" applyFill="0" applyBorder="0" applyAlignment="0" applyProtection="0"/>
    <xf numFmtId="189" fontId="25" fillId="0" borderId="0" applyFont="0" applyFill="0" applyBorder="0" applyAlignment="0" applyProtection="0"/>
    <xf numFmtId="206" fontId="113" fillId="0" borderId="0" applyFill="0" applyBorder="0">
      <protection locked="0"/>
    </xf>
    <xf numFmtId="207" fontId="73" fillId="0" borderId="0" applyFill="0" applyBorder="0"/>
    <xf numFmtId="207" fontId="113" fillId="0" borderId="0" applyFill="0" applyBorder="0">
      <protection locked="0"/>
    </xf>
    <xf numFmtId="44" fontId="25" fillId="0" borderId="0" applyFont="0" applyFill="0" applyBorder="0" applyAlignment="0" applyProtection="0"/>
    <xf numFmtId="44" fontId="25" fillId="0" borderId="0" applyFont="0" applyFill="0" applyBorder="0" applyAlignment="0" applyProtection="0"/>
    <xf numFmtId="20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3" fillId="0" borderId="0" applyFont="0" applyFill="0" applyBorder="0" applyAlignment="0" applyProtection="0"/>
    <xf numFmtId="44" fontId="3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25" fillId="0" borderId="0" applyFont="0" applyFill="0" applyBorder="0" applyAlignment="0" applyProtection="0"/>
    <xf numFmtId="208"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20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8" fontId="3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9" fontId="25" fillId="0" borderId="0" applyFont="0" applyFill="0" applyBorder="0" applyAlignment="0" applyProtection="0"/>
    <xf numFmtId="208"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7"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25" fillId="0" borderId="0" applyFont="0" applyFill="0" applyBorder="0" applyAlignment="0" applyProtection="0"/>
    <xf numFmtId="208" fontId="25" fillId="0" borderId="0" applyFont="0" applyFill="0" applyBorder="0" applyAlignment="0" applyProtection="0"/>
    <xf numFmtId="208"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4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0" fontId="97" fillId="0" borderId="0" applyFont="0" applyFill="0" applyBorder="0" applyAlignment="0" applyProtection="0"/>
    <xf numFmtId="210" fontId="97" fillId="0" borderId="0" applyFont="0" applyFill="0" applyBorder="0" applyAlignment="0" applyProtection="0"/>
    <xf numFmtId="210" fontId="25" fillId="0" borderId="0" applyFont="0" applyFill="0" applyBorder="0" applyAlignment="0" applyProtection="0"/>
    <xf numFmtId="210" fontId="25" fillId="0" borderId="0" applyFont="0" applyFill="0" applyBorder="0" applyAlignment="0" applyProtection="0"/>
    <xf numFmtId="210" fontId="34" fillId="0" borderId="0" applyFont="0" applyFill="0" applyBorder="0" applyAlignment="0" applyProtection="0"/>
    <xf numFmtId="210" fontId="25" fillId="0" borderId="0" applyFont="0" applyFill="0" applyBorder="0" applyAlignment="0" applyProtection="0"/>
    <xf numFmtId="210" fontId="25" fillId="0" borderId="0" applyFont="0" applyFill="0" applyBorder="0" applyAlignment="0" applyProtection="0"/>
    <xf numFmtId="210" fontId="99" fillId="0" borderId="0" applyFont="0" applyFill="0" applyBorder="0" applyAlignment="0" applyProtection="0"/>
    <xf numFmtId="210" fontId="25" fillId="0" borderId="0" applyFont="0" applyFill="0" applyBorder="0" applyAlignment="0" applyProtection="0"/>
    <xf numFmtId="189" fontId="25" fillId="0" borderId="0" applyFont="0" applyFill="0" applyBorder="0" applyAlignment="0" applyProtection="0"/>
    <xf numFmtId="0" fontId="114" fillId="70" borderId="39">
      <alignment horizontal="center" vertical="center"/>
    </xf>
    <xf numFmtId="201" fontId="101" fillId="44" borderId="35">
      <alignment horizontal="right" vertical="center" indent="1"/>
    </xf>
    <xf numFmtId="0" fontId="25" fillId="99" borderId="0" applyNumberFormat="0"/>
    <xf numFmtId="201" fontId="101" fillId="106" borderId="35">
      <alignment horizontal="right" vertical="center" indent="1"/>
    </xf>
    <xf numFmtId="201" fontId="115" fillId="61" borderId="35">
      <alignment vertical="center"/>
    </xf>
    <xf numFmtId="0" fontId="42" fillId="70" borderId="35">
      <alignment horizontal="center"/>
    </xf>
    <xf numFmtId="0" fontId="97" fillId="0" borderId="0" applyFont="0" applyFill="0" applyBorder="0" applyAlignment="0" applyProtection="0"/>
    <xf numFmtId="0" fontId="112" fillId="0" borderId="0"/>
    <xf numFmtId="0" fontId="100" fillId="0" borderId="0"/>
    <xf numFmtId="211" fontId="73" fillId="0" borderId="0" applyFont="0" applyFill="0" applyBorder="0" applyAlignment="0" applyProtection="0"/>
    <xf numFmtId="212" fontId="73" fillId="0" borderId="0"/>
    <xf numFmtId="213"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15" fontId="25" fillId="0" borderId="0"/>
    <xf numFmtId="15" fontId="25" fillId="0" borderId="0"/>
    <xf numFmtId="15" fontId="25" fillId="0" borderId="0"/>
    <xf numFmtId="0" fontId="97" fillId="0" borderId="0" applyFont="0" applyFill="0" applyBorder="0" applyAlignment="0" applyProtection="0"/>
    <xf numFmtId="15" fontId="25" fillId="0" borderId="0"/>
    <xf numFmtId="0" fontId="25" fillId="0" borderId="0" applyFont="0" applyFill="0" applyBorder="0" applyAlignment="0" applyProtection="0"/>
    <xf numFmtId="0" fontId="34" fillId="0" borderId="0" applyFont="0" applyFill="0" applyBorder="0" applyAlignment="0" applyProtection="0"/>
    <xf numFmtId="213" fontId="25"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5" fontId="25" fillId="0" borderId="0"/>
    <xf numFmtId="15" fontId="25" fillId="0" borderId="0"/>
    <xf numFmtId="15" fontId="25" fillId="0" borderId="0"/>
    <xf numFmtId="15" fontId="25" fillId="0" borderId="0"/>
    <xf numFmtId="0" fontId="25" fillId="0" borderId="0" applyFont="0" applyFill="0" applyBorder="0" applyAlignment="0" applyProtection="0"/>
    <xf numFmtId="0" fontId="9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9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213" fontId="25" fillId="0" borderId="0" applyFont="0" applyFill="0" applyBorder="0" applyAlignment="0" applyProtection="0"/>
    <xf numFmtId="15" fontId="113" fillId="0" borderId="0" applyFill="0" applyBorder="0">
      <protection locked="0"/>
    </xf>
    <xf numFmtId="15" fontId="25" fillId="0" borderId="0"/>
    <xf numFmtId="214" fontId="7" fillId="0" borderId="0" applyFill="0" applyBorder="0" applyProtection="0"/>
    <xf numFmtId="0" fontId="52" fillId="0" borderId="0" applyFont="0" applyFill="0" applyBorder="0" applyAlignment="0" applyProtection="0"/>
    <xf numFmtId="0" fontId="116" fillId="0" borderId="0" applyFont="0" applyFill="0" applyBorder="0" applyAlignment="0" applyProtection="0"/>
    <xf numFmtId="1" fontId="73" fillId="0" borderId="0" applyFill="0" applyBorder="0">
      <alignment horizontal="right"/>
    </xf>
    <xf numFmtId="2" fontId="73" fillId="0" borderId="0" applyFill="0" applyBorder="0">
      <alignment horizontal="right"/>
    </xf>
    <xf numFmtId="2" fontId="113" fillId="0" borderId="0" applyFill="0" applyBorder="0">
      <protection locked="0"/>
    </xf>
    <xf numFmtId="215" fontId="73" fillId="0" borderId="0" applyFill="0" applyBorder="0">
      <alignment horizontal="right"/>
    </xf>
    <xf numFmtId="215" fontId="113" fillId="0" borderId="0" applyFill="0" applyBorder="0">
      <protection locked="0"/>
    </xf>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216" fontId="25" fillId="0" borderId="0" applyFont="0" applyFill="0" applyBorder="0" applyAlignment="0" applyProtection="0"/>
    <xf numFmtId="38" fontId="92" fillId="0" borderId="40">
      <alignment vertical="center"/>
    </xf>
    <xf numFmtId="49" fontId="117" fillId="0" borderId="0"/>
    <xf numFmtId="49" fontId="118" fillId="109" borderId="4">
      <alignment horizontal="center" vertical="center" wrapText="1"/>
    </xf>
    <xf numFmtId="0" fontId="119" fillId="107" borderId="41"/>
    <xf numFmtId="0" fontId="119" fillId="99" borderId="42"/>
    <xf numFmtId="0" fontId="120" fillId="99" borderId="41">
      <alignment horizontal="center"/>
    </xf>
    <xf numFmtId="197" fontId="25" fillId="99" borderId="41" applyNumberFormat="0" applyFont="0" applyAlignment="0" applyProtection="0"/>
    <xf numFmtId="0" fontId="119" fillId="99" borderId="41">
      <alignment horizontal="center"/>
    </xf>
    <xf numFmtId="0" fontId="121" fillId="110" borderId="0" applyNumberFormat="0" applyBorder="0" applyAlignment="0" applyProtection="0"/>
    <xf numFmtId="0" fontId="121" fillId="111" borderId="0" applyNumberFormat="0" applyBorder="0" applyAlignment="0" applyProtection="0"/>
    <xf numFmtId="0" fontId="121" fillId="112" borderId="0" applyNumberFormat="0" applyBorder="0" applyAlignment="0" applyProtection="0"/>
    <xf numFmtId="0" fontId="121" fillId="113" borderId="0" applyNumberFormat="0" applyBorder="0" applyAlignment="0" applyProtection="0"/>
    <xf numFmtId="0" fontId="122" fillId="0" borderId="0">
      <alignment horizontal="left"/>
    </xf>
    <xf numFmtId="0" fontId="123" fillId="0" borderId="43" applyNumberFormat="0" applyFont="0" applyBorder="0" applyAlignment="0">
      <alignment horizontal="centerContinuous"/>
    </xf>
    <xf numFmtId="217" fontId="25" fillId="0" borderId="0" applyFont="0" applyFill="0" applyBorder="0" applyAlignment="0" applyProtection="0"/>
    <xf numFmtId="218" fontId="25" fillId="0" borderId="0" applyFont="0" applyFill="0" applyBorder="0" applyAlignment="0" applyProtection="0"/>
    <xf numFmtId="219" fontId="55" fillId="103"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217" fontId="2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1"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21"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21" fillId="0" borderId="0" applyNumberFormat="0" applyFill="0" applyBorder="0" applyAlignment="0" applyProtection="0"/>
    <xf numFmtId="0" fontId="125"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21" fillId="0" borderId="0" applyNumberFormat="0" applyFill="0" applyBorder="0" applyAlignment="0" applyProtection="0"/>
    <xf numFmtId="0" fontId="125" fillId="0" borderId="0" applyNumberFormat="0" applyFill="0" applyBorder="0" applyAlignment="0" applyProtection="0"/>
    <xf numFmtId="37" fontId="129" fillId="0" borderId="0"/>
    <xf numFmtId="0" fontId="130" fillId="0" borderId="0">
      <alignment horizontal="right"/>
      <protection locked="0"/>
    </xf>
    <xf numFmtId="0" fontId="131" fillId="0" borderId="0">
      <alignment horizontal="left" vertical="top" indent="1"/>
      <protection locked="0"/>
    </xf>
    <xf numFmtId="0" fontId="130" fillId="0" borderId="0">
      <alignment horizontal="left" vertical="top" indent="1"/>
      <protection locked="0"/>
    </xf>
    <xf numFmtId="2" fontId="97" fillId="0" borderId="0" applyFont="0" applyFill="0" applyBorder="0" applyAlignment="0" applyProtection="0"/>
    <xf numFmtId="2" fontId="97"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34" fillId="0" borderId="0" applyFont="0" applyFill="0" applyBorder="0" applyAlignment="0" applyProtection="0"/>
    <xf numFmtId="220" fontId="25" fillId="0" borderId="0" applyFont="0" applyFill="0" applyBorder="0" applyAlignment="0" applyProtection="0"/>
    <xf numFmtId="2" fontId="25" fillId="0" borderId="0" applyFont="0" applyFill="0" applyBorder="0" applyAlignment="0" applyProtection="0"/>
    <xf numFmtId="2" fontId="25" fillId="0" borderId="0" applyFont="0" applyFill="0" applyBorder="0" applyAlignment="0" applyProtection="0"/>
    <xf numFmtId="2" fontId="99" fillId="0" borderId="0" applyFont="0" applyFill="0" applyBorder="0" applyAlignment="0" applyProtection="0"/>
    <xf numFmtId="2" fontId="25" fillId="0" borderId="0" applyFont="0" applyFill="0" applyBorder="0" applyAlignment="0" applyProtection="0"/>
    <xf numFmtId="220" fontId="25"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72" fillId="0" borderId="0" applyFill="0" applyBorder="0" applyProtection="0">
      <alignment horizontal="left"/>
    </xf>
    <xf numFmtId="37"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5" fillId="0" borderId="0"/>
    <xf numFmtId="0" fontId="136" fillId="0" borderId="0"/>
    <xf numFmtId="0" fontId="137" fillId="0" borderId="0"/>
    <xf numFmtId="0" fontId="138" fillId="0" borderId="0"/>
    <xf numFmtId="0" fontId="113" fillId="44" borderId="44"/>
    <xf numFmtId="0" fontId="18" fillId="17" borderId="0" applyNumberFormat="0" applyBorder="0" applyAlignment="0" applyProtection="0"/>
    <xf numFmtId="0" fontId="120" fillId="52" borderId="0" applyNumberFormat="0" applyBorder="0" applyAlignment="0" applyProtection="0"/>
    <xf numFmtId="0" fontId="139" fillId="52" borderId="0" applyNumberFormat="0" applyBorder="0" applyAlignment="0" applyProtection="0"/>
    <xf numFmtId="0" fontId="140" fillId="1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87" borderId="0" applyNumberFormat="0" applyBorder="0" applyAlignment="0" applyProtection="0"/>
    <xf numFmtId="0" fontId="18" fillId="17" borderId="0" applyNumberFormat="0" applyBorder="0" applyAlignment="0" applyProtection="0"/>
    <xf numFmtId="0" fontId="139" fillId="52"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41" fillId="17" borderId="0" applyNumberFormat="0" applyBorder="0" applyAlignment="0" applyProtection="0"/>
    <xf numFmtId="0" fontId="141" fillId="57" borderId="0" applyNumberFormat="0" applyBorder="0" applyAlignment="0" applyProtection="0"/>
    <xf numFmtId="0" fontId="139" fillId="52" borderId="0" applyNumberFormat="0" applyBorder="0" applyAlignment="0" applyProtection="0"/>
    <xf numFmtId="0" fontId="141" fillId="57" borderId="0" applyNumberFormat="0" applyBorder="0" applyAlignment="0" applyProtection="0"/>
    <xf numFmtId="0" fontId="18" fillId="17" borderId="0" applyNumberFormat="0" applyBorder="0" applyAlignment="0" applyProtection="0"/>
    <xf numFmtId="0" fontId="139" fillId="52" borderId="0" applyNumberFormat="0" applyBorder="0" applyAlignment="0" applyProtection="0"/>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0" fontId="142" fillId="0" borderId="45"/>
    <xf numFmtId="221" fontId="8" fillId="0" borderId="46"/>
    <xf numFmtId="221" fontId="8" fillId="0" borderId="46"/>
    <xf numFmtId="221" fontId="8" fillId="0" borderId="46"/>
    <xf numFmtId="221" fontId="8" fillId="0" borderId="46"/>
    <xf numFmtId="221" fontId="8" fillId="0" borderId="46"/>
    <xf numFmtId="221" fontId="8" fillId="0" borderId="46"/>
    <xf numFmtId="221" fontId="8" fillId="0" borderId="46"/>
    <xf numFmtId="221" fontId="8" fillId="0" borderId="46"/>
    <xf numFmtId="0" fontId="112" fillId="0" borderId="0"/>
    <xf numFmtId="0" fontId="112" fillId="0" borderId="0"/>
    <xf numFmtId="0" fontId="112" fillId="0" borderId="0"/>
    <xf numFmtId="38" fontId="24" fillId="61" borderId="0" applyNumberFormat="0" applyBorder="0" applyAlignment="0" applyProtection="0"/>
    <xf numFmtId="38" fontId="24" fillId="61" borderId="0" applyNumberFormat="0" applyBorder="0" applyAlignment="0" applyProtection="0"/>
    <xf numFmtId="38" fontId="24" fillId="61" borderId="0" applyNumberFormat="0" applyBorder="0" applyAlignment="0" applyProtection="0"/>
    <xf numFmtId="9" fontId="55" fillId="99" borderId="0">
      <alignment horizontal="right"/>
      <protection locked="0"/>
    </xf>
    <xf numFmtId="0" fontId="25" fillId="114" borderId="0"/>
    <xf numFmtId="0" fontId="143" fillId="0" borderId="29">
      <alignment horizontal="left"/>
    </xf>
    <xf numFmtId="0" fontId="144" fillId="0" borderId="0">
      <alignment horizontal="right"/>
    </xf>
    <xf numFmtId="37" fontId="69" fillId="0" borderId="0">
      <alignment horizontal="right"/>
    </xf>
    <xf numFmtId="0" fontId="145" fillId="0" borderId="0">
      <alignment horizontal="left"/>
    </xf>
    <xf numFmtId="37" fontId="146" fillId="0" borderId="0">
      <alignment horizontal="right"/>
    </xf>
    <xf numFmtId="0" fontId="123" fillId="0" borderId="9" applyNumberFormat="0" applyAlignment="0" applyProtection="0">
      <alignment horizontal="left" vertical="center"/>
    </xf>
    <xf numFmtId="0" fontId="123" fillId="0" borderId="9" applyNumberFormat="0" applyAlignment="0" applyProtection="0">
      <alignment horizontal="left" vertical="center"/>
    </xf>
    <xf numFmtId="0" fontId="123" fillId="0" borderId="9" applyNumberFormat="0" applyAlignment="0" applyProtection="0">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23" fillId="0" borderId="3">
      <alignment horizontal="left" vertical="center"/>
    </xf>
    <xf numFmtId="0" fontId="147" fillId="67" borderId="0"/>
    <xf numFmtId="0" fontId="148" fillId="0" borderId="47" applyNumberFormat="0" applyFill="0" applyAlignment="0" applyProtection="0"/>
    <xf numFmtId="0" fontId="149" fillId="0" borderId="48" applyNumberFormat="0" applyFill="0" applyAlignment="0" applyProtection="0"/>
    <xf numFmtId="0" fontId="149" fillId="0" borderId="48" applyNumberFormat="0" applyFill="0" applyAlignment="0" applyProtection="0"/>
    <xf numFmtId="0" fontId="150" fillId="0" borderId="0"/>
    <xf numFmtId="0" fontId="150" fillId="0" borderId="0"/>
    <xf numFmtId="0" fontId="151" fillId="0" borderId="47" applyNumberFormat="0" applyFill="0" applyAlignment="0" applyProtection="0"/>
    <xf numFmtId="0" fontId="152" fillId="0" borderId="49" applyNumberFormat="0" applyFill="0" applyAlignment="0" applyProtection="0"/>
    <xf numFmtId="0" fontId="53" fillId="0" borderId="0" applyFill="0" applyBorder="0">
      <alignment vertical="center"/>
    </xf>
    <xf numFmtId="0" fontId="151" fillId="0" borderId="0" applyNumberFormat="0" applyFill="0" applyAlignment="0" applyProtection="0"/>
    <xf numFmtId="0" fontId="148" fillId="0" borderId="50" applyNumberFormat="0" applyFill="0" applyAlignment="0" applyProtection="0"/>
    <xf numFmtId="0" fontId="148" fillId="0" borderId="47" applyNumberFormat="0" applyFill="0" applyAlignment="0" applyProtection="0"/>
    <xf numFmtId="0" fontId="148" fillId="0" borderId="50" applyNumberFormat="0" applyFill="0" applyAlignment="0" applyProtection="0"/>
    <xf numFmtId="0" fontId="152" fillId="0" borderId="51" applyNumberFormat="0" applyFill="0" applyAlignment="0" applyProtection="0"/>
    <xf numFmtId="0" fontId="152" fillId="0" borderId="49" applyNumberFormat="0" applyFill="0" applyAlignment="0" applyProtection="0"/>
    <xf numFmtId="0" fontId="148" fillId="0" borderId="47" applyNumberFormat="0" applyFill="0" applyAlignment="0" applyProtection="0"/>
    <xf numFmtId="0" fontId="53" fillId="0" borderId="0" applyFill="0" applyBorder="0">
      <alignment vertical="center"/>
    </xf>
    <xf numFmtId="0" fontId="53" fillId="0" borderId="0" applyFill="0" applyBorder="0">
      <alignment vertical="center"/>
    </xf>
    <xf numFmtId="0" fontId="150" fillId="0" borderId="0"/>
    <xf numFmtId="0" fontId="148" fillId="0" borderId="50" applyNumberFormat="0" applyFill="0" applyAlignment="0" applyProtection="0"/>
    <xf numFmtId="0" fontId="148" fillId="0" borderId="50" applyNumberFormat="0" applyFill="0" applyAlignment="0" applyProtection="0"/>
    <xf numFmtId="0" fontId="151" fillId="0" borderId="47" applyNumberFormat="0" applyFill="0" applyAlignment="0" applyProtection="0"/>
    <xf numFmtId="0" fontId="150" fillId="0" borderId="0"/>
    <xf numFmtId="0" fontId="53" fillId="0" borderId="0" applyFill="0" applyBorder="0" applyAlignment="0"/>
    <xf numFmtId="0" fontId="150" fillId="0" borderId="0"/>
    <xf numFmtId="0" fontId="150" fillId="0" borderId="0"/>
    <xf numFmtId="0" fontId="150" fillId="0" borderId="0" applyNumberFormat="0" applyFill="0" applyBorder="0" applyAlignment="0" applyProtection="0"/>
    <xf numFmtId="0" fontId="148" fillId="0" borderId="47" applyNumberFormat="0" applyFill="0" applyAlignment="0" applyProtection="0"/>
    <xf numFmtId="0" fontId="153" fillId="0" borderId="47" applyNumberFormat="0" applyFill="0" applyAlignment="0" applyProtection="0"/>
    <xf numFmtId="0" fontId="153" fillId="0" borderId="50" applyNumberFormat="0" applyFill="0" applyAlignment="0" applyProtection="0"/>
    <xf numFmtId="0" fontId="153" fillId="0" borderId="50" applyNumberFormat="0" applyFill="0" applyAlignment="0" applyProtection="0"/>
    <xf numFmtId="0" fontId="148" fillId="0" borderId="47" applyNumberFormat="0" applyFill="0" applyAlignment="0" applyProtection="0"/>
    <xf numFmtId="0" fontId="154" fillId="0" borderId="48" applyNumberFormat="0" applyFill="0" applyAlignment="0" applyProtection="0"/>
    <xf numFmtId="0" fontId="53" fillId="0" borderId="0" applyFill="0" applyBorder="0" applyAlignment="0"/>
    <xf numFmtId="0" fontId="155" fillId="0" borderId="0" applyNumberFormat="0" applyFill="0" applyBorder="0" applyAlignment="0" applyProtection="0"/>
    <xf numFmtId="0" fontId="53" fillId="0" borderId="0" applyFill="0" applyBorder="0" applyAlignment="0"/>
    <xf numFmtId="0" fontId="53" fillId="0" borderId="0" applyFill="0" applyBorder="0" applyAlignment="0"/>
    <xf numFmtId="0" fontId="156" fillId="0" borderId="52" applyNumberFormat="0" applyFill="0" applyAlignment="0" applyProtection="0"/>
    <xf numFmtId="0" fontId="157" fillId="0" borderId="53" applyNumberFormat="0" applyFill="0" applyAlignment="0" applyProtection="0"/>
    <xf numFmtId="0" fontId="157" fillId="0" borderId="53" applyNumberFormat="0" applyFill="0" applyAlignment="0" applyProtection="0"/>
    <xf numFmtId="0" fontId="123" fillId="0" borderId="0"/>
    <xf numFmtId="0" fontId="123" fillId="0" borderId="0"/>
    <xf numFmtId="0" fontId="158" fillId="0" borderId="52" applyNumberFormat="0" applyFill="0" applyAlignment="0" applyProtection="0"/>
    <xf numFmtId="0" fontId="159" fillId="0" borderId="54" applyNumberFormat="0" applyFill="0" applyAlignment="0" applyProtection="0"/>
    <xf numFmtId="0" fontId="160" fillId="0" borderId="0" applyFill="0" applyBorder="0">
      <alignment vertical="center"/>
    </xf>
    <xf numFmtId="0" fontId="158" fillId="0" borderId="0" applyNumberFormat="0" applyFill="0" applyAlignment="0" applyProtection="0"/>
    <xf numFmtId="0" fontId="156" fillId="0" borderId="49" applyNumberFormat="0" applyFill="0" applyAlignment="0" applyProtection="0"/>
    <xf numFmtId="0" fontId="156" fillId="0" borderId="49" applyNumberFormat="0" applyFill="0" applyAlignment="0" applyProtection="0"/>
    <xf numFmtId="0" fontId="157" fillId="0" borderId="53" applyNumberFormat="0" applyFill="0" applyAlignment="0" applyProtection="0"/>
    <xf numFmtId="0" fontId="156" fillId="0" borderId="52" applyNumberFormat="0" applyFill="0" applyAlignment="0" applyProtection="0"/>
    <xf numFmtId="0" fontId="156" fillId="0" borderId="52" applyNumberFormat="0" applyFill="0" applyAlignment="0" applyProtection="0"/>
    <xf numFmtId="0" fontId="159" fillId="0" borderId="53" applyNumberFormat="0" applyFill="0" applyAlignment="0" applyProtection="0"/>
    <xf numFmtId="0" fontId="156" fillId="0" borderId="52" applyNumberFormat="0" applyFill="0" applyAlignment="0" applyProtection="0"/>
    <xf numFmtId="0" fontId="160" fillId="0" borderId="0" applyFill="0" applyBorder="0">
      <alignment vertical="center"/>
    </xf>
    <xf numFmtId="0" fontId="160" fillId="0" borderId="0" applyFill="0" applyBorder="0">
      <alignment vertical="center"/>
    </xf>
    <xf numFmtId="0" fontId="123" fillId="0" borderId="0"/>
    <xf numFmtId="0" fontId="156" fillId="0" borderId="49" applyNumberFormat="0" applyFill="0" applyAlignment="0" applyProtection="0"/>
    <xf numFmtId="0" fontId="123" fillId="0" borderId="0"/>
    <xf numFmtId="0" fontId="156" fillId="0" borderId="49" applyNumberFormat="0" applyFill="0" applyAlignment="0" applyProtection="0"/>
    <xf numFmtId="0" fontId="156" fillId="0" borderId="52" applyNumberFormat="0" applyFill="0" applyAlignment="0" applyProtection="0"/>
    <xf numFmtId="0" fontId="123" fillId="0" borderId="0" applyNumberFormat="0" applyFill="0" applyBorder="0" applyAlignment="0" applyProtection="0"/>
    <xf numFmtId="0" fontId="158" fillId="0" borderId="52" applyNumberFormat="0" applyFill="0" applyAlignment="0" applyProtection="0"/>
    <xf numFmtId="0" fontId="123" fillId="0" borderId="0"/>
    <xf numFmtId="0" fontId="160" fillId="0" borderId="0" applyFill="0" applyBorder="0" applyAlignment="0"/>
    <xf numFmtId="0" fontId="123" fillId="0" borderId="0"/>
    <xf numFmtId="0" fontId="161" fillId="0" borderId="52" applyNumberFormat="0" applyFill="0" applyAlignment="0" applyProtection="0"/>
    <xf numFmtId="0" fontId="123" fillId="0" borderId="0"/>
    <xf numFmtId="0" fontId="123" fillId="0" borderId="0"/>
    <xf numFmtId="0" fontId="123" fillId="0" borderId="0" applyNumberFormat="0" applyFill="0" applyBorder="0" applyAlignment="0" applyProtection="0"/>
    <xf numFmtId="0" fontId="156" fillId="0" borderId="52" applyNumberFormat="0" applyFill="0" applyAlignment="0" applyProtection="0"/>
    <xf numFmtId="0" fontId="161" fillId="0" borderId="52" applyNumberFormat="0" applyFill="0" applyAlignment="0" applyProtection="0"/>
    <xf numFmtId="0" fontId="161" fillId="0" borderId="49" applyNumberFormat="0" applyFill="0" applyAlignment="0" applyProtection="0"/>
    <xf numFmtId="0" fontId="161" fillId="0" borderId="49" applyNumberFormat="0" applyFill="0" applyAlignment="0" applyProtection="0"/>
    <xf numFmtId="0" fontId="156" fillId="0" borderId="52" applyNumberFormat="0" applyFill="0" applyAlignment="0" applyProtection="0"/>
    <xf numFmtId="0" fontId="162" fillId="0" borderId="53" applyNumberFormat="0" applyFill="0" applyAlignment="0" applyProtection="0"/>
    <xf numFmtId="0" fontId="160" fillId="0" borderId="0" applyFill="0" applyBorder="0" applyAlignment="0"/>
    <xf numFmtId="0" fontId="24" fillId="0" borderId="0" applyNumberFormat="0" applyFill="0" applyBorder="0" applyAlignment="0" applyProtection="0"/>
    <xf numFmtId="0" fontId="160" fillId="0" borderId="0" applyFill="0" applyBorder="0" applyAlignment="0"/>
    <xf numFmtId="0" fontId="160" fillId="0" borderId="0" applyFill="0" applyBorder="0" applyAlignment="0"/>
    <xf numFmtId="0" fontId="163" fillId="0" borderId="55" applyNumberFormat="0" applyFill="0" applyAlignment="0" applyProtection="0"/>
    <xf numFmtId="0" fontId="164" fillId="0" borderId="56" applyNumberFormat="0" applyFill="0" applyAlignment="0" applyProtection="0"/>
    <xf numFmtId="0" fontId="164" fillId="0" borderId="56" applyNumberFormat="0" applyFill="0" applyAlignment="0" applyProtection="0"/>
    <xf numFmtId="3" fontId="53" fillId="0" borderId="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3" fontId="53" fillId="0" borderId="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6" fillId="0" borderId="55"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8" applyNumberFormat="0" applyFill="0" applyAlignment="0" applyProtection="0"/>
    <xf numFmtId="0" fontId="165" fillId="0" borderId="58" applyNumberFormat="0" applyFill="0" applyAlignment="0" applyProtection="0"/>
    <xf numFmtId="0" fontId="51" fillId="0" borderId="0" applyFill="0" applyBorder="0">
      <alignment vertical="center"/>
    </xf>
    <xf numFmtId="0" fontId="166" fillId="0" borderId="0" applyNumberFormat="0" applyFill="0" applyAlignment="0" applyProtection="0"/>
    <xf numFmtId="0" fontId="51" fillId="0" borderId="0" applyFill="0" applyBorder="0">
      <alignment vertical="center"/>
    </xf>
    <xf numFmtId="0" fontId="163" fillId="0" borderId="59"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3" fillId="0" borderId="59" applyNumberFormat="0" applyFill="0" applyAlignment="0" applyProtection="0"/>
    <xf numFmtId="0" fontId="51" fillId="0" borderId="0" applyFill="0" applyBorder="0" applyAlignment="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51" fillId="0" borderId="0" applyFill="0" applyBorder="0" applyAlignment="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31"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7" applyNumberFormat="0" applyFill="0" applyAlignment="0" applyProtection="0"/>
    <xf numFmtId="0" fontId="165" fillId="0" borderId="58" applyNumberFormat="0" applyFill="0" applyAlignment="0" applyProtection="0"/>
    <xf numFmtId="0" fontId="165" fillId="0" borderId="58" applyNumberFormat="0" applyFill="0" applyAlignment="0" applyProtection="0"/>
    <xf numFmtId="0" fontId="163" fillId="0" borderId="55" applyNumberFormat="0" applyFill="0" applyAlignment="0" applyProtection="0"/>
    <xf numFmtId="0" fontId="51" fillId="0" borderId="0" applyFill="0" applyBorder="0">
      <alignment vertical="center"/>
    </xf>
    <xf numFmtId="0" fontId="51" fillId="0" borderId="0" applyFill="0" applyBorder="0">
      <alignment vertical="center"/>
    </xf>
    <xf numFmtId="3" fontId="53" fillId="0" borderId="0"/>
    <xf numFmtId="0" fontId="163" fillId="0" borderId="59" applyNumberFormat="0" applyFill="0" applyAlignment="0" applyProtection="0"/>
    <xf numFmtId="3" fontId="53" fillId="0" borderId="0"/>
    <xf numFmtId="0" fontId="163" fillId="0" borderId="59" applyNumberFormat="0" applyFill="0" applyAlignment="0" applyProtection="0"/>
    <xf numFmtId="0" fontId="163" fillId="0" borderId="55" applyNumberFormat="0" applyFill="0" applyAlignment="0" applyProtection="0"/>
    <xf numFmtId="0" fontId="166" fillId="0" borderId="55" applyNumberFormat="0" applyFill="0" applyAlignment="0" applyProtection="0"/>
    <xf numFmtId="3" fontId="53" fillId="0" borderId="0"/>
    <xf numFmtId="0" fontId="51" fillId="0" borderId="0" applyFill="0" applyBorder="0" applyAlignment="0"/>
    <xf numFmtId="3" fontId="53" fillId="0" borderId="0"/>
    <xf numFmtId="0" fontId="167" fillId="0" borderId="55" applyNumberFormat="0" applyFill="0" applyAlignment="0" applyProtection="0"/>
    <xf numFmtId="3" fontId="53" fillId="0" borderId="0"/>
    <xf numFmtId="3" fontId="53" fillId="0" borderId="0"/>
    <xf numFmtId="0" fontId="163" fillId="0" borderId="55" applyNumberFormat="0" applyFill="0" applyAlignment="0" applyProtection="0"/>
    <xf numFmtId="0" fontId="167" fillId="0" borderId="55" applyNumberFormat="0" applyFill="0" applyAlignment="0" applyProtection="0"/>
    <xf numFmtId="0" fontId="167" fillId="0" borderId="59" applyNumberFormat="0" applyFill="0" applyAlignment="0" applyProtection="0"/>
    <xf numFmtId="0" fontId="167" fillId="0" borderId="59" applyNumberFormat="0" applyFill="0" applyAlignment="0" applyProtection="0"/>
    <xf numFmtId="0" fontId="163" fillId="0" borderId="55" applyNumberFormat="0" applyFill="0" applyAlignment="0" applyProtection="0"/>
    <xf numFmtId="0" fontId="168" fillId="0" borderId="56" applyNumberFormat="0" applyFill="0" applyAlignment="0" applyProtection="0"/>
    <xf numFmtId="0" fontId="51" fillId="0" borderId="0" applyFill="0" applyBorder="0" applyAlignment="0"/>
    <xf numFmtId="0" fontId="51" fillId="0" borderId="0" applyFill="0" applyBorder="0" applyAlignment="0"/>
    <xf numFmtId="0" fontId="51" fillId="0" borderId="0" applyFill="0" applyBorder="0" applyAlignment="0"/>
    <xf numFmtId="0" fontId="163"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4" fillId="0" borderId="0" applyFill="0" applyBorder="0" applyAlignment="0"/>
    <xf numFmtId="0" fontId="24" fillId="0" borderId="0" applyFill="0" applyBorder="0" applyAlignment="0"/>
    <xf numFmtId="0" fontId="166" fillId="0" borderId="0" applyNumberFormat="0" applyFill="0" applyBorder="0" applyAlignment="0" applyProtection="0"/>
    <xf numFmtId="0" fontId="165" fillId="0" borderId="0" applyNumberFormat="0" applyFill="0" applyBorder="0" applyAlignment="0" applyProtection="0"/>
    <xf numFmtId="0" fontId="24" fillId="0" borderId="0" applyFill="0" applyBorder="0">
      <alignment vertical="center"/>
    </xf>
    <xf numFmtId="0" fontId="24" fillId="0" borderId="0" applyFill="0" applyBorder="0" applyAlignment="0"/>
    <xf numFmtId="0" fontId="163" fillId="0" borderId="0" applyNumberFormat="0" applyFill="0" applyBorder="0" applyAlignment="0" applyProtection="0"/>
    <xf numFmtId="0" fontId="164" fillId="0" borderId="0" applyNumberFormat="0" applyFill="0" applyBorder="0" applyAlignment="0" applyProtection="0"/>
    <xf numFmtId="0" fontId="24" fillId="0" borderId="0" applyFill="0" applyBorder="0" applyAlignment="0"/>
    <xf numFmtId="0" fontId="24" fillId="0" borderId="0" applyFill="0" applyBorder="0" applyAlignment="0"/>
    <xf numFmtId="0" fontId="165" fillId="0" borderId="0" applyNumberFormat="0" applyFill="0" applyBorder="0" applyAlignment="0" applyProtection="0"/>
    <xf numFmtId="0" fontId="163" fillId="0" borderId="0" applyNumberFormat="0" applyFill="0" applyBorder="0" applyAlignment="0" applyProtection="0"/>
    <xf numFmtId="0" fontId="24" fillId="0" borderId="0" applyFill="0" applyBorder="0">
      <alignment vertical="center"/>
    </xf>
    <xf numFmtId="0" fontId="169" fillId="0" borderId="0" applyNumberFormat="0" applyFill="0" applyBorder="0" applyAlignment="0" applyProtection="0"/>
    <xf numFmtId="0" fontId="24" fillId="0" borderId="0" applyFill="0" applyBorder="0" applyAlignment="0"/>
    <xf numFmtId="0" fontId="163"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24" fillId="0" borderId="0" applyFill="0" applyBorder="0" applyAlignment="0"/>
    <xf numFmtId="0" fontId="24" fillId="0" borderId="0" applyFill="0" applyBorder="0" applyAlignment="0"/>
    <xf numFmtId="0" fontId="24" fillId="0" borderId="0" applyFill="0" applyBorder="0" applyAlignment="0"/>
    <xf numFmtId="0" fontId="163" fillId="0" borderId="0" applyNumberFormat="0" applyFill="0" applyBorder="0" applyAlignment="0" applyProtection="0"/>
    <xf numFmtId="0" fontId="168" fillId="0" borderId="0" applyNumberFormat="0" applyFill="0" applyBorder="0" applyAlignment="0" applyProtection="0"/>
    <xf numFmtId="0" fontId="24" fillId="0" borderId="0" applyFill="0" applyBorder="0" applyAlignment="0"/>
    <xf numFmtId="0" fontId="170" fillId="107" borderId="0">
      <alignment vertical="center"/>
    </xf>
    <xf numFmtId="0" fontId="147" fillId="67" borderId="0"/>
    <xf numFmtId="0" fontId="147" fillId="67" borderId="0"/>
    <xf numFmtId="0" fontId="147" fillId="67" borderId="0"/>
    <xf numFmtId="0" fontId="171" fillId="0" borderId="0"/>
    <xf numFmtId="0" fontId="172" fillId="0" borderId="0" applyFill="0" applyAlignment="0" applyProtection="0">
      <protection locked="0"/>
    </xf>
    <xf numFmtId="164" fontId="173" fillId="0" borderId="0"/>
    <xf numFmtId="222" fontId="38" fillId="0" borderId="0">
      <alignment horizontal="left"/>
    </xf>
    <xf numFmtId="222" fontId="38" fillId="0" borderId="0">
      <alignment horizontal="left"/>
    </xf>
    <xf numFmtId="222" fontId="38" fillId="0" borderId="0">
      <alignment horizontal="left"/>
    </xf>
    <xf numFmtId="222" fontId="38" fillId="0" borderId="0">
      <alignment horizontal="left"/>
    </xf>
    <xf numFmtId="0" fontId="99" fillId="0" borderId="0" applyFont="0">
      <alignment horizontal="left"/>
    </xf>
    <xf numFmtId="222" fontId="38" fillId="0" borderId="0">
      <alignment horizontal="left"/>
    </xf>
    <xf numFmtId="222" fontId="38" fillId="0" borderId="0">
      <alignment horizontal="left"/>
    </xf>
    <xf numFmtId="0" fontId="174" fillId="0" borderId="60">
      <protection locked="0"/>
    </xf>
    <xf numFmtId="0" fontId="175" fillId="0" borderId="0"/>
    <xf numFmtId="0" fontId="175" fillId="0" borderId="0"/>
    <xf numFmtId="0" fontId="176" fillId="0" borderId="0"/>
    <xf numFmtId="0" fontId="177" fillId="0" borderId="0" applyProtection="0"/>
    <xf numFmtId="0" fontId="177" fillId="0" borderId="0" applyProtection="0"/>
    <xf numFmtId="0" fontId="178" fillId="0" borderId="0"/>
    <xf numFmtId="0" fontId="179" fillId="0" borderId="0" applyProtection="0"/>
    <xf numFmtId="0" fontId="179" fillId="0" borderId="0" applyProtection="0"/>
    <xf numFmtId="0" fontId="180" fillId="0" borderId="0">
      <alignment horizontal="left"/>
    </xf>
    <xf numFmtId="223" fontId="53" fillId="0" borderId="0" applyProtection="0"/>
    <xf numFmtId="223" fontId="53" fillId="0" borderId="0" applyProtection="0"/>
    <xf numFmtId="223" fontId="53" fillId="0" borderId="0" applyProtection="0"/>
    <xf numFmtId="223" fontId="53" fillId="0" borderId="0" applyProtection="0"/>
    <xf numFmtId="223" fontId="53" fillId="0" borderId="0" applyProtection="0"/>
    <xf numFmtId="223" fontId="53" fillId="0" borderId="0" applyProtection="0"/>
    <xf numFmtId="223" fontId="53" fillId="0" borderId="0" applyProtection="0"/>
    <xf numFmtId="223" fontId="53" fillId="0" borderId="0" applyProtection="0"/>
    <xf numFmtId="0" fontId="57" fillId="115" borderId="0" applyNumberFormat="0" applyFont="0" applyBorder="0" applyAlignment="0" applyProtection="0"/>
    <xf numFmtId="224" fontId="42" fillId="0" borderId="0" applyAlignment="0">
      <alignment horizontal="right"/>
      <protection hidden="1"/>
    </xf>
    <xf numFmtId="0" fontId="100" fillId="0" borderId="0" applyFont="0" applyFill="0" applyBorder="0" applyAlignment="0" applyProtection="0">
      <alignment horizontal="left"/>
    </xf>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1" fillId="0" borderId="0" applyNumberFormat="0" applyFill="0" applyBorder="0" applyAlignment="0" applyProtection="0"/>
    <xf numFmtId="0" fontId="181" fillId="0" borderId="0" applyNumberFormat="0" applyFill="0" applyBorder="0" applyAlignment="0" applyProtection="0"/>
    <xf numFmtId="0" fontId="187" fillId="0" borderId="0" applyNumberFormat="0" applyFill="0" applyBorder="0" applyAlignment="0" applyProtection="0">
      <alignment vertical="top"/>
      <protection locked="0"/>
    </xf>
    <xf numFmtId="0" fontId="188"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9" fillId="0" borderId="0" applyNumberFormat="0" applyFill="0" applyBorder="0" applyAlignment="0" applyProtection="0"/>
    <xf numFmtId="0" fontId="181" fillId="0" borderId="0" applyNumberForma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9" fillId="0" borderId="0" applyNumberFormat="0" applyFill="0" applyBorder="0" applyAlignment="0" applyProtection="0"/>
    <xf numFmtId="0" fontId="190" fillId="0" borderId="0" applyNumberFormat="0" applyFill="0" applyBorder="0" applyAlignment="0" applyProtection="0">
      <alignment vertical="top"/>
      <protection locked="0"/>
    </xf>
    <xf numFmtId="0" fontId="181"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alignment vertical="top"/>
      <protection locked="0"/>
    </xf>
    <xf numFmtId="0" fontId="181" fillId="0" borderId="0" applyNumberFormat="0" applyFill="0" applyBorder="0" applyAlignment="0" applyProtection="0"/>
    <xf numFmtId="0" fontId="191" fillId="0" borderId="0" applyNumberFormat="0" applyFill="0" applyBorder="0" applyAlignment="0" applyProtection="0">
      <alignment vertical="top"/>
      <protection locked="0"/>
    </xf>
    <xf numFmtId="0" fontId="183" fillId="0" borderId="0" applyNumberFormat="0" applyFill="0" applyBorder="0" applyAlignment="0" applyProtection="0"/>
    <xf numFmtId="0" fontId="192" fillId="0" borderId="0" applyFill="0" applyBorder="0" applyAlignment="0">
      <protection locked="0"/>
    </xf>
    <xf numFmtId="0" fontId="192" fillId="0" borderId="0" applyFill="0" applyBorder="0" applyAlignment="0">
      <protection locked="0"/>
    </xf>
    <xf numFmtId="0" fontId="192" fillId="0" borderId="0" applyFill="0" applyBorder="0">
      <alignment horizontal="center" vertical="center"/>
      <protection locked="0"/>
    </xf>
    <xf numFmtId="0" fontId="193" fillId="0" borderId="0" applyFill="0" applyBorder="0" applyAlignment="0">
      <protection locked="0"/>
    </xf>
    <xf numFmtId="0" fontId="193" fillId="0" borderId="0" applyFill="0" applyBorder="0" applyAlignment="0">
      <protection locked="0"/>
    </xf>
    <xf numFmtId="0" fontId="193" fillId="0" borderId="0" applyFill="0" applyBorder="0" applyAlignment="0">
      <protection locked="0"/>
    </xf>
    <xf numFmtId="0" fontId="193" fillId="0" borderId="0" applyFill="0" applyBorder="0">
      <alignment horizontal="left" vertical="center"/>
      <protection locked="0"/>
    </xf>
    <xf numFmtId="225" fontId="25" fillId="107" borderId="0" applyFont="0" applyBorder="0">
      <alignment horizontal="right"/>
    </xf>
    <xf numFmtId="225" fontId="25" fillId="107" borderId="0" applyFont="0" applyBorder="0">
      <alignment horizontal="right"/>
    </xf>
    <xf numFmtId="225" fontId="25" fillId="107" borderId="0" applyFont="0" applyBorder="0">
      <alignment horizontal="right"/>
    </xf>
    <xf numFmtId="225" fontId="25" fillId="107" borderId="0" applyFont="0" applyBorder="0">
      <alignment horizontal="right"/>
    </xf>
    <xf numFmtId="164" fontId="25" fillId="107" borderId="0" applyFont="0" applyBorder="0" applyAlignment="0"/>
    <xf numFmtId="164" fontId="25" fillId="107" borderId="0" applyFont="0" applyBorder="0" applyAlignment="0"/>
    <xf numFmtId="164" fontId="25" fillId="107" borderId="0" applyFont="0" applyBorder="0" applyAlignment="0"/>
    <xf numFmtId="164" fontId="25" fillId="107" borderId="0" applyFont="0" applyBorder="0" applyAlignment="0"/>
    <xf numFmtId="225" fontId="25" fillId="107" borderId="0" applyFont="0" applyBorder="0">
      <alignment horizontal="right"/>
    </xf>
    <xf numFmtId="0" fontId="194" fillId="0" borderId="0" applyFont="0" applyFill="0" applyBorder="0" applyAlignment="0" applyProtection="0"/>
    <xf numFmtId="0" fontId="195" fillId="0" borderId="0"/>
    <xf numFmtId="0" fontId="73" fillId="116" borderId="0"/>
    <xf numFmtId="3" fontId="42" fillId="117" borderId="0"/>
    <xf numFmtId="164" fontId="42" fillId="117" borderId="0"/>
    <xf numFmtId="15" fontId="42" fillId="117" borderId="0"/>
    <xf numFmtId="226" fontId="54" fillId="116" borderId="61"/>
    <xf numFmtId="227" fontId="54" fillId="99" borderId="61"/>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10" fontId="24" fillId="107" borderId="24" applyNumberFormat="0" applyBorder="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3" fontId="198" fillId="0" borderId="62"/>
    <xf numFmtId="3" fontId="198" fillId="0" borderId="62"/>
    <xf numFmtId="3" fontId="198" fillId="0" borderId="62"/>
    <xf numFmtId="3" fontId="198" fillId="0" borderId="62"/>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3" fontId="198" fillId="0" borderId="62"/>
    <xf numFmtId="3" fontId="198" fillId="0" borderId="62"/>
    <xf numFmtId="3" fontId="198" fillId="0" borderId="62"/>
    <xf numFmtId="3" fontId="198" fillId="0" borderId="62"/>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3" fontId="198" fillId="0" borderId="62"/>
    <xf numFmtId="3" fontId="198" fillId="0" borderId="62"/>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17" fontId="55" fillId="0" borderId="0" applyNumberFormat="0" applyBorder="0">
      <protection locked="0"/>
    </xf>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17" fontId="55" fillId="0" borderId="0" applyNumberFormat="0" applyBorder="0">
      <protection locked="0"/>
    </xf>
    <xf numFmtId="0" fontId="199" fillId="51" borderId="33" applyNumberFormat="0" applyAlignment="0" applyProtection="0"/>
    <xf numFmtId="0" fontId="199" fillId="51" borderId="33" applyNumberFormat="0" applyAlignment="0" applyProtection="0"/>
    <xf numFmtId="0" fontId="200" fillId="118" borderId="32" applyNumberFormat="0" applyAlignment="0" applyProtection="0"/>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3" fontId="198" fillId="0" borderId="62"/>
    <xf numFmtId="0" fontId="199" fillId="51" borderId="33" applyNumberFormat="0" applyAlignment="0" applyProtection="0"/>
    <xf numFmtId="0" fontId="199" fillId="51" borderId="33" applyNumberFormat="0" applyAlignment="0" applyProtection="0"/>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17" fillId="118" borderId="32" applyNumberFormat="0" applyAlignment="0" applyProtection="0"/>
    <xf numFmtId="3" fontId="198" fillId="0" borderId="62"/>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3" fontId="198" fillId="0" borderId="62"/>
    <xf numFmtId="3" fontId="198" fillId="0" borderId="62"/>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201" fillId="95" borderId="33" applyNumberFormat="0" applyAlignment="0" applyProtection="0"/>
    <xf numFmtId="0" fontId="201" fillId="95" borderId="33" applyNumberFormat="0" applyAlignment="0" applyProtection="0"/>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17" fontId="55" fillId="0" borderId="0" applyNumberFormat="0" applyBorder="0">
      <protection locked="0"/>
    </xf>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17" fillId="118" borderId="32" applyNumberFormat="0" applyAlignment="0" applyProtection="0"/>
    <xf numFmtId="0" fontId="202"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17" fontId="55" fillId="0" borderId="0" applyNumberFormat="0" applyBorder="0">
      <protection locked="0"/>
    </xf>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202"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203" fillId="118" borderId="32" applyNumberFormat="0" applyAlignment="0" applyProtection="0"/>
    <xf numFmtId="0" fontId="204" fillId="118" borderId="32" applyNumberFormat="0" applyAlignment="0" applyProtection="0"/>
    <xf numFmtId="0" fontId="204" fillId="118" borderId="32" applyNumberFormat="0" applyAlignment="0" applyProtection="0"/>
    <xf numFmtId="0" fontId="196" fillId="118" borderId="32" applyNumberFormat="0" applyAlignment="0" applyProtection="0"/>
    <xf numFmtId="0" fontId="117" fillId="118" borderId="32" applyNumberFormat="0" applyAlignment="0" applyProtection="0"/>
    <xf numFmtId="0" fontId="117" fillId="118" borderId="32"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3" fontId="198" fillId="0" borderId="62"/>
    <xf numFmtId="3" fontId="198" fillId="0" borderId="62"/>
    <xf numFmtId="3" fontId="198" fillId="0" borderId="62"/>
    <xf numFmtId="3" fontId="198" fillId="0" borderId="62"/>
    <xf numFmtId="3" fontId="198" fillId="0" borderId="62"/>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17" fillId="118" borderId="32" applyNumberFormat="0" applyAlignment="0" applyProtection="0"/>
    <xf numFmtId="0" fontId="202" fillId="118" borderId="32" applyNumberFormat="0" applyAlignment="0" applyProtection="0"/>
    <xf numFmtId="0" fontId="197" fillId="51" borderId="33" applyNumberFormat="0" applyAlignment="0" applyProtection="0"/>
    <xf numFmtId="0" fontId="199" fillId="51" borderId="33" applyNumberFormat="0" applyAlignment="0" applyProtection="0"/>
    <xf numFmtId="0" fontId="199"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3" fontId="198" fillId="0" borderId="62"/>
    <xf numFmtId="3" fontId="198" fillId="0" borderId="62"/>
    <xf numFmtId="3" fontId="198" fillId="0" borderId="62"/>
    <xf numFmtId="3" fontId="198" fillId="0" borderId="62"/>
    <xf numFmtId="3" fontId="198" fillId="0" borderId="62"/>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3" fontId="198" fillId="0" borderId="62"/>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3" fontId="198" fillId="0" borderId="62"/>
    <xf numFmtId="3" fontId="198" fillId="0" borderId="62"/>
    <xf numFmtId="3" fontId="198" fillId="0" borderId="62"/>
    <xf numFmtId="0" fontId="196"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3" fontId="198" fillId="0" borderId="62"/>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3" fontId="198" fillId="0" borderId="62"/>
    <xf numFmtId="3" fontId="198" fillId="0" borderId="62"/>
    <xf numFmtId="3" fontId="198" fillId="0" borderId="62"/>
    <xf numFmtId="0" fontId="196" fillId="118" borderId="32" applyNumberFormat="0" applyAlignment="0" applyProtection="0"/>
    <xf numFmtId="0" fontId="197" fillId="51" borderId="33" applyNumberFormat="0" applyAlignment="0" applyProtection="0"/>
    <xf numFmtId="0" fontId="196"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97" fillId="51" borderId="33" applyNumberFormat="0" applyAlignment="0" applyProtection="0"/>
    <xf numFmtId="0" fontId="197" fillId="51" borderId="33" applyNumberFormat="0" applyAlignment="0" applyProtection="0"/>
    <xf numFmtId="0" fontId="117" fillId="118" borderId="32" applyNumberFormat="0" applyAlignment="0" applyProtection="0"/>
    <xf numFmtId="0" fontId="197" fillId="51" borderId="33" applyNumberFormat="0" applyAlignment="0" applyProtection="0"/>
    <xf numFmtId="0" fontId="113" fillId="103" borderId="0" applyNumberFormat="0" applyBorder="0" applyAlignment="0" applyProtection="0"/>
    <xf numFmtId="191" fontId="113" fillId="119" borderId="0"/>
    <xf numFmtId="165" fontId="113" fillId="103" borderId="0"/>
    <xf numFmtId="43" fontId="113" fillId="103" borderId="0"/>
    <xf numFmtId="10" fontId="113" fillId="103" borderId="0"/>
    <xf numFmtId="3" fontId="42" fillId="117" borderId="0"/>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1" borderId="0" applyFont="0" applyBorder="0" applyAlignment="0">
      <alignment horizontal="right"/>
      <protection locked="0"/>
    </xf>
    <xf numFmtId="190" fontId="25" fillId="120" borderId="0" applyFont="0" applyBorder="0" applyAlignment="0">
      <alignment horizontal="right"/>
      <protection locked="0"/>
    </xf>
    <xf numFmtId="190" fontId="25" fillId="121" borderId="0" applyFont="0" applyBorder="0" applyAlignment="0">
      <alignment horizontal="right"/>
      <protection locked="0"/>
    </xf>
    <xf numFmtId="190" fontId="25" fillId="120" borderId="0" applyFont="0" applyBorder="0" applyAlignment="0">
      <alignment horizontal="right"/>
      <protection locked="0"/>
    </xf>
    <xf numFmtId="190" fontId="25" fillId="121"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90" fontId="25" fillId="120" borderId="0" applyFont="0" applyBorder="0" applyAlignment="0">
      <alignment horizontal="right"/>
      <protection locked="0"/>
    </xf>
    <xf numFmtId="10" fontId="25" fillId="120" borderId="0" applyFont="0" applyBorder="0">
      <alignment horizontal="right"/>
      <protection locked="0"/>
    </xf>
    <xf numFmtId="10" fontId="25" fillId="120" borderId="0" applyFont="0" applyBorder="0">
      <alignment horizontal="right"/>
      <protection locked="0"/>
    </xf>
    <xf numFmtId="10" fontId="25" fillId="120" borderId="0" applyFont="0" applyBorder="0">
      <alignment horizontal="right"/>
      <protection locked="0"/>
    </xf>
    <xf numFmtId="10" fontId="25" fillId="120" borderId="0" applyFont="0" applyBorder="0">
      <alignment horizontal="right"/>
      <protection locked="0"/>
    </xf>
    <xf numFmtId="190" fontId="25" fillId="120" borderId="0" applyFont="0" applyBorder="0" applyAlignment="0">
      <alignment horizontal="right"/>
      <protection locked="0"/>
    </xf>
    <xf numFmtId="228" fontId="42" fillId="117" borderId="0"/>
    <xf numFmtId="3" fontId="25" fillId="122" borderId="0" applyFont="0" applyBorder="0">
      <protection locked="0"/>
    </xf>
    <xf numFmtId="3" fontId="25" fillId="122" borderId="0" applyFont="0" applyBorder="0">
      <protection locked="0"/>
    </xf>
    <xf numFmtId="3" fontId="25" fillId="122" borderId="0" applyFont="0" applyBorder="0">
      <protection locked="0"/>
    </xf>
    <xf numFmtId="3" fontId="25" fillId="122" borderId="0" applyFont="0" applyBorder="0">
      <protection locked="0"/>
    </xf>
    <xf numFmtId="164" fontId="160" fillId="122" borderId="0" applyBorder="0" applyAlignment="0">
      <protection locked="0"/>
    </xf>
    <xf numFmtId="164" fontId="42" fillId="117" borderId="0"/>
    <xf numFmtId="229" fontId="25" fillId="123" borderId="0" applyFont="0" applyBorder="0">
      <alignment horizontal="right"/>
      <protection locked="0"/>
    </xf>
    <xf numFmtId="229" fontId="25" fillId="123" borderId="0" applyFont="0" applyBorder="0">
      <alignment horizontal="right"/>
      <protection locked="0"/>
    </xf>
    <xf numFmtId="229" fontId="25" fillId="123" borderId="0" applyFont="0" applyBorder="0">
      <alignment horizontal="right"/>
      <protection locked="0"/>
    </xf>
    <xf numFmtId="229" fontId="25" fillId="123" borderId="0" applyFont="0" applyBorder="0">
      <alignment horizontal="right"/>
      <protection locked="0"/>
    </xf>
    <xf numFmtId="0" fontId="205" fillId="43" borderId="0">
      <alignment horizontal="center"/>
    </xf>
    <xf numFmtId="4" fontId="42" fillId="117" borderId="0"/>
    <xf numFmtId="10" fontId="42" fillId="117" borderId="0"/>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190" fontId="25" fillId="107" borderId="0" applyFont="0" applyBorder="0">
      <alignment horizontal="right"/>
      <protection locked="0"/>
    </xf>
    <xf numFmtId="0" fontId="206" fillId="44" borderId="63" applyNumberFormat="0" applyAlignment="0"/>
    <xf numFmtId="230" fontId="40" fillId="124" borderId="64">
      <protection locked="0"/>
    </xf>
    <xf numFmtId="230" fontId="40" fillId="124" borderId="64">
      <protection locked="0"/>
    </xf>
    <xf numFmtId="230" fontId="40" fillId="124" borderId="64">
      <protection locked="0"/>
    </xf>
    <xf numFmtId="49" fontId="40" fillId="124" borderId="64" applyFont="0" applyAlignment="0">
      <alignment horizontal="left" vertical="center" wrapText="1"/>
      <protection locked="0"/>
    </xf>
    <xf numFmtId="49" fontId="40" fillId="124" borderId="64" applyFont="0" applyAlignment="0">
      <alignment horizontal="left" vertical="center" wrapText="1"/>
      <protection locked="0"/>
    </xf>
    <xf numFmtId="49" fontId="40" fillId="124" borderId="64" applyFont="0" applyAlignment="0">
      <alignment horizontal="left" vertical="center" wrapText="1"/>
      <protection locked="0"/>
    </xf>
    <xf numFmtId="1" fontId="24" fillId="0" borderId="0"/>
    <xf numFmtId="1" fontId="24" fillId="0" borderId="0"/>
    <xf numFmtId="1" fontId="24" fillId="0" borderId="0"/>
    <xf numFmtId="1" fontId="24" fillId="0" borderId="0"/>
    <xf numFmtId="1" fontId="24" fillId="0" borderId="0"/>
    <xf numFmtId="1" fontId="24" fillId="0" borderId="0"/>
    <xf numFmtId="1" fontId="24" fillId="0" borderId="0"/>
    <xf numFmtId="1" fontId="24" fillId="0" borderId="0"/>
    <xf numFmtId="0" fontId="195" fillId="0" borderId="0" applyFont="0" applyFill="0" applyBorder="0" applyAlignment="0" applyProtection="0"/>
    <xf numFmtId="164" fontId="207" fillId="125" borderId="0" applyBorder="0" applyAlignment="0"/>
    <xf numFmtId="231" fontId="25" fillId="0" borderId="0" applyFont="0" applyFill="0" applyBorder="0" applyAlignment="0" applyProtection="0"/>
    <xf numFmtId="232" fontId="25" fillId="0" borderId="0" applyFont="0" applyFill="0" applyBorder="0" applyAlignment="0" applyProtection="0"/>
    <xf numFmtId="0" fontId="208" fillId="107" borderId="24">
      <alignment horizontal="left" indent="2"/>
    </xf>
    <xf numFmtId="0" fontId="208" fillId="107" borderId="24">
      <alignment horizontal="left" indent="2"/>
    </xf>
    <xf numFmtId="0" fontId="208" fillId="107" borderId="24">
      <alignment horizontal="left" indent="2"/>
    </xf>
    <xf numFmtId="0" fontId="208" fillId="107" borderId="24">
      <alignment horizontal="left" indent="2"/>
    </xf>
    <xf numFmtId="0" fontId="24" fillId="61" borderId="0"/>
    <xf numFmtId="0" fontId="19" fillId="0" borderId="23" applyNumberFormat="0" applyFill="0" applyAlignment="0" applyProtection="0"/>
    <xf numFmtId="0" fontId="209" fillId="0" borderId="65" applyNumberFormat="0" applyFill="0" applyAlignment="0" applyProtection="0"/>
    <xf numFmtId="0" fontId="210" fillId="0" borderId="65" applyNumberFormat="0" applyFill="0" applyAlignment="0" applyProtection="0"/>
    <xf numFmtId="0" fontId="211" fillId="0" borderId="23" applyNumberFormat="0" applyFill="0" applyAlignment="0" applyProtection="0"/>
    <xf numFmtId="0" fontId="19" fillId="0" borderId="23" applyNumberFormat="0" applyFill="0" applyAlignment="0" applyProtection="0"/>
    <xf numFmtId="0" fontId="209" fillId="0" borderId="65" applyNumberFormat="0" applyFill="0" applyAlignment="0" applyProtection="0"/>
    <xf numFmtId="0" fontId="210" fillId="0" borderId="65" applyNumberFormat="0" applyFill="0" applyAlignment="0" applyProtection="0"/>
    <xf numFmtId="0" fontId="210" fillId="0" borderId="65" applyNumberFormat="0" applyFill="0" applyAlignment="0" applyProtection="0"/>
    <xf numFmtId="0" fontId="212" fillId="0" borderId="66" applyNumberFormat="0" applyFill="0" applyAlignment="0" applyProtection="0"/>
    <xf numFmtId="0" fontId="19" fillId="0" borderId="23" applyNumberFormat="0" applyFill="0" applyAlignment="0" applyProtection="0"/>
    <xf numFmtId="0" fontId="210" fillId="0" borderId="65" applyNumberFormat="0" applyFill="0" applyAlignment="0" applyProtection="0"/>
    <xf numFmtId="0" fontId="213" fillId="0" borderId="23" applyNumberFormat="0" applyFill="0" applyAlignment="0" applyProtection="0"/>
    <xf numFmtId="0" fontId="214" fillId="0" borderId="23" applyNumberFormat="0" applyFill="0" applyAlignment="0" applyProtection="0"/>
    <xf numFmtId="0" fontId="214" fillId="0" borderId="23" applyNumberFormat="0" applyFill="0" applyAlignment="0" applyProtection="0"/>
    <xf numFmtId="0" fontId="210" fillId="0" borderId="65" applyNumberFormat="0" applyFill="0" applyAlignment="0" applyProtection="0"/>
    <xf numFmtId="0" fontId="210" fillId="0" borderId="65" applyNumberFormat="0" applyFill="0" applyAlignment="0" applyProtection="0"/>
    <xf numFmtId="0" fontId="19" fillId="0" borderId="23" applyNumberFormat="0" applyFill="0" applyAlignment="0" applyProtection="0"/>
    <xf numFmtId="0" fontId="210" fillId="0" borderId="65" applyNumberFormat="0" applyFill="0" applyAlignment="0" applyProtection="0"/>
    <xf numFmtId="225" fontId="75" fillId="61" borderId="67" applyFont="0" applyBorder="0" applyAlignment="0"/>
    <xf numFmtId="164" fontId="160" fillId="61" borderId="0" applyFont="0" applyBorder="0" applyAlignment="0"/>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51"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0"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3" fontId="24" fillId="0" borderId="24" applyFill="0">
      <alignment horizontal="center" vertical="center"/>
    </xf>
    <xf numFmtId="234" fontId="25" fillId="0" borderId="0" applyFont="0" applyFill="0" applyBorder="0" applyAlignment="0" applyProtection="0"/>
    <xf numFmtId="0" fontId="27" fillId="0" borderId="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4" fontId="25" fillId="0" borderId="0" applyFont="0" applyFill="0" applyBorder="0" applyAlignment="0" applyProtection="0"/>
    <xf numFmtId="236" fontId="7" fillId="0" borderId="0" applyFont="0" applyFill="0" applyBorder="0" applyAlignment="0" applyProtection="0"/>
    <xf numFmtId="235" fontId="7" fillId="0" borderId="0" applyFont="0" applyFill="0" applyBorder="0" applyAlignment="0" applyProtection="0"/>
    <xf numFmtId="0" fontId="215" fillId="0" borderId="0"/>
    <xf numFmtId="237" fontId="25" fillId="0" borderId="0" applyFont="0" applyFill="0" applyBorder="0" applyAlignment="0" applyProtection="0"/>
    <xf numFmtId="0" fontId="194" fillId="0" borderId="0" applyFont="0" applyFill="0" applyBorder="0" applyAlignment="0" applyProtection="0"/>
    <xf numFmtId="0" fontId="52" fillId="0" borderId="0" applyFont="0" applyFill="0" applyBorder="0" applyAlignment="0" applyProtection="0"/>
    <xf numFmtId="0" fontId="216" fillId="0" borderId="0" applyFont="0" applyFill="0" applyBorder="0" applyAlignment="0" applyProtection="0"/>
    <xf numFmtId="223" fontId="217" fillId="0" borderId="0"/>
    <xf numFmtId="0" fontId="218" fillId="0" borderId="0"/>
    <xf numFmtId="17" fontId="28" fillId="0" borderId="0" applyFont="0" applyFill="0" applyBorder="0" applyAlignment="0" applyProtection="0"/>
    <xf numFmtId="0" fontId="123" fillId="0" borderId="0" applyFill="0" applyBorder="0" applyAlignment="0"/>
    <xf numFmtId="0" fontId="123" fillId="0" borderId="0" applyFill="0" applyBorder="0" applyAlignment="0"/>
    <xf numFmtId="0" fontId="123" fillId="0" borderId="0" applyFill="0" applyBorder="0" applyAlignment="0"/>
    <xf numFmtId="0" fontId="123" fillId="0" borderId="0" applyFill="0" applyBorder="0">
      <alignment horizontal="left" vertical="center"/>
    </xf>
    <xf numFmtId="0" fontId="123" fillId="0" borderId="0" applyFill="0" applyBorder="0" applyAlignment="0"/>
    <xf numFmtId="0" fontId="123" fillId="0" borderId="0" applyFill="0" applyBorder="0">
      <alignment horizontal="left" vertical="center"/>
    </xf>
    <xf numFmtId="0" fontId="219" fillId="0" borderId="0" applyFont="0" applyFill="0" applyBorder="0" applyAlignment="0" applyProtection="0"/>
    <xf numFmtId="0" fontId="195" fillId="0" borderId="0"/>
    <xf numFmtId="0" fontId="53" fillId="126" borderId="68">
      <alignment vertical="center"/>
    </xf>
    <xf numFmtId="0" fontId="53" fillId="126" borderId="68">
      <alignment vertical="center"/>
    </xf>
    <xf numFmtId="0" fontId="220" fillId="120" borderId="0" applyNumberFormat="0" applyBorder="0" applyProtection="0">
      <alignment vertical="center"/>
    </xf>
    <xf numFmtId="238" fontId="25" fillId="0" borderId="0" applyFont="0" applyFill="0" applyBorder="0" applyAlignment="0" applyProtection="0"/>
    <xf numFmtId="238" fontId="25" fillId="0" borderId="0" applyFont="0" applyFill="0" applyBorder="0" applyAlignment="0" applyProtection="0"/>
    <xf numFmtId="239" fontId="25" fillId="0" borderId="0" applyFont="0" applyFill="0" applyBorder="0" applyAlignment="0" applyProtection="0"/>
    <xf numFmtId="240" fontId="25" fillId="0" borderId="0" applyFont="0" applyFill="0" applyBorder="0" applyAlignment="0" applyProtection="0"/>
    <xf numFmtId="240" fontId="221" fillId="0" borderId="0" applyFont="0" applyFill="0" applyBorder="0" applyAlignment="0" applyProtection="0"/>
    <xf numFmtId="240" fontId="221" fillId="0" borderId="0" applyFont="0" applyFill="0" applyBorder="0" applyAlignment="0" applyProtection="0"/>
    <xf numFmtId="240" fontId="221" fillId="0" borderId="0" applyFont="0" applyFill="0" applyBorder="0" applyAlignment="0" applyProtection="0"/>
    <xf numFmtId="240" fontId="221" fillId="0" borderId="0" applyFont="0" applyFill="0" applyBorder="0" applyAlignment="0" applyProtection="0"/>
    <xf numFmtId="0" fontId="14" fillId="12" borderId="0" applyNumberFormat="0" applyBorder="0" applyAlignment="0" applyProtection="0"/>
    <xf numFmtId="0" fontId="222" fillId="59" borderId="0" applyNumberFormat="0" applyBorder="0" applyAlignment="0" applyProtection="0"/>
    <xf numFmtId="0" fontId="223" fillId="59" borderId="0" applyNumberFormat="0" applyBorder="0" applyAlignment="0" applyProtection="0"/>
    <xf numFmtId="0" fontId="224" fillId="12" borderId="0" applyNumberFormat="0" applyBorder="0" applyAlignment="0" applyProtection="0"/>
    <xf numFmtId="0" fontId="14" fillId="12" borderId="0" applyNumberFormat="0" applyBorder="0" applyAlignment="0" applyProtection="0"/>
    <xf numFmtId="0" fontId="222" fillId="59"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223" fillId="95" borderId="0" applyNumberFormat="0" applyBorder="0" applyAlignment="0" applyProtection="0"/>
    <xf numFmtId="0" fontId="14" fillId="12" borderId="0" applyNumberFormat="0" applyBorder="0" applyAlignment="0" applyProtection="0"/>
    <xf numFmtId="0" fontId="223" fillId="59" borderId="0" applyNumberFormat="0" applyBorder="0" applyAlignment="0" applyProtection="0"/>
    <xf numFmtId="0" fontId="225" fillId="12" borderId="0" applyNumberFormat="0" applyBorder="0" applyAlignment="0" applyProtection="0"/>
    <xf numFmtId="0" fontId="226" fillId="12" borderId="0" applyNumberFormat="0" applyBorder="0" applyAlignment="0" applyProtection="0"/>
    <xf numFmtId="0" fontId="226" fillId="12" borderId="0" applyNumberFormat="0" applyBorder="0" applyAlignment="0" applyProtection="0"/>
    <xf numFmtId="0" fontId="223" fillId="59" borderId="0" applyNumberFormat="0" applyBorder="0" applyAlignment="0" applyProtection="0"/>
    <xf numFmtId="0" fontId="223" fillId="59" borderId="0" applyNumberFormat="0" applyBorder="0" applyAlignment="0" applyProtection="0"/>
    <xf numFmtId="0" fontId="14" fillId="12" borderId="0" applyNumberFormat="0" applyBorder="0" applyAlignment="0" applyProtection="0"/>
    <xf numFmtId="0" fontId="223" fillId="59" borderId="0" applyNumberFormat="0" applyBorder="0" applyAlignment="0" applyProtection="0"/>
    <xf numFmtId="0" fontId="227" fillId="12" borderId="0" applyNumberFormat="0" applyBorder="0" applyAlignment="0" applyProtection="0"/>
    <xf numFmtId="0" fontId="7" fillId="0" borderId="0"/>
    <xf numFmtId="37" fontId="228" fillId="0" borderId="0"/>
    <xf numFmtId="37" fontId="228" fillId="0" borderId="0"/>
    <xf numFmtId="37" fontId="228" fillId="0" borderId="0"/>
    <xf numFmtId="37" fontId="228" fillId="0" borderId="0"/>
    <xf numFmtId="37" fontId="228" fillId="0" borderId="0"/>
    <xf numFmtId="37" fontId="228" fillId="0" borderId="0"/>
    <xf numFmtId="37" fontId="228" fillId="0" borderId="0"/>
    <xf numFmtId="37" fontId="229" fillId="0" borderId="0"/>
    <xf numFmtId="230" fontId="40" fillId="127" borderId="64"/>
    <xf numFmtId="230" fontId="40" fillId="127" borderId="64"/>
    <xf numFmtId="230" fontId="40" fillId="127" borderId="64"/>
    <xf numFmtId="0" fontId="25" fillId="0" borderId="0"/>
    <xf numFmtId="0" fontId="25" fillId="0" borderId="0"/>
    <xf numFmtId="241" fontId="230" fillId="0" borderId="0"/>
    <xf numFmtId="242" fontId="231" fillId="0" borderId="0"/>
    <xf numFmtId="0" fontId="142" fillId="0" borderId="0"/>
    <xf numFmtId="0" fontId="100"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40" fillId="0" borderId="0"/>
    <xf numFmtId="0" fontId="1" fillId="0" borderId="0"/>
    <xf numFmtId="0" fontId="25"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25" fillId="44"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25" fillId="0" borderId="0" applyFill="0"/>
    <xf numFmtId="0" fontId="41" fillId="0" borderId="0"/>
    <xf numFmtId="0" fontId="41" fillId="0" borderId="0"/>
    <xf numFmtId="0" fontId="41" fillId="0" borderId="0"/>
    <xf numFmtId="0" fontId="25" fillId="0" borderId="0"/>
    <xf numFmtId="0" fontId="2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32"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3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4" borderId="0"/>
    <xf numFmtId="0" fontId="1" fillId="0" borderId="0"/>
    <xf numFmtId="0" fontId="25" fillId="44"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41" fillId="0" borderId="0"/>
    <xf numFmtId="0" fontId="25" fillId="0" borderId="0"/>
    <xf numFmtId="37" fontId="233" fillId="0" borderId="0"/>
    <xf numFmtId="0" fontId="25" fillId="0" borderId="0"/>
    <xf numFmtId="0" fontId="234" fillId="0" borderId="0"/>
    <xf numFmtId="0" fontId="1" fillId="0" borderId="0"/>
    <xf numFmtId="0" fontId="1" fillId="0" borderId="0"/>
    <xf numFmtId="0" fontId="234" fillId="0" borderId="0"/>
    <xf numFmtId="0" fontId="1" fillId="0" borderId="0"/>
    <xf numFmtId="0" fontId="1" fillId="0" borderId="0"/>
    <xf numFmtId="0" fontId="25" fillId="0" borderId="0" applyNumberFormat="0" applyFill="0" applyBorder="0" applyAlignment="0" applyProtection="0"/>
    <xf numFmtId="0" fontId="235" fillId="0" borderId="0"/>
    <xf numFmtId="0" fontId="25" fillId="0" borderId="0"/>
    <xf numFmtId="0" fontId="1" fillId="0" borderId="0"/>
    <xf numFmtId="0" fontId="1" fillId="0" borderId="0"/>
    <xf numFmtId="0" fontId="1" fillId="0" borderId="0"/>
    <xf numFmtId="0" fontId="1" fillId="0" borderId="0"/>
    <xf numFmtId="0" fontId="1" fillId="0" borderId="0"/>
    <xf numFmtId="0" fontId="94" fillId="0" borderId="0"/>
    <xf numFmtId="0" fontId="234" fillId="0" borderId="0"/>
    <xf numFmtId="0" fontId="1" fillId="0" borderId="0"/>
    <xf numFmtId="0" fontId="35" fillId="0" borderId="0"/>
    <xf numFmtId="0" fontId="1" fillId="0" borderId="0"/>
    <xf numFmtId="0" fontId="1" fillId="0" borderId="0"/>
    <xf numFmtId="0" fontId="35" fillId="0" borderId="0"/>
    <xf numFmtId="0" fontId="25" fillId="0" borderId="0"/>
    <xf numFmtId="0" fontId="1" fillId="0" borderId="0"/>
    <xf numFmtId="0" fontId="235" fillId="0" borderId="0"/>
    <xf numFmtId="0" fontId="25" fillId="0" borderId="0"/>
    <xf numFmtId="0" fontId="93" fillId="0" borderId="0"/>
    <xf numFmtId="0" fontId="1" fillId="0" borderId="0"/>
    <xf numFmtId="0" fontId="1" fillId="0" borderId="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234" fillId="0" borderId="0"/>
    <xf numFmtId="0" fontId="1" fillId="0" borderId="0"/>
    <xf numFmtId="0" fontId="2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applyFill="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2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4" borderId="0"/>
    <xf numFmtId="0" fontId="9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77" fillId="0" borderId="0" applyProtection="0"/>
    <xf numFmtId="0" fontId="1" fillId="0" borderId="0"/>
    <xf numFmtId="0" fontId="1" fillId="0" borderId="0"/>
    <xf numFmtId="0" fontId="25" fillId="0" borderId="0"/>
    <xf numFmtId="0" fontId="1" fillId="0" borderId="0"/>
    <xf numFmtId="0" fontId="1" fillId="0" borderId="0"/>
    <xf numFmtId="0" fontId="1" fillId="0" borderId="0"/>
    <xf numFmtId="0" fontId="177" fillId="0" borderId="0" applyProtection="0"/>
    <xf numFmtId="0" fontId="40"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5"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77"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77" fillId="0" borderId="0" applyProtection="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1" fillId="0" borderId="0"/>
    <xf numFmtId="0" fontId="1" fillId="0" borderId="0"/>
    <xf numFmtId="0" fontId="1" fillId="0" borderId="0"/>
    <xf numFmtId="0" fontId="1" fillId="0" borderId="0"/>
    <xf numFmtId="0" fontId="1" fillId="0" borderId="0"/>
    <xf numFmtId="0" fontId="40"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2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xf numFmtId="0" fontId="1" fillId="0" borderId="0"/>
    <xf numFmtId="0" fontId="40" fillId="0" borderId="0">
      <protection locked="0"/>
    </xf>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44" borderId="0"/>
    <xf numFmtId="0" fontId="25" fillId="0" borderId="0"/>
    <xf numFmtId="0" fontId="25" fillId="4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25" fillId="44"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95" fillId="0" borderId="0"/>
    <xf numFmtId="0" fontId="25"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4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protection locked="0"/>
    </xf>
    <xf numFmtId="0" fontId="1" fillId="0" borderId="0"/>
    <xf numFmtId="0" fontId="1" fillId="0" borderId="0"/>
    <xf numFmtId="0" fontId="1" fillId="0" borderId="0"/>
    <xf numFmtId="0" fontId="1" fillId="0" borderId="0"/>
    <xf numFmtId="0" fontId="1" fillId="0" borderId="0"/>
    <xf numFmtId="0" fontId="4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0"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5" fillId="0" borderId="0"/>
    <xf numFmtId="0" fontId="1" fillId="0" borderId="0"/>
    <xf numFmtId="0" fontId="1" fillId="0" borderId="0"/>
    <xf numFmtId="0" fontId="1" fillId="0" borderId="0"/>
    <xf numFmtId="0" fontId="1" fillId="0" borderId="0"/>
    <xf numFmtId="0" fontId="1" fillId="0" borderId="0"/>
    <xf numFmtId="0" fontId="41" fillId="0" borderId="0"/>
    <xf numFmtId="0" fontId="40" fillId="0" borderId="0"/>
    <xf numFmtId="0" fontId="9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applyFill="0"/>
    <xf numFmtId="0" fontId="1" fillId="0" borderId="0"/>
    <xf numFmtId="0" fontId="25" fillId="0" borderId="0"/>
    <xf numFmtId="0" fontId="95" fillId="0" borderId="0"/>
    <xf numFmtId="0" fontId="1" fillId="0" borderId="0"/>
    <xf numFmtId="0" fontId="1" fillId="0" borderId="0"/>
    <xf numFmtId="0" fontId="1" fillId="0" borderId="0"/>
    <xf numFmtId="0" fontId="25" fillId="0" borderId="0" applyNumberFormat="0" applyFill="0" applyBorder="0" applyAlignment="0" applyProtection="0"/>
    <xf numFmtId="0" fontId="1" fillId="0" borderId="0"/>
    <xf numFmtId="0" fontId="40" fillId="0" borderId="0"/>
    <xf numFmtId="0" fontId="2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95"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40" fillId="0" borderId="0"/>
    <xf numFmtId="0" fontId="236"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95"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25" fillId="0" borderId="0"/>
    <xf numFmtId="0" fontId="1" fillId="0" borderId="0"/>
    <xf numFmtId="0" fontId="25" fillId="0" borderId="0" applyFill="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41" fillId="0" borderId="0"/>
    <xf numFmtId="0" fontId="1" fillId="0" borderId="0"/>
    <xf numFmtId="0" fontId="25" fillId="0" borderId="0"/>
    <xf numFmtId="0" fontId="1" fillId="0" borderId="0"/>
    <xf numFmtId="0" fontId="1" fillId="0" borderId="0"/>
    <xf numFmtId="0" fontId="41" fillId="0" borderId="0"/>
    <xf numFmtId="0" fontId="1" fillId="0" borderId="0"/>
    <xf numFmtId="0" fontId="1" fillId="0" borderId="0"/>
    <xf numFmtId="0" fontId="4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5"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35" fillId="0" borderId="0"/>
    <xf numFmtId="0" fontId="1" fillId="0" borderId="0"/>
    <xf numFmtId="0" fontId="1" fillId="0" borderId="0"/>
    <xf numFmtId="0" fontId="25" fillId="0" borderId="0" applyNumberFormat="0" applyFont="0" applyFill="0" applyBorder="0" applyAlignment="0" applyProtection="0"/>
    <xf numFmtId="0" fontId="40" fillId="0" borderId="0"/>
    <xf numFmtId="0" fontId="40" fillId="0" borderId="0"/>
    <xf numFmtId="0" fontId="34" fillId="0" borderId="0"/>
    <xf numFmtId="0" fontId="1" fillId="0" borderId="0"/>
    <xf numFmtId="0" fontId="25" fillId="0" borderId="0"/>
    <xf numFmtId="0" fontId="39" fillId="0" borderId="0"/>
    <xf numFmtId="0" fontId="34" fillId="0" borderId="0"/>
    <xf numFmtId="0" fontId="34" fillId="0" borderId="0"/>
    <xf numFmtId="0" fontId="25" fillId="0" borderId="0" applyNumberFormat="0" applyFill="0" applyBorder="0" applyAlignment="0" applyProtection="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25" fillId="0" borderId="0"/>
    <xf numFmtId="0" fontId="1" fillId="0" borderId="0"/>
    <xf numFmtId="0" fontId="37" fillId="0" borderId="0"/>
    <xf numFmtId="0" fontId="34" fillId="0" borderId="0"/>
    <xf numFmtId="0" fontId="34" fillId="0" borderId="0"/>
    <xf numFmtId="0" fontId="25" fillId="0" borderId="0"/>
    <xf numFmtId="0" fontId="37" fillId="0" borderId="0"/>
    <xf numFmtId="0" fontId="1" fillId="0" borderId="0"/>
    <xf numFmtId="0" fontId="1" fillId="0" borderId="0"/>
    <xf numFmtId="0" fontId="25"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7" fillId="0" borderId="0"/>
    <xf numFmtId="0" fontId="40" fillId="0" borderId="0"/>
    <xf numFmtId="0" fontId="1" fillId="0" borderId="0"/>
    <xf numFmtId="0" fontId="1" fillId="0" borderId="0"/>
    <xf numFmtId="0" fontId="25" fillId="0" borderId="0"/>
    <xf numFmtId="0" fontId="1" fillId="0" borderId="0"/>
    <xf numFmtId="0" fontId="1" fillId="0" borderId="0"/>
    <xf numFmtId="0" fontId="1" fillId="0" borderId="0"/>
    <xf numFmtId="0" fontId="41" fillId="0" borderId="0"/>
    <xf numFmtId="0" fontId="38" fillId="0" borderId="0"/>
    <xf numFmtId="0" fontId="25" fillId="44"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38"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0" fontId="1" fillId="0" borderId="0"/>
    <xf numFmtId="0" fontId="1" fillId="0" borderId="0"/>
    <xf numFmtId="0" fontId="1" fillId="0" borderId="0"/>
    <xf numFmtId="0" fontId="1" fillId="0" borderId="0"/>
    <xf numFmtId="0" fontId="235" fillId="0" borderId="0"/>
    <xf numFmtId="0" fontId="1" fillId="0" borderId="0"/>
    <xf numFmtId="0" fontId="25" fillId="0" borderId="0"/>
    <xf numFmtId="0" fontId="25" fillId="0" borderId="0"/>
    <xf numFmtId="0" fontId="1" fillId="0" borderId="0"/>
    <xf numFmtId="0" fontId="25" fillId="0" borderId="0"/>
    <xf numFmtId="0" fontId="36" fillId="0" borderId="0"/>
    <xf numFmtId="0" fontId="25" fillId="0" borderId="0"/>
    <xf numFmtId="0" fontId="25" fillId="0" borderId="0"/>
    <xf numFmtId="0" fontId="41" fillId="0" borderId="0"/>
    <xf numFmtId="0" fontId="25" fillId="0" borderId="0"/>
    <xf numFmtId="0" fontId="36"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38" fillId="0" borderId="0"/>
    <xf numFmtId="0" fontId="40" fillId="0" borderId="0"/>
    <xf numFmtId="0" fontId="40" fillId="0" borderId="0"/>
    <xf numFmtId="0" fontId="40" fillId="0" borderId="0"/>
    <xf numFmtId="0" fontId="37" fillId="0" borderId="0"/>
    <xf numFmtId="0" fontId="40" fillId="0" borderId="0"/>
    <xf numFmtId="0" fontId="40"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37" fillId="0" borderId="0"/>
    <xf numFmtId="0" fontId="41" fillId="0" borderId="0"/>
    <xf numFmtId="0" fontId="1" fillId="0" borderId="0"/>
    <xf numFmtId="0" fontId="38" fillId="0" borderId="0"/>
    <xf numFmtId="0" fontId="25"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221" fontId="8" fillId="0" borderId="0"/>
    <xf numFmtId="0" fontId="113" fillId="0" borderId="0" applyFill="0" applyBorder="0">
      <protection locked="0"/>
    </xf>
    <xf numFmtId="0" fontId="25" fillId="0" borderId="0"/>
    <xf numFmtId="0" fontId="237" fillId="0" borderId="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7"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78" borderId="63" applyNumberFormat="0" applyFont="0" applyAlignment="0" applyProtection="0"/>
    <xf numFmtId="0" fontId="25" fillId="78"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9" fillId="13" borderId="20"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6"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6"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6"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6"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6"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6"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32"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9"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7" fillId="0" borderId="0">
      <alignment horizontal="left"/>
    </xf>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96"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4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1" fillId="13" borderId="20"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38"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1"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38" fillId="13" borderId="20"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5" fillId="53" borderId="63" applyNumberFormat="0" applyFont="0" applyAlignment="0" applyProtection="0"/>
    <xf numFmtId="0" fontId="25" fillId="53" borderId="63" applyNumberFormat="0" applyFont="0" applyAlignment="0" applyProtection="0"/>
    <xf numFmtId="0" fontId="38" fillId="53" borderId="63" applyNumberFormat="0" applyFont="0" applyAlignment="0" applyProtection="0"/>
    <xf numFmtId="0" fontId="238" fillId="61" borderId="63">
      <alignment vertical="center"/>
    </xf>
    <xf numFmtId="0" fontId="239" fillId="0" borderId="0">
      <alignment horizontal="left"/>
    </xf>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243" fontId="25" fillId="0" borderId="0" applyFont="0" applyFill="0" applyBorder="0" applyAlignment="0" applyProtection="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15" fontId="25" fillId="0" borderId="0"/>
    <xf numFmtId="0" fontId="16" fillId="14" borderId="21" applyNumberFormat="0" applyAlignment="0" applyProtection="0"/>
    <xf numFmtId="0" fontId="240" fillId="47" borderId="69" applyNumberFormat="0" applyAlignment="0" applyProtection="0"/>
    <xf numFmtId="0" fontId="240" fillId="47" borderId="69" applyNumberFormat="0" applyAlignment="0" applyProtection="0"/>
    <xf numFmtId="0" fontId="241" fillId="56" borderId="69" applyNumberFormat="0" applyAlignment="0" applyProtection="0"/>
    <xf numFmtId="0" fontId="241" fillId="56" borderId="69" applyNumberFormat="0" applyAlignment="0" applyProtection="0"/>
    <xf numFmtId="0" fontId="241" fillId="56" borderId="69" applyNumberFormat="0" applyAlignment="0" applyProtection="0"/>
    <xf numFmtId="0" fontId="241" fillId="56" borderId="69" applyNumberFormat="0" applyAlignment="0" applyProtection="0"/>
    <xf numFmtId="0" fontId="240" fillId="56" borderId="69" applyNumberFormat="0" applyAlignment="0" applyProtection="0"/>
    <xf numFmtId="0" fontId="240" fillId="56" borderId="69"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56" borderId="69" applyNumberFormat="0" applyAlignment="0" applyProtection="0"/>
    <xf numFmtId="0" fontId="240"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56" borderId="69" applyNumberFormat="0" applyAlignment="0" applyProtection="0"/>
    <xf numFmtId="0" fontId="240" fillId="56" borderId="69" applyNumberFormat="0" applyAlignment="0" applyProtection="0"/>
    <xf numFmtId="0" fontId="242" fillId="14" borderId="21"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16" fillId="47" borderId="21" applyNumberFormat="0" applyAlignment="0" applyProtection="0"/>
    <xf numFmtId="0" fontId="241" fillId="56" borderId="69"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16" fillId="14" borderId="21" applyNumberFormat="0" applyAlignment="0" applyProtection="0"/>
    <xf numFmtId="0" fontId="240" fillId="47" borderId="69" applyNumberFormat="0" applyAlignment="0" applyProtection="0"/>
    <xf numFmtId="0" fontId="240" fillId="47" borderId="69"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16" fillId="47" borderId="21" applyNumberFormat="0" applyAlignment="0" applyProtection="0"/>
    <xf numFmtId="0" fontId="241" fillId="56" borderId="69"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56" borderId="69" applyNumberFormat="0" applyAlignment="0" applyProtection="0"/>
    <xf numFmtId="0" fontId="240"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1"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56" borderId="69" applyNumberFormat="0" applyAlignment="0" applyProtection="0"/>
    <xf numFmtId="0" fontId="240"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56" borderId="69" applyNumberFormat="0" applyAlignment="0" applyProtection="0"/>
    <xf numFmtId="0" fontId="240" fillId="56"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104" borderId="69" applyNumberFormat="0" applyAlignment="0" applyProtection="0"/>
    <xf numFmtId="0" fontId="240" fillId="104"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3" fillId="128" borderId="21"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240" fillId="47" borderId="69" applyNumberFormat="0" applyAlignment="0" applyProtection="0"/>
    <xf numFmtId="0" fontId="16" fillId="14" borderId="21" applyNumberFormat="0" applyAlignment="0" applyProtection="0"/>
    <xf numFmtId="0" fontId="240" fillId="56" borderId="69" applyNumberFormat="0" applyAlignment="0" applyProtection="0"/>
    <xf numFmtId="0" fontId="16" fillId="47" borderId="21" applyNumberFormat="0" applyAlignment="0" applyProtection="0"/>
    <xf numFmtId="0" fontId="16" fillId="47" borderId="21" applyNumberFormat="0" applyAlignment="0" applyProtection="0"/>
    <xf numFmtId="0" fontId="244" fillId="14" borderId="21" applyNumberFormat="0" applyAlignment="0" applyProtection="0"/>
    <xf numFmtId="0" fontId="244" fillId="47" borderId="21" applyNumberFormat="0" applyAlignment="0" applyProtection="0"/>
    <xf numFmtId="0" fontId="240" fillId="56" borderId="69" applyNumberFormat="0" applyAlignment="0" applyProtection="0"/>
    <xf numFmtId="0" fontId="240" fillId="56" borderId="69" applyNumberFormat="0" applyAlignment="0" applyProtection="0"/>
    <xf numFmtId="0" fontId="244" fillId="47" borderId="21" applyNumberFormat="0" applyAlignment="0" applyProtection="0"/>
    <xf numFmtId="0" fontId="240" fillId="56" borderId="69" applyNumberFormat="0" applyAlignment="0" applyProtection="0"/>
    <xf numFmtId="0" fontId="240" fillId="56" borderId="69" applyNumberFormat="0" applyAlignment="0" applyProtection="0"/>
    <xf numFmtId="0" fontId="240" fillId="56" borderId="69" applyNumberFormat="0" applyAlignment="0" applyProtection="0"/>
    <xf numFmtId="0" fontId="16" fillId="14" borderId="21" applyNumberFormat="0" applyAlignment="0" applyProtection="0"/>
    <xf numFmtId="0" fontId="240" fillId="56" borderId="69" applyNumberFormat="0" applyAlignment="0" applyProtection="0"/>
    <xf numFmtId="0" fontId="240" fillId="47" borderId="69" applyNumberFormat="0" applyAlignment="0" applyProtection="0"/>
    <xf numFmtId="40" fontId="245" fillId="44" borderId="0">
      <alignment horizontal="right"/>
    </xf>
    <xf numFmtId="244" fontId="38" fillId="47" borderId="0">
      <alignment horizontal="right"/>
    </xf>
    <xf numFmtId="40" fontId="245" fillId="44" borderId="0">
      <alignment horizontal="right"/>
    </xf>
    <xf numFmtId="40" fontId="245" fillId="44" borderId="0">
      <alignment horizontal="right"/>
    </xf>
    <xf numFmtId="245" fontId="246" fillId="44" borderId="0">
      <alignment horizontal="right"/>
    </xf>
    <xf numFmtId="40" fontId="245" fillId="44" borderId="0">
      <alignment horizontal="right"/>
    </xf>
    <xf numFmtId="244" fontId="38" fillId="47" borderId="0">
      <alignment horizontal="right"/>
    </xf>
    <xf numFmtId="244" fontId="38" fillId="47" borderId="0">
      <alignment horizontal="right"/>
    </xf>
    <xf numFmtId="244" fontId="38" fillId="47" borderId="0">
      <alignment horizontal="right"/>
    </xf>
    <xf numFmtId="244" fontId="38" fillId="47" borderId="0">
      <alignment horizontal="right"/>
    </xf>
    <xf numFmtId="244" fontId="38" fillId="47" borderId="0">
      <alignment horizontal="right"/>
    </xf>
    <xf numFmtId="244" fontId="38" fillId="47" borderId="0">
      <alignment horizontal="right"/>
    </xf>
    <xf numFmtId="244" fontId="38" fillId="47" borderId="0">
      <alignment horizontal="right"/>
    </xf>
    <xf numFmtId="0" fontId="247" fillId="44" borderId="0">
      <alignment horizontal="right"/>
    </xf>
    <xf numFmtId="0" fontId="248" fillId="97" borderId="0">
      <alignment horizontal="center"/>
    </xf>
    <xf numFmtId="0" fontId="247" fillId="44" borderId="0">
      <alignment horizontal="right"/>
    </xf>
    <xf numFmtId="0" fontId="247" fillId="44" borderId="0">
      <alignment horizontal="right"/>
    </xf>
    <xf numFmtId="0" fontId="249" fillId="98" borderId="0">
      <alignment horizontal="center" shrinkToFit="1"/>
    </xf>
    <xf numFmtId="0" fontId="247" fillId="44" borderId="0">
      <alignment horizontal="right"/>
    </xf>
    <xf numFmtId="0" fontId="248" fillId="97" borderId="0">
      <alignment horizontal="center"/>
    </xf>
    <xf numFmtId="0" fontId="248" fillId="97" borderId="0">
      <alignment horizontal="center"/>
    </xf>
    <xf numFmtId="0" fontId="248" fillId="97" borderId="0">
      <alignment horizontal="center"/>
    </xf>
    <xf numFmtId="0" fontId="248" fillId="97" borderId="0">
      <alignment horizontal="center"/>
    </xf>
    <xf numFmtId="0" fontId="248" fillId="97" borderId="0">
      <alignment horizontal="center"/>
    </xf>
    <xf numFmtId="0" fontId="248" fillId="97" borderId="0">
      <alignment horizontal="center"/>
    </xf>
    <xf numFmtId="0" fontId="248" fillId="97" borderId="0">
      <alignment horizontal="center"/>
    </xf>
    <xf numFmtId="0" fontId="250" fillId="44" borderId="67"/>
    <xf numFmtId="0" fontId="48" fillId="129" borderId="67"/>
    <xf numFmtId="0" fontId="250" fillId="44" borderId="67"/>
    <xf numFmtId="0" fontId="250" fillId="44" borderId="67"/>
    <xf numFmtId="0" fontId="251" fillId="129" borderId="0"/>
    <xf numFmtId="0" fontId="250" fillId="44" borderId="67"/>
    <xf numFmtId="0" fontId="48" fillId="129" borderId="67"/>
    <xf numFmtId="0" fontId="48" fillId="129" borderId="67"/>
    <xf numFmtId="0" fontId="48" fillId="129" borderId="67"/>
    <xf numFmtId="0" fontId="48" fillId="129" borderId="67"/>
    <xf numFmtId="0" fontId="48" fillId="129" borderId="67"/>
    <xf numFmtId="0" fontId="48" fillId="129" borderId="67"/>
    <xf numFmtId="0" fontId="48" fillId="129" borderId="67"/>
    <xf numFmtId="0" fontId="250" fillId="0" borderId="0" applyBorder="0">
      <alignment horizontal="centerContinuous"/>
    </xf>
    <xf numFmtId="0" fontId="252" fillId="47" borderId="0" applyBorder="0">
      <alignment horizontal="centerContinuous"/>
    </xf>
    <xf numFmtId="0" fontId="253" fillId="0" borderId="0" applyBorder="0">
      <alignment horizontal="centerContinuous"/>
    </xf>
    <xf numFmtId="0" fontId="254" fillId="129" borderId="0" applyBorder="0">
      <alignment horizontal="centerContinuous"/>
    </xf>
    <xf numFmtId="38" fontId="25" fillId="0" borderId="0"/>
    <xf numFmtId="38" fontId="25" fillId="0" borderId="0"/>
    <xf numFmtId="38" fontId="25" fillId="0" borderId="0"/>
    <xf numFmtId="38" fontId="25" fillId="0" borderId="0"/>
    <xf numFmtId="38" fontId="25" fillId="0" borderId="0"/>
    <xf numFmtId="38" fontId="25" fillId="0" borderId="0"/>
    <xf numFmtId="38" fontId="25" fillId="0" borderId="0"/>
    <xf numFmtId="38" fontId="25" fillId="0" borderId="0"/>
    <xf numFmtId="38" fontId="25" fillId="0" borderId="0"/>
    <xf numFmtId="166" fontId="25" fillId="0" borderId="0"/>
    <xf numFmtId="166" fontId="25" fillId="0" borderId="0"/>
    <xf numFmtId="166" fontId="25" fillId="0" borderId="0"/>
    <xf numFmtId="166" fontId="25" fillId="0" borderId="0"/>
    <xf numFmtId="166" fontId="25" fillId="0" borderId="0"/>
    <xf numFmtId="166" fontId="25" fillId="0" borderId="0"/>
    <xf numFmtId="166" fontId="25" fillId="0" borderId="0"/>
    <xf numFmtId="166" fontId="25" fillId="0" borderId="0"/>
    <xf numFmtId="166"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246" fontId="25" fillId="0" borderId="0"/>
    <xf numFmtId="246" fontId="25" fillId="0" borderId="0"/>
    <xf numFmtId="246" fontId="25" fillId="0" borderId="0"/>
    <xf numFmtId="246" fontId="25" fillId="0" borderId="0"/>
    <xf numFmtId="246" fontId="25" fillId="0" borderId="0"/>
    <xf numFmtId="246" fontId="25" fillId="0" borderId="0"/>
    <xf numFmtId="246" fontId="25" fillId="0" borderId="0"/>
    <xf numFmtId="246" fontId="25" fillId="0" borderId="0"/>
    <xf numFmtId="246" fontId="25" fillId="0" borderId="0"/>
    <xf numFmtId="247" fontId="25" fillId="0" borderId="0"/>
    <xf numFmtId="247" fontId="25" fillId="0" borderId="0"/>
    <xf numFmtId="247" fontId="25" fillId="0" borderId="0"/>
    <xf numFmtId="247" fontId="25" fillId="0" borderId="0"/>
    <xf numFmtId="247" fontId="25" fillId="0" borderId="0"/>
    <xf numFmtId="247" fontId="25" fillId="0" borderId="0"/>
    <xf numFmtId="247" fontId="25" fillId="0" borderId="0"/>
    <xf numFmtId="247" fontId="25" fillId="0" borderId="0"/>
    <xf numFmtId="247" fontId="25" fillId="0" borderId="0"/>
    <xf numFmtId="215" fontId="25" fillId="0" borderId="0"/>
    <xf numFmtId="215" fontId="25" fillId="0" borderId="0"/>
    <xf numFmtId="215" fontId="25" fillId="0" borderId="0"/>
    <xf numFmtId="215" fontId="25" fillId="0" borderId="0"/>
    <xf numFmtId="215" fontId="25" fillId="0" borderId="0"/>
    <xf numFmtId="215" fontId="25" fillId="0" borderId="0"/>
    <xf numFmtId="215" fontId="25" fillId="0" borderId="0"/>
    <xf numFmtId="215" fontId="25" fillId="0" borderId="0"/>
    <xf numFmtId="215" fontId="25" fillId="0" borderId="0"/>
    <xf numFmtId="0" fontId="255" fillId="0" borderId="0"/>
    <xf numFmtId="8" fontId="28" fillId="130" borderId="0" applyNumberFormat="0" applyFont="0" applyBorder="0" applyAlignment="0" applyProtection="0"/>
    <xf numFmtId="0" fontId="256" fillId="0" borderId="0" applyNumberFormat="0">
      <alignment horizontal="center" vertical="center"/>
    </xf>
    <xf numFmtId="9" fontId="73" fillId="0" borderId="0"/>
    <xf numFmtId="164" fontId="73" fillId="0" borderId="0" applyFont="0" applyFill="0" applyBorder="0" applyAlignment="0" applyProtection="0"/>
    <xf numFmtId="0" fontId="52" fillId="0" borderId="0" applyFont="0" applyFill="0" applyBorder="0" applyAlignment="0" applyProtection="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248" fontId="25" fillId="0" borderId="0" applyFont="0" applyFill="0" applyBorder="0" applyAlignment="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249" fontId="25" fillId="0" borderId="0" applyFill="0" applyBorder="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250" fontId="113" fillId="0" borderId="0" applyFill="0" applyBorder="0">
      <protection locked="0"/>
    </xf>
    <xf numFmtId="249" fontId="25" fillId="0" borderId="0" applyFill="0" applyBorder="0"/>
    <xf numFmtId="0" fontId="19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25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5"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0" fontId="25"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10" fontId="25"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38" fillId="0" borderId="0" applyFont="0" applyFill="0" applyBorder="0" applyAlignment="0" applyProtection="0"/>
    <xf numFmtId="10" fontId="25" fillId="0" borderId="0" applyFont="0" applyFill="0" applyBorder="0" applyAlignment="0" applyProtection="0"/>
    <xf numFmtId="9" fontId="38" fillId="0" borderId="0" applyFont="0" applyFill="0" applyBorder="0" applyAlignment="0" applyProtection="0"/>
    <xf numFmtId="10" fontId="25"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94" fillId="0" borderId="0" applyFont="0" applyFill="0" applyBorder="0" applyAlignment="0" applyProtection="0"/>
    <xf numFmtId="10" fontId="73" fillId="0" borderId="0"/>
    <xf numFmtId="164" fontId="258" fillId="0" borderId="0"/>
    <xf numFmtId="0" fontId="53" fillId="116" borderId="68">
      <alignment vertical="center"/>
    </xf>
    <xf numFmtId="0" fontId="53" fillId="116" borderId="68">
      <alignment vertical="center"/>
    </xf>
    <xf numFmtId="0" fontId="53" fillId="116" borderId="68">
      <alignment vertical="center"/>
    </xf>
    <xf numFmtId="0" fontId="53" fillId="116" borderId="68">
      <alignment vertical="center"/>
    </xf>
    <xf numFmtId="0" fontId="53" fillId="116" borderId="68">
      <alignment vertical="center"/>
    </xf>
    <xf numFmtId="0" fontId="53" fillId="116" borderId="68">
      <alignment vertical="center"/>
    </xf>
    <xf numFmtId="0" fontId="53" fillId="116" borderId="68">
      <alignment vertical="center"/>
    </xf>
    <xf numFmtId="0" fontId="53" fillId="116" borderId="68">
      <alignmen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horizontal="right" vertical="center"/>
    </xf>
    <xf numFmtId="0" fontId="51" fillId="0" borderId="0" applyFill="0" applyBorder="0">
      <alignment vertical="center"/>
    </xf>
    <xf numFmtId="0" fontId="51" fillId="0" borderId="0" applyFill="0" applyBorder="0">
      <alignment horizontal="right" vertical="center"/>
    </xf>
    <xf numFmtId="0" fontId="51" fillId="0" borderId="0" applyFill="0" applyBorder="0">
      <alignment vertical="center"/>
    </xf>
    <xf numFmtId="0" fontId="53" fillId="116" borderId="68">
      <alignment vertical="center"/>
    </xf>
    <xf numFmtId="4" fontId="122" fillId="0" borderId="0">
      <alignment horizontal="right"/>
    </xf>
    <xf numFmtId="0" fontId="92" fillId="0" borderId="0" applyNumberFormat="0" applyFont="0" applyFill="0" applyBorder="0" applyAlignment="0" applyProtection="0">
      <alignment horizontal="left"/>
    </xf>
    <xf numFmtId="0"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251" fontId="259" fillId="0" borderId="2"/>
    <xf numFmtId="0" fontId="260" fillId="0" borderId="22">
      <alignment horizontal="center"/>
    </xf>
    <xf numFmtId="0" fontId="260" fillId="0" borderId="22">
      <alignment horizontal="center"/>
    </xf>
    <xf numFmtId="0" fontId="260" fillId="0" borderId="22">
      <alignment horizontal="center"/>
    </xf>
    <xf numFmtId="0" fontId="260" fillId="0" borderId="22">
      <alignment horizontal="center"/>
    </xf>
    <xf numFmtId="0" fontId="260" fillId="0" borderId="22">
      <alignment horizontal="center"/>
    </xf>
    <xf numFmtId="0" fontId="260" fillId="0" borderId="22">
      <alignment horizontal="center"/>
    </xf>
    <xf numFmtId="0" fontId="260" fillId="0" borderId="22">
      <alignment horizontal="center"/>
    </xf>
    <xf numFmtId="0" fontId="260" fillId="0" borderId="22">
      <alignment horizontal="center"/>
    </xf>
    <xf numFmtId="3" fontId="92" fillId="0" borderId="0" applyFont="0" applyFill="0" applyBorder="0" applyAlignment="0" applyProtection="0"/>
    <xf numFmtId="0" fontId="92" fillId="131" borderId="0" applyNumberFormat="0" applyFont="0" applyBorder="0" applyAlignment="0" applyProtection="0"/>
    <xf numFmtId="252" fontId="25" fillId="0" borderId="0"/>
    <xf numFmtId="252" fontId="25" fillId="0" borderId="0"/>
    <xf numFmtId="252" fontId="25" fillId="0" borderId="0"/>
    <xf numFmtId="252" fontId="25" fillId="0" borderId="0"/>
    <xf numFmtId="253" fontId="25" fillId="0" borderId="0"/>
    <xf numFmtId="252" fontId="25" fillId="0" borderId="0"/>
    <xf numFmtId="252" fontId="25" fillId="0" borderId="0"/>
    <xf numFmtId="252" fontId="25" fillId="0" borderId="0"/>
    <xf numFmtId="252" fontId="25" fillId="0" borderId="0"/>
    <xf numFmtId="252" fontId="25" fillId="0" borderId="0"/>
    <xf numFmtId="4" fontId="261" fillId="0" borderId="0">
      <alignment horizontal="right"/>
    </xf>
    <xf numFmtId="180" fontId="24" fillId="0" borderId="0" applyFill="0" applyBorder="0">
      <alignment horizontal="right" vertical="center"/>
    </xf>
    <xf numFmtId="180" fontId="24" fillId="0" borderId="0" applyFill="0" applyBorder="0">
      <alignment horizontal="right" vertical="center"/>
    </xf>
    <xf numFmtId="180" fontId="24" fillId="0" borderId="0" applyFill="0" applyBorder="0">
      <alignment horizontal="right" vertical="center"/>
    </xf>
    <xf numFmtId="180" fontId="24" fillId="0" borderId="0" applyFill="0" applyBorder="0">
      <alignment horizontal="right" vertical="center"/>
    </xf>
    <xf numFmtId="186" fontId="24" fillId="0" borderId="0" applyFill="0" applyBorder="0">
      <alignment horizontal="right" vertical="center"/>
    </xf>
    <xf numFmtId="186" fontId="24" fillId="0" borderId="0" applyFill="0" applyBorder="0">
      <alignment horizontal="right" vertical="center"/>
    </xf>
    <xf numFmtId="186" fontId="24" fillId="0" borderId="0" applyFill="0" applyBorder="0">
      <alignment horizontal="right" vertical="center"/>
    </xf>
    <xf numFmtId="254" fontId="24" fillId="0" borderId="0" applyFill="0" applyBorder="0">
      <alignment horizontal="right" vertical="center"/>
    </xf>
    <xf numFmtId="254" fontId="24" fillId="0" borderId="0" applyFill="0" applyBorder="0">
      <alignment horizontal="right" vertical="center"/>
    </xf>
    <xf numFmtId="182" fontId="24" fillId="0" borderId="0" applyFill="0" applyBorder="0">
      <alignment horizontal="right" vertical="center"/>
    </xf>
    <xf numFmtId="182" fontId="24" fillId="0" borderId="0" applyFill="0" applyBorder="0">
      <alignment horizontal="right" vertical="center"/>
    </xf>
    <xf numFmtId="182" fontId="24" fillId="0" borderId="0" applyFill="0" applyBorder="0">
      <alignment horizontal="right" vertical="center"/>
    </xf>
    <xf numFmtId="182" fontId="24" fillId="0" borderId="0" applyFill="0" applyBorder="0">
      <alignment horizontal="right" vertical="center"/>
    </xf>
    <xf numFmtId="183" fontId="24" fillId="0" borderId="0" applyFill="0" applyBorder="0">
      <alignment horizontal="right" vertical="center"/>
    </xf>
    <xf numFmtId="183" fontId="24" fillId="0" borderId="0" applyFill="0" applyBorder="0">
      <alignment horizontal="right" vertical="center"/>
    </xf>
    <xf numFmtId="183" fontId="24" fillId="0" borderId="0" applyFill="0" applyBorder="0">
      <alignment horizontal="right" vertical="center"/>
    </xf>
    <xf numFmtId="255" fontId="24" fillId="0" borderId="0" applyFill="0" applyBorder="0">
      <alignment horizontal="right" vertical="center"/>
    </xf>
    <xf numFmtId="255" fontId="24" fillId="0" borderId="0" applyFill="0" applyBorder="0">
      <alignment horizontal="right" vertical="center"/>
    </xf>
    <xf numFmtId="184" fontId="24" fillId="0" borderId="0" applyFill="0" applyBorder="0">
      <alignment horizontal="right" vertical="center"/>
    </xf>
    <xf numFmtId="184" fontId="24" fillId="0" borderId="0" applyFill="0" applyBorder="0">
      <alignment horizontal="right" vertical="center"/>
    </xf>
    <xf numFmtId="184" fontId="24" fillId="0" borderId="0" applyFill="0" applyBorder="0">
      <alignment horizontal="right" vertical="center"/>
    </xf>
    <xf numFmtId="184" fontId="24" fillId="0" borderId="0" applyFill="0" applyBorder="0">
      <alignment horizontal="right" vertical="center"/>
    </xf>
    <xf numFmtId="185" fontId="24" fillId="0" borderId="0" applyFill="0" applyBorder="0">
      <alignment horizontal="right" vertical="center"/>
    </xf>
    <xf numFmtId="185" fontId="24" fillId="0" borderId="0" applyFill="0" applyBorder="0">
      <alignment horizontal="right" vertical="center"/>
    </xf>
    <xf numFmtId="185" fontId="24" fillId="0" borderId="0" applyFill="0" applyBorder="0">
      <alignment horizontal="right" vertical="center"/>
    </xf>
    <xf numFmtId="185" fontId="24" fillId="0" borderId="0" applyFill="0" applyBorder="0">
      <alignment horizontal="right" vertical="center"/>
    </xf>
    <xf numFmtId="230" fontId="9" fillId="124" borderId="70">
      <alignment horizontal="right" indent="2"/>
      <protection locked="0"/>
    </xf>
    <xf numFmtId="0" fontId="38" fillId="107" borderId="71">
      <alignment horizontal="left"/>
    </xf>
    <xf numFmtId="0" fontId="38" fillId="107" borderId="71">
      <alignment horizontal="left"/>
    </xf>
    <xf numFmtId="0" fontId="38" fillId="107" borderId="71">
      <alignment horizontal="left"/>
    </xf>
    <xf numFmtId="0" fontId="38" fillId="107" borderId="71">
      <alignment horizontal="left"/>
    </xf>
    <xf numFmtId="0" fontId="38" fillId="107" borderId="71">
      <alignment horizontal="left"/>
    </xf>
    <xf numFmtId="0" fontId="38" fillId="107" borderId="71">
      <alignment horizontal="left"/>
    </xf>
    <xf numFmtId="0" fontId="262" fillId="0" borderId="0"/>
    <xf numFmtId="0" fontId="263" fillId="0" borderId="0"/>
    <xf numFmtId="4" fontId="176" fillId="59" borderId="72" applyNumberFormat="0" applyProtection="0">
      <alignment vertical="center"/>
    </xf>
    <xf numFmtId="4" fontId="264" fillId="59" borderId="72" applyNumberFormat="0" applyProtection="0">
      <alignment vertical="center"/>
    </xf>
    <xf numFmtId="4" fontId="176" fillId="59" borderId="72" applyNumberFormat="0" applyProtection="0">
      <alignment horizontal="left" vertical="center" indent="1"/>
    </xf>
    <xf numFmtId="0" fontId="176" fillId="59" borderId="72" applyNumberFormat="0" applyProtection="0">
      <alignment horizontal="left" vertical="top" indent="1"/>
    </xf>
    <xf numFmtId="4" fontId="176" fillId="132" borderId="0" applyNumberFormat="0" applyProtection="0">
      <alignment horizontal="left" vertical="center" indent="1"/>
    </xf>
    <xf numFmtId="4" fontId="38" fillId="49" borderId="72" applyNumberFormat="0" applyProtection="0">
      <alignment horizontal="right" vertical="center"/>
    </xf>
    <xf numFmtId="4" fontId="38" fillId="50" borderId="72" applyNumberFormat="0" applyProtection="0">
      <alignment horizontal="right" vertical="center"/>
    </xf>
    <xf numFmtId="4" fontId="38" fillId="83" borderId="72" applyNumberFormat="0" applyProtection="0">
      <alignment horizontal="right" vertical="center"/>
    </xf>
    <xf numFmtId="4" fontId="38" fillId="60" borderId="72" applyNumberFormat="0" applyProtection="0">
      <alignment horizontal="right" vertical="center"/>
    </xf>
    <xf numFmtId="4" fontId="38" fillId="65" borderId="72" applyNumberFormat="0" applyProtection="0">
      <alignment horizontal="right" vertical="center"/>
    </xf>
    <xf numFmtId="4" fontId="38" fillId="85" borderId="72" applyNumberFormat="0" applyProtection="0">
      <alignment horizontal="right" vertical="center"/>
    </xf>
    <xf numFmtId="4" fontId="38" fillId="89" borderId="72" applyNumberFormat="0" applyProtection="0">
      <alignment horizontal="right" vertical="center"/>
    </xf>
    <xf numFmtId="4" fontId="38" fillId="133" borderId="72" applyNumberFormat="0" applyProtection="0">
      <alignment horizontal="right" vertical="center"/>
    </xf>
    <xf numFmtId="4" fontId="38" fillId="58" borderId="72" applyNumberFormat="0" applyProtection="0">
      <alignment horizontal="right" vertical="center"/>
    </xf>
    <xf numFmtId="4" fontId="176" fillId="134" borderId="73" applyNumberFormat="0" applyProtection="0">
      <alignment horizontal="left" vertical="center" indent="1"/>
    </xf>
    <xf numFmtId="4" fontId="38" fillId="135" borderId="0" applyNumberFormat="0" applyProtection="0">
      <alignment horizontal="left" vertical="center" indent="1"/>
    </xf>
    <xf numFmtId="4" fontId="178" fillId="92" borderId="0" applyNumberFormat="0" applyProtection="0">
      <alignment horizontal="left" vertical="center" indent="1"/>
    </xf>
    <xf numFmtId="4" fontId="38" fillId="132" borderId="72" applyNumberFormat="0" applyProtection="0">
      <alignment horizontal="right" vertical="center"/>
    </xf>
    <xf numFmtId="4" fontId="38" fillId="135" borderId="0" applyNumberFormat="0" applyProtection="0">
      <alignment horizontal="left" vertical="center" indent="1"/>
    </xf>
    <xf numFmtId="4" fontId="38" fillId="132" borderId="0" applyNumberFormat="0" applyProtection="0">
      <alignment horizontal="left" vertical="center" indent="1"/>
    </xf>
    <xf numFmtId="0" fontId="25" fillId="92" borderId="72" applyNumberFormat="0" applyProtection="0">
      <alignment horizontal="left" vertical="center" indent="1"/>
    </xf>
    <xf numFmtId="0" fontId="25" fillId="92" borderId="72" applyNumberFormat="0" applyProtection="0">
      <alignment horizontal="left" vertical="top" indent="1"/>
    </xf>
    <xf numFmtId="0" fontId="25" fillId="132" borderId="72" applyNumberFormat="0" applyProtection="0">
      <alignment horizontal="left" vertical="center" indent="1"/>
    </xf>
    <xf numFmtId="0" fontId="25" fillId="132" borderId="72" applyNumberFormat="0" applyProtection="0">
      <alignment horizontal="left" vertical="top" indent="1"/>
    </xf>
    <xf numFmtId="0" fontId="25" fillId="46" borderId="72" applyNumberFormat="0" applyProtection="0">
      <alignment horizontal="left" vertical="center" indent="1"/>
    </xf>
    <xf numFmtId="0" fontId="25" fillId="46" borderId="72" applyNumberFormat="0" applyProtection="0">
      <alignment horizontal="left" vertical="top" indent="1"/>
    </xf>
    <xf numFmtId="0" fontId="25" fillId="135" borderId="72" applyNumberFormat="0" applyProtection="0">
      <alignment horizontal="left" vertical="center" indent="1"/>
    </xf>
    <xf numFmtId="0" fontId="25" fillId="135" borderId="72" applyNumberFormat="0" applyProtection="0">
      <alignment horizontal="left" vertical="top" indent="1"/>
    </xf>
    <xf numFmtId="0" fontId="25" fillId="47" borderId="74" applyNumberFormat="0">
      <protection locked="0"/>
    </xf>
    <xf numFmtId="0" fontId="25" fillId="47" borderId="74" applyNumberFormat="0">
      <protection locked="0"/>
    </xf>
    <xf numFmtId="4" fontId="38" fillId="53" borderId="72" applyNumberFormat="0" applyProtection="0">
      <alignment vertical="center"/>
    </xf>
    <xf numFmtId="4" fontId="265" fillId="53" borderId="72" applyNumberFormat="0" applyProtection="0">
      <alignment vertical="center"/>
    </xf>
    <xf numFmtId="4" fontId="38" fillId="53" borderId="72" applyNumberFormat="0" applyProtection="0">
      <alignment horizontal="left" vertical="center" indent="1"/>
    </xf>
    <xf numFmtId="0" fontId="38" fillId="53" borderId="72" applyNumberFormat="0" applyProtection="0">
      <alignment horizontal="left" vertical="top" indent="1"/>
    </xf>
    <xf numFmtId="4" fontId="38" fillId="135" borderId="72" applyNumberFormat="0" applyProtection="0">
      <alignment horizontal="right" vertical="center"/>
    </xf>
    <xf numFmtId="4" fontId="265" fillId="135" borderId="72" applyNumberFormat="0" applyProtection="0">
      <alignment horizontal="right" vertical="center"/>
    </xf>
    <xf numFmtId="4" fontId="38" fillId="132" borderId="72" applyNumberFormat="0" applyProtection="0">
      <alignment horizontal="left" vertical="center" indent="1"/>
    </xf>
    <xf numFmtId="0" fontId="38" fillId="132" borderId="72" applyNumberFormat="0" applyProtection="0">
      <alignment horizontal="left" vertical="top" indent="1"/>
    </xf>
    <xf numFmtId="4" fontId="266" fillId="48" borderId="0" applyNumberFormat="0" applyProtection="0">
      <alignment horizontal="left" vertical="center" indent="1"/>
    </xf>
    <xf numFmtId="4" fontId="267" fillId="135" borderId="72" applyNumberFormat="0" applyProtection="0">
      <alignment horizontal="right" vertical="center"/>
    </xf>
    <xf numFmtId="0" fontId="25" fillId="53" borderId="0" applyNumberFormat="0" applyFont="0" applyBorder="0" applyAlignment="0" applyProtection="0"/>
    <xf numFmtId="0" fontId="25" fillId="53" borderId="0" applyNumberFormat="0" applyFont="0" applyBorder="0" applyAlignment="0" applyProtection="0"/>
    <xf numFmtId="0" fontId="25" fillId="47" borderId="0" applyNumberFormat="0" applyFont="0" applyBorder="0" applyAlignment="0" applyProtection="0"/>
    <xf numFmtId="0" fontId="25" fillId="47" borderId="0" applyNumberFormat="0" applyFont="0" applyBorder="0" applyAlignment="0" applyProtection="0"/>
    <xf numFmtId="0" fontId="25" fillId="56" borderId="0" applyNumberFormat="0" applyFont="0" applyBorder="0" applyAlignment="0" applyProtection="0"/>
    <xf numFmtId="0" fontId="25" fillId="56"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56" borderId="0" applyNumberFormat="0" applyFont="0" applyBorder="0" applyAlignment="0" applyProtection="0"/>
    <xf numFmtId="0" fontId="25" fillId="56"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Border="0" applyAlignment="0" applyProtection="0"/>
    <xf numFmtId="0" fontId="25" fillId="0" borderId="0" applyNumberFormat="0" applyFont="0" applyBorder="0" applyAlignment="0" applyProtection="0"/>
    <xf numFmtId="256" fontId="55" fillId="0" borderId="24">
      <alignment horizontal="right"/>
    </xf>
    <xf numFmtId="256" fontId="55" fillId="0" borderId="24">
      <alignment horizontal="right"/>
    </xf>
    <xf numFmtId="0" fontId="268" fillId="0" borderId="0">
      <alignment horizontal="left"/>
    </xf>
    <xf numFmtId="0" fontId="269" fillId="0" borderId="0" applyFill="0" applyBorder="0" applyAlignment="0"/>
    <xf numFmtId="0" fontId="269" fillId="0" borderId="0" applyFill="0" applyBorder="0" applyAlignment="0"/>
    <xf numFmtId="0" fontId="269" fillId="0" borderId="0" applyFill="0" applyBorder="0" applyAlignment="0"/>
    <xf numFmtId="0" fontId="270" fillId="136" borderId="0" applyNumberFormat="0" applyFont="0" applyBorder="0" applyAlignment="0" applyProtection="0"/>
    <xf numFmtId="0" fontId="180" fillId="0" borderId="0" applyFill="0" applyBorder="0" applyAlignment="0"/>
    <xf numFmtId="0" fontId="180" fillId="0" borderId="0" applyFill="0" applyBorder="0" applyAlignment="0"/>
    <xf numFmtId="0" fontId="180" fillId="0" borderId="0" applyFill="0" applyBorder="0" applyAlignment="0"/>
    <xf numFmtId="0" fontId="271" fillId="0" borderId="0" applyNumberFormat="0" applyFill="0" applyBorder="0" applyAlignment="0" applyProtection="0"/>
    <xf numFmtId="0" fontId="272" fillId="137" borderId="0"/>
    <xf numFmtId="257" fontId="25" fillId="0" borderId="0" applyFill="0" applyBorder="0" applyProtection="0">
      <alignment horizontal="right" vertical="center" wrapText="1"/>
    </xf>
    <xf numFmtId="0" fontId="273" fillId="0" borderId="0"/>
    <xf numFmtId="0" fontId="112" fillId="138" borderId="0"/>
    <xf numFmtId="0" fontId="112" fillId="138" borderId="0"/>
    <xf numFmtId="0" fontId="112" fillId="138" borderId="0"/>
    <xf numFmtId="0" fontId="25" fillId="0" borderId="0"/>
    <xf numFmtId="0" fontId="73" fillId="99" borderId="0" applyFont="0" applyFill="0" applyBorder="0" applyAlignment="0" applyProtection="0"/>
    <xf numFmtId="258" fontId="38" fillId="0" borderId="0" applyFill="0" applyBorder="0" applyAlignment="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8" fontId="92" fillId="0" borderId="27" applyBorder="0"/>
    <xf numFmtId="0" fontId="25" fillId="0" borderId="0"/>
    <xf numFmtId="259" fontId="38" fillId="0" borderId="0"/>
    <xf numFmtId="222" fontId="25" fillId="0" borderId="0"/>
    <xf numFmtId="222" fontId="25" fillId="0" borderId="0"/>
    <xf numFmtId="222" fontId="25" fillId="0" borderId="0"/>
    <xf numFmtId="222" fontId="25" fillId="0" borderId="0"/>
    <xf numFmtId="259" fontId="38" fillId="0" borderId="0"/>
    <xf numFmtId="222" fontId="25" fillId="0" borderId="0"/>
    <xf numFmtId="222" fontId="25" fillId="0" borderId="0"/>
    <xf numFmtId="222" fontId="25" fillId="0" borderId="0"/>
    <xf numFmtId="222" fontId="25" fillId="0" borderId="0"/>
    <xf numFmtId="259" fontId="38" fillId="0" borderId="0"/>
    <xf numFmtId="259" fontId="38" fillId="0" borderId="0"/>
    <xf numFmtId="259" fontId="38" fillId="0" borderId="0"/>
    <xf numFmtId="222" fontId="25" fillId="0" borderId="0"/>
    <xf numFmtId="0" fontId="53" fillId="61" borderId="75" applyFont="0" applyBorder="0"/>
    <xf numFmtId="0" fontId="53" fillId="61" borderId="75" applyFont="0" applyBorder="0"/>
    <xf numFmtId="0" fontId="53" fillId="61" borderId="75" applyFont="0" applyBorder="0"/>
    <xf numFmtId="0" fontId="53" fillId="61" borderId="75" applyFont="0" applyBorder="0"/>
    <xf numFmtId="0" fontId="53" fillId="61" borderId="75" applyFont="0" applyBorder="0"/>
    <xf numFmtId="0" fontId="53" fillId="61" borderId="75" applyFont="0" applyBorder="0"/>
    <xf numFmtId="222" fontId="55" fillId="0" borderId="0"/>
    <xf numFmtId="0" fontId="123" fillId="0" borderId="0"/>
    <xf numFmtId="0" fontId="123" fillId="0" borderId="0"/>
    <xf numFmtId="0" fontId="123" fillId="0" borderId="0"/>
    <xf numFmtId="0" fontId="180" fillId="0" borderId="0"/>
    <xf numFmtId="0" fontId="180" fillId="0" borderId="0"/>
    <xf numFmtId="0" fontId="180" fillId="0" borderId="0"/>
    <xf numFmtId="0" fontId="180" fillId="0" borderId="0"/>
    <xf numFmtId="15" fontId="25" fillId="0" borderId="0"/>
    <xf numFmtId="15" fontId="25" fillId="0" borderId="0"/>
    <xf numFmtId="15" fontId="25" fillId="0" borderId="0"/>
    <xf numFmtId="15" fontId="25" fillId="0" borderId="0"/>
    <xf numFmtId="15" fontId="25" fillId="0" borderId="0"/>
    <xf numFmtId="15" fontId="25" fillId="0" borderId="0"/>
    <xf numFmtId="10" fontId="25" fillId="0" borderId="0"/>
    <xf numFmtId="10" fontId="25" fillId="0" borderId="0"/>
    <xf numFmtId="10" fontId="25" fillId="0" borderId="0"/>
    <xf numFmtId="10" fontId="25" fillId="0" borderId="0"/>
    <xf numFmtId="10" fontId="25" fillId="0" borderId="0"/>
    <xf numFmtId="10" fontId="25" fillId="0" borderId="0"/>
    <xf numFmtId="10" fontId="55" fillId="0" borderId="0"/>
    <xf numFmtId="0" fontId="6" fillId="0" borderId="0"/>
    <xf numFmtId="37" fontId="7" fillId="0" borderId="68"/>
    <xf numFmtId="0" fontId="23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274" fillId="107" borderId="68">
      <alignment horizontal="left"/>
    </xf>
    <xf numFmtId="0" fontId="274" fillId="107" borderId="68">
      <alignment horizontal="left"/>
    </xf>
    <xf numFmtId="0" fontId="274" fillId="107" borderId="68">
      <alignment horizontal="left"/>
    </xf>
    <xf numFmtId="0" fontId="274" fillId="107" borderId="68">
      <alignment horizontal="left"/>
    </xf>
    <xf numFmtId="0" fontId="275" fillId="107" borderId="76">
      <alignment horizontal="left"/>
    </xf>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0" fontId="237" fillId="0" borderId="45"/>
    <xf numFmtId="221" fontId="7" fillId="0" borderId="77"/>
    <xf numFmtId="0" fontId="276" fillId="107" borderId="24">
      <alignment horizontal="left"/>
    </xf>
    <xf numFmtId="221" fontId="7" fillId="0" borderId="77"/>
    <xf numFmtId="0" fontId="276" fillId="107" borderId="24">
      <alignment horizontal="left"/>
    </xf>
    <xf numFmtId="0" fontId="276" fillId="107" borderId="24">
      <alignment horizontal="left"/>
    </xf>
    <xf numFmtId="221" fontId="7" fillId="0" borderId="77"/>
    <xf numFmtId="0" fontId="276" fillId="107" borderId="24">
      <alignment horizontal="left"/>
    </xf>
    <xf numFmtId="221" fontId="7" fillId="0" borderId="77"/>
    <xf numFmtId="0" fontId="277" fillId="106" borderId="78">
      <alignment horizontal="left" vertical="center" wrapText="1" indent="1"/>
    </xf>
    <xf numFmtId="3" fontId="278" fillId="0" borderId="0"/>
    <xf numFmtId="3" fontId="279" fillId="0" borderId="79"/>
    <xf numFmtId="3" fontId="279" fillId="0" borderId="80"/>
    <xf numFmtId="3" fontId="279" fillId="0" borderId="81"/>
    <xf numFmtId="3" fontId="278" fillId="0" borderId="0"/>
    <xf numFmtId="41" fontId="54" fillId="99" borderId="0">
      <alignment horizontal="center"/>
      <protection locked="0"/>
    </xf>
    <xf numFmtId="0" fontId="280" fillId="67" borderId="29" applyBorder="0" applyProtection="0">
      <alignment horizontal="centerContinuous" vertical="center"/>
    </xf>
    <xf numFmtId="0" fontId="281" fillId="67" borderId="29" applyBorder="0" applyProtection="0">
      <alignment horizontal="centerContinuous" vertical="center"/>
    </xf>
    <xf numFmtId="0" fontId="281" fillId="67" borderId="29" applyBorder="0" applyProtection="0">
      <alignment horizontal="centerContinuous" vertical="center"/>
    </xf>
    <xf numFmtId="0" fontId="282" fillId="0" borderId="0" applyBorder="0" applyProtection="0">
      <alignment vertical="center"/>
    </xf>
    <xf numFmtId="0" fontId="283" fillId="0" borderId="0" applyProtection="0">
      <alignment horizontal="left" vertical="center" indent="4"/>
    </xf>
    <xf numFmtId="0" fontId="283" fillId="0" borderId="0" applyProtection="0">
      <alignment horizontal="center"/>
    </xf>
    <xf numFmtId="0" fontId="284" fillId="0" borderId="0" applyProtection="0">
      <alignment horizontal="center"/>
    </xf>
    <xf numFmtId="0" fontId="285" fillId="0" borderId="0" applyFill="0"/>
    <xf numFmtId="0" fontId="131" fillId="0" borderId="0">
      <protection locked="0"/>
    </xf>
    <xf numFmtId="0" fontId="286" fillId="0" borderId="0">
      <protection locked="0"/>
    </xf>
    <xf numFmtId="0" fontId="287" fillId="0" borderId="0">
      <alignment horizontal="left"/>
    </xf>
    <xf numFmtId="0" fontId="56" fillId="0" borderId="0">
      <alignment horizontal="left" indent="1"/>
      <protection locked="0"/>
    </xf>
    <xf numFmtId="0" fontId="56" fillId="0" borderId="0">
      <alignment horizontal="left" indent="1"/>
      <protection locked="0"/>
    </xf>
    <xf numFmtId="0" fontId="130" fillId="0" borderId="0">
      <alignment horizontal="center"/>
      <protection locked="0"/>
    </xf>
    <xf numFmtId="0" fontId="130" fillId="0" borderId="0">
      <alignment readingOrder="1"/>
      <protection locked="0"/>
    </xf>
    <xf numFmtId="190" fontId="130" fillId="0" borderId="0">
      <alignment horizontal="right"/>
      <protection locked="0"/>
    </xf>
    <xf numFmtId="0" fontId="53" fillId="0" borderId="0" applyFill="0" applyBorder="0" applyProtection="0">
      <alignment horizontal="left"/>
    </xf>
    <xf numFmtId="0" fontId="53" fillId="0" borderId="0" applyFill="0" applyBorder="0" applyProtection="0">
      <alignment horizontal="left"/>
    </xf>
    <xf numFmtId="0" fontId="53" fillId="0" borderId="0" applyFill="0" applyBorder="0" applyProtection="0">
      <alignment horizontal="left"/>
    </xf>
    <xf numFmtId="0" fontId="288" fillId="0" borderId="0">
      <protection locked="0"/>
    </xf>
    <xf numFmtId="0" fontId="287" fillId="0" borderId="25" applyFill="0" applyBorder="0" applyProtection="0">
      <alignment horizontal="left" vertical="top"/>
    </xf>
    <xf numFmtId="0" fontId="287" fillId="0" borderId="25" applyFill="0" applyBorder="0" applyProtection="0">
      <alignment horizontal="left" vertical="top"/>
    </xf>
    <xf numFmtId="0" fontId="24" fillId="0" borderId="25" applyFill="0" applyBorder="0" applyProtection="0">
      <alignment horizontal="left" vertical="top"/>
    </xf>
    <xf numFmtId="0" fontId="272" fillId="70" borderId="0">
      <alignment horizontal="left" vertical="center"/>
      <protection locked="0"/>
    </xf>
    <xf numFmtId="0" fontId="289" fillId="139" borderId="0">
      <alignment vertical="center"/>
      <protection locked="0"/>
    </xf>
    <xf numFmtId="0" fontId="73" fillId="140" borderId="0"/>
    <xf numFmtId="0" fontId="31" fillId="0" borderId="0" applyFill="0" applyBorder="0" applyAlignment="0" applyProtection="0"/>
    <xf numFmtId="260" fontId="25" fillId="0" borderId="0" applyFill="0" applyBorder="0"/>
    <xf numFmtId="49" fontId="25" fillId="0" borderId="0" applyFont="0" applyFill="0" applyBorder="0" applyAlignment="0" applyProtection="0"/>
    <xf numFmtId="0" fontId="290" fillId="0" borderId="0"/>
    <xf numFmtId="0" fontId="195" fillId="0" borderId="0"/>
    <xf numFmtId="49" fontId="25" fillId="0" borderId="0" applyFont="0" applyFill="0" applyBorder="0" applyAlignment="0" applyProtection="0"/>
    <xf numFmtId="49" fontId="25" fillId="0" borderId="0" applyFont="0" applyFill="0" applyBorder="0" applyAlignment="0" applyProtection="0"/>
    <xf numFmtId="0" fontId="291" fillId="0" borderId="0"/>
    <xf numFmtId="0" fontId="292" fillId="0" borderId="0"/>
    <xf numFmtId="0" fontId="291" fillId="0" borderId="0"/>
    <xf numFmtId="0" fontId="292" fillId="0" borderId="0"/>
    <xf numFmtId="0" fontId="290" fillId="0" borderId="0"/>
    <xf numFmtId="223" fontId="293" fillId="0" borderId="0"/>
    <xf numFmtId="0" fontId="52" fillId="0" borderId="0" applyFont="0" applyFill="0" applyBorder="0" applyAlignment="0" applyProtection="0"/>
    <xf numFmtId="0" fontId="116" fillId="0" borderId="0" applyFont="0" applyFill="0" applyBorder="0" applyAlignment="0" applyProtection="0"/>
    <xf numFmtId="0" fontId="52" fillId="0" borderId="0" applyFont="0" applyFill="0" applyBorder="0" applyAlignment="0" applyProtection="0"/>
    <xf numFmtId="0" fontId="194" fillId="0" borderId="0" applyFont="0" applyFill="0" applyBorder="0" applyAlignment="0" applyProtection="0"/>
    <xf numFmtId="261" fontId="113" fillId="103" borderId="0" applyFont="0" applyFill="0" applyBorder="0" applyAlignment="0" applyProtection="0"/>
    <xf numFmtId="40" fontId="6" fillId="0" borderId="0"/>
    <xf numFmtId="262" fontId="25" fillId="0" borderId="0" applyFont="0" applyFill="0" applyBorder="0" applyAlignment="0" applyProtection="0"/>
    <xf numFmtId="0" fontId="237" fillId="0" borderId="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6" fillId="0" borderId="0"/>
    <xf numFmtId="0" fontId="271"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6" fillId="0" borderId="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4" fillId="0" borderId="0" applyNumberFormat="0" applyFill="0" applyBorder="0" applyAlignment="0" applyProtection="0"/>
    <xf numFmtId="0" fontId="297" fillId="141" borderId="0"/>
    <xf numFmtId="0" fontId="73" fillId="142" borderId="0" applyNumberFormat="0" applyBorder="0" applyAlignment="0" applyProtection="0"/>
    <xf numFmtId="0" fontId="298" fillId="0" borderId="0" applyFill="0" applyBorder="0">
      <alignment horizontal="left" vertical="center"/>
      <protection locked="0"/>
    </xf>
    <xf numFmtId="0" fontId="290" fillId="0" borderId="0"/>
    <xf numFmtId="0" fontId="299" fillId="0" borderId="0" applyFill="0" applyBorder="0">
      <alignment horizontal="left" vertical="center"/>
      <protection locked="0"/>
    </xf>
    <xf numFmtId="206" fontId="218" fillId="0" borderId="68" applyFill="0"/>
    <xf numFmtId="206" fontId="218" fillId="0" borderId="68" applyFill="0"/>
    <xf numFmtId="0" fontId="2" fillId="0" borderId="1" applyNumberFormat="0" applyFill="0" applyAlignment="0" applyProtection="0"/>
    <xf numFmtId="0" fontId="2" fillId="0" borderId="1"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1" applyNumberFormat="0" applyFill="0" applyAlignment="0" applyProtection="0"/>
    <xf numFmtId="0" fontId="300" fillId="0" borderId="1"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301" fillId="0" borderId="1"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97" fillId="0" borderId="84" applyNumberFormat="0" applyFon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1"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85" applyNumberFormat="0" applyFill="0" applyAlignment="0" applyProtection="0"/>
    <xf numFmtId="0" fontId="176"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1"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1"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6"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76" fillId="0" borderId="83"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2" fillId="0" borderId="1" applyNumberFormat="0" applyFill="0" applyAlignment="0" applyProtection="0"/>
    <xf numFmtId="0" fontId="121" fillId="0" borderId="83" applyNumberFormat="0" applyFill="0" applyAlignment="0" applyProtection="0"/>
    <xf numFmtId="0" fontId="2" fillId="0" borderId="85" applyNumberFormat="0" applyFill="0" applyAlignment="0" applyProtection="0"/>
    <xf numFmtId="0" fontId="25" fillId="0" borderId="84" applyNumberFormat="0" applyFont="0" applyFill="0" applyAlignment="0" applyProtection="0"/>
    <xf numFmtId="0" fontId="2" fillId="0" borderId="85" applyNumberFormat="0" applyFill="0" applyAlignment="0" applyProtection="0"/>
    <xf numFmtId="0" fontId="302" fillId="0" borderId="1" applyNumberFormat="0" applyFill="0" applyAlignment="0" applyProtection="0"/>
    <xf numFmtId="0" fontId="303" fillId="0" borderId="1" applyNumberFormat="0" applyFill="0" applyAlignment="0" applyProtection="0"/>
    <xf numFmtId="0" fontId="303" fillId="0" borderId="85" applyNumberFormat="0" applyFill="0" applyAlignment="0" applyProtection="0"/>
    <xf numFmtId="0" fontId="25" fillId="0" borderId="84" applyNumberFormat="0" applyFont="0" applyFill="0" applyAlignment="0" applyProtection="0"/>
    <xf numFmtId="0" fontId="303" fillId="0" borderId="85" applyNumberFormat="0" applyFill="0" applyAlignment="0" applyProtection="0"/>
    <xf numFmtId="206" fontId="73" fillId="0" borderId="87" applyFill="0"/>
    <xf numFmtId="206" fontId="73" fillId="0" borderId="87" applyFill="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3" applyNumberFormat="0" applyFill="0" applyAlignment="0" applyProtection="0"/>
    <xf numFmtId="0" fontId="302" fillId="0" borderId="1" applyNumberFormat="0" applyFill="0" applyAlignment="0" applyProtection="0"/>
    <xf numFmtId="0" fontId="97" fillId="0" borderId="84" applyNumberFormat="0" applyFont="0" applyFill="0" applyAlignment="0" applyProtection="0"/>
    <xf numFmtId="0" fontId="97" fillId="0" borderId="84" applyNumberFormat="0" applyFont="0" applyFill="0" applyAlignment="0" applyProtection="0"/>
    <xf numFmtId="0" fontId="121" fillId="0" borderId="83" applyNumberFormat="0" applyFill="0" applyAlignment="0" applyProtection="0"/>
    <xf numFmtId="0" fontId="121" fillId="0" borderId="83" applyNumberFormat="0" applyFill="0" applyAlignment="0" applyProtection="0"/>
    <xf numFmtId="0" fontId="121" fillId="0" borderId="85" applyNumberFormat="0" applyFill="0" applyAlignment="0" applyProtection="0"/>
    <xf numFmtId="0" fontId="97" fillId="0" borderId="84" applyNumberFormat="0" applyFon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2" fillId="0" borderId="1" applyNumberFormat="0" applyFill="0" applyAlignment="0" applyProtection="0"/>
    <xf numFmtId="41" fontId="25" fillId="0" borderId="0" applyFont="0" applyFill="0" applyBorder="0" applyAlignment="0" applyProtection="0"/>
    <xf numFmtId="43" fontId="25" fillId="0" borderId="0" applyFont="0" applyFill="0" applyBorder="0" applyAlignment="0" applyProtection="0"/>
    <xf numFmtId="37" fontId="25" fillId="0" borderId="0" applyNumberFormat="0" applyFill="0" applyBorder="0" applyAlignment="0" applyProtection="0"/>
    <xf numFmtId="256" fontId="55" fillId="123" borderId="24">
      <alignment horizontal="right"/>
    </xf>
    <xf numFmtId="256" fontId="55" fillId="123" borderId="24">
      <alignment horizontal="right"/>
    </xf>
    <xf numFmtId="0" fontId="52"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37" fontId="28" fillId="0" borderId="0" applyNumberFormat="0" applyFont="0" applyBorder="0" applyAlignment="0" applyProtection="0"/>
    <xf numFmtId="37" fontId="28" fillId="0" borderId="0" applyNumberFormat="0" applyFont="0" applyFill="0" applyBorder="0" applyProtection="0"/>
    <xf numFmtId="256" fontId="55" fillId="0" borderId="24">
      <alignment horizontal="right"/>
    </xf>
    <xf numFmtId="256" fontId="55" fillId="0" borderId="24">
      <alignment horizontal="right"/>
    </xf>
    <xf numFmtId="42" fontId="25" fillId="0" borderId="0" applyFont="0" applyFill="0" applyBorder="0" applyAlignment="0" applyProtection="0"/>
    <xf numFmtId="263" fontId="25" fillId="0" borderId="0" applyFont="0" applyFill="0" applyBorder="0" applyAlignment="0" applyProtection="0"/>
    <xf numFmtId="264" fontId="25" fillId="0" borderId="0" applyFont="0" applyFill="0" applyBorder="0" applyAlignment="0" applyProtection="0"/>
    <xf numFmtId="0" fontId="304" fillId="0" borderId="0" applyNumberFormat="0" applyFill="0" applyBorder="0"/>
    <xf numFmtId="0" fontId="20" fillId="0" borderId="0" applyNumberFormat="0" applyFill="0" applyBorder="0" applyAlignment="0" applyProtection="0"/>
    <xf numFmtId="0" fontId="267"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20" fillId="0" borderId="0" applyNumberFormat="0" applyFill="0" applyBorder="0" applyAlignment="0" applyProtection="0"/>
    <xf numFmtId="0" fontId="267" fillId="0" borderId="0" applyNumberFormat="0" applyFill="0" applyBorder="0" applyAlignment="0" applyProtection="0"/>
    <xf numFmtId="0" fontId="305" fillId="0" borderId="0" applyNumberFormat="0" applyFill="0" applyBorder="0" applyAlignment="0" applyProtection="0"/>
    <xf numFmtId="0" fontId="20" fillId="0" borderId="0" applyNumberFormat="0" applyFill="0" applyBorder="0" applyAlignment="0" applyProtection="0"/>
    <xf numFmtId="0" fontId="305"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0" fillId="0" borderId="0" applyNumberFormat="0" applyFill="0" applyBorder="0" applyAlignment="0" applyProtection="0"/>
    <xf numFmtId="0" fontId="305" fillId="0" borderId="0" applyNumberFormat="0" applyFill="0" applyBorder="0" applyAlignment="0" applyProtection="0"/>
    <xf numFmtId="37" fontId="309" fillId="0" borderId="0" applyNumberFormat="0" applyFill="0" applyBorder="0" applyAlignment="0" applyProtection="0"/>
    <xf numFmtId="0" fontId="239" fillId="0" borderId="0" applyNumberFormat="0" applyFill="0" applyBorder="0" applyAlignment="0"/>
    <xf numFmtId="0" fontId="194" fillId="0" borderId="0"/>
    <xf numFmtId="37" fontId="28" fillId="0" borderId="0" applyNumberFormat="0" applyFont="0" applyFill="0" applyBorder="0" applyProtection="0">
      <alignment horizontal="right" vertical="top" wrapText="1"/>
    </xf>
    <xf numFmtId="265" fontId="27" fillId="0" borderId="0" applyFont="0" applyFill="0" applyBorder="0" applyAlignment="0" applyProtection="0"/>
    <xf numFmtId="266" fontId="28" fillId="0" borderId="0" applyFont="0" applyFill="0" applyBorder="0" applyAlignment="0" applyProtection="0"/>
    <xf numFmtId="267" fontId="27" fillId="0" borderId="0" applyFont="0" applyFill="0" applyBorder="0" applyAlignment="0" applyProtection="0"/>
    <xf numFmtId="268" fontId="28" fillId="0" borderId="0" applyFont="0" applyFill="0" applyBorder="0" applyAlignment="0" applyProtection="0"/>
    <xf numFmtId="269" fontId="25" fillId="0" borderId="29" applyBorder="0" applyProtection="0">
      <alignment horizontal="right"/>
    </xf>
    <xf numFmtId="1" fontId="195" fillId="0" borderId="68">
      <alignment vertical="center"/>
    </xf>
    <xf numFmtId="1" fontId="195" fillId="0" borderId="68">
      <alignment vertical="center"/>
    </xf>
    <xf numFmtId="269" fontId="25" fillId="0" borderId="29" applyBorder="0" applyProtection="0">
      <alignment horizontal="right"/>
    </xf>
    <xf numFmtId="269" fontId="25" fillId="0" borderId="29" applyBorder="0" applyProtection="0">
      <alignment horizontal="right"/>
    </xf>
    <xf numFmtId="1" fontId="195" fillId="0" borderId="68">
      <alignment vertical="center"/>
    </xf>
    <xf numFmtId="269" fontId="25" fillId="0" borderId="29" applyBorder="0" applyProtection="0">
      <alignment horizontal="right"/>
    </xf>
    <xf numFmtId="269" fontId="25" fillId="0" borderId="29" applyBorder="0" applyProtection="0">
      <alignment horizontal="right"/>
    </xf>
    <xf numFmtId="269" fontId="25" fillId="0" borderId="29" applyBorder="0" applyProtection="0">
      <alignment horizontal="right"/>
    </xf>
    <xf numFmtId="0" fontId="310" fillId="0" borderId="45"/>
    <xf numFmtId="0" fontId="310" fillId="0" borderId="45"/>
    <xf numFmtId="0" fontId="310" fillId="0" borderId="45"/>
    <xf numFmtId="0" fontId="310" fillId="0" borderId="45"/>
    <xf numFmtId="0" fontId="310" fillId="0" borderId="45"/>
    <xf numFmtId="0" fontId="310" fillId="0" borderId="45"/>
    <xf numFmtId="0" fontId="310" fillId="0" borderId="45"/>
    <xf numFmtId="0" fontId="310" fillId="0" borderId="45"/>
    <xf numFmtId="270" fontId="25" fillId="0" borderId="0" applyFont="0" applyFill="0" applyBorder="0" applyAlignment="0" applyProtection="0"/>
    <xf numFmtId="0" fontId="52" fillId="107"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311" fillId="0" borderId="0"/>
    <xf numFmtId="43" fontId="25" fillId="0" borderId="0" applyFont="0" applyFill="0" applyBorder="0" applyAlignment="0" applyProtection="0"/>
    <xf numFmtId="41" fontId="25" fillId="0" borderId="0" applyFont="0" applyFill="0" applyBorder="0" applyAlignment="0" applyProtection="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42" fontId="25" fillId="0" borderId="0" applyFont="0" applyFill="0" applyBorder="0" applyAlignment="0" applyProtection="0"/>
  </cellStyleXfs>
  <cellXfs count="72">
    <xf numFmtId="0" fontId="0" fillId="9" borderId="0" xfId="0"/>
    <xf numFmtId="0" fontId="3" fillId="3" borderId="0" xfId="2"/>
    <xf numFmtId="0" fontId="4" fillId="2" borderId="0" xfId="3"/>
    <xf numFmtId="0" fontId="6" fillId="5" borderId="0" xfId="5"/>
    <xf numFmtId="0" fontId="5" fillId="4" borderId="0" xfId="4"/>
    <xf numFmtId="43" fontId="7" fillId="7" borderId="0" xfId="7"/>
    <xf numFmtId="43" fontId="7" fillId="8" borderId="0" xfId="8"/>
    <xf numFmtId="43" fontId="7" fillId="8" borderId="0" xfId="8" applyNumberFormat="1"/>
    <xf numFmtId="14" fontId="7" fillId="7" borderId="0" xfId="7" applyNumberFormat="1"/>
    <xf numFmtId="164" fontId="7" fillId="7" borderId="0" xfId="1" applyNumberFormat="1" applyFont="1" applyFill="1"/>
    <xf numFmtId="164" fontId="7" fillId="8" borderId="0" xfId="1" applyNumberFormat="1" applyFont="1" applyFill="1"/>
    <xf numFmtId="0" fontId="6" fillId="5" borderId="0" xfId="5" quotePrefix="1"/>
    <xf numFmtId="165" fontId="7" fillId="7" borderId="0" xfId="7" applyNumberFormat="1"/>
    <xf numFmtId="0" fontId="7" fillId="7" borderId="0" xfId="7" quotePrefix="1" applyNumberFormat="1"/>
    <xf numFmtId="0" fontId="7" fillId="8" borderId="0" xfId="8" applyNumberFormat="1"/>
    <xf numFmtId="43" fontId="8" fillId="8" borderId="3" xfId="10" applyFill="1"/>
    <xf numFmtId="43" fontId="8" fillId="8" borderId="2" xfId="11" applyFill="1"/>
    <xf numFmtId="0" fontId="0" fillId="9" borderId="0" xfId="0"/>
    <xf numFmtId="0" fontId="10" fillId="10" borderId="4" xfId="0" applyFont="1" applyFill="1" applyBorder="1" applyAlignment="1">
      <alignment horizontal="justify" vertical="center" wrapText="1"/>
    </xf>
    <xf numFmtId="0" fontId="11" fillId="10" borderId="5" xfId="0" applyFont="1" applyFill="1" applyBorder="1" applyAlignment="1">
      <alignment horizontal="right" vertical="center" wrapText="1"/>
    </xf>
    <xf numFmtId="0" fontId="1" fillId="9" borderId="6" xfId="0" applyFont="1" applyBorder="1" applyAlignment="1">
      <alignment vertical="center" wrapText="1"/>
    </xf>
    <xf numFmtId="43" fontId="1" fillId="9" borderId="6" xfId="0" applyNumberFormat="1" applyFont="1" applyBorder="1" applyAlignment="1">
      <alignment vertical="center" wrapText="1"/>
    </xf>
    <xf numFmtId="165" fontId="9" fillId="9" borderId="7" xfId="12" applyNumberFormat="1" applyFont="1" applyFill="1" applyBorder="1" applyAlignment="1">
      <alignment horizontal="right" vertical="center" wrapText="1"/>
    </xf>
    <xf numFmtId="165" fontId="9" fillId="9" borderId="7" xfId="0" applyNumberFormat="1" applyFont="1" applyBorder="1" applyAlignment="1">
      <alignment horizontal="right" vertical="center" wrapText="1"/>
    </xf>
    <xf numFmtId="0" fontId="2" fillId="9" borderId="6" xfId="0" applyFont="1" applyBorder="1" applyAlignment="1">
      <alignment vertical="center" wrapText="1"/>
    </xf>
    <xf numFmtId="165" fontId="10" fillId="9" borderId="7" xfId="12" applyNumberFormat="1" applyFont="1" applyFill="1" applyBorder="1" applyAlignment="1">
      <alignment horizontal="right" vertical="center" wrapText="1"/>
    </xf>
    <xf numFmtId="165" fontId="10" fillId="9" borderId="7" xfId="0" applyNumberFormat="1" applyFont="1" applyBorder="1" applyAlignment="1">
      <alignment horizontal="right" vertical="center" wrapText="1"/>
    </xf>
    <xf numFmtId="165" fontId="0" fillId="9" borderId="0" xfId="0" applyNumberFormat="1"/>
    <xf numFmtId="0" fontId="12" fillId="11" borderId="8" xfId="13"/>
    <xf numFmtId="165" fontId="10" fillId="9" borderId="10" xfId="12" applyNumberFormat="1" applyFont="1" applyFill="1" applyBorder="1" applyAlignment="1">
      <alignment horizontal="right" vertical="center" wrapText="1"/>
    </xf>
    <xf numFmtId="0" fontId="10" fillId="10" borderId="11" xfId="0" applyFont="1" applyFill="1" applyBorder="1" applyAlignment="1">
      <alignment horizontal="justify" vertical="center" wrapText="1"/>
    </xf>
    <xf numFmtId="0" fontId="11" fillId="10" borderId="12" xfId="0" applyFont="1" applyFill="1" applyBorder="1" applyAlignment="1">
      <alignment horizontal="right" vertical="center" wrapText="1"/>
    </xf>
    <xf numFmtId="0" fontId="11" fillId="10" borderId="13" xfId="0" applyFont="1" applyFill="1" applyBorder="1" applyAlignment="1">
      <alignment horizontal="right" vertical="center" wrapText="1"/>
    </xf>
    <xf numFmtId="0" fontId="1" fillId="9" borderId="16" xfId="0" applyFont="1" applyBorder="1" applyAlignment="1">
      <alignment vertical="center" wrapText="1"/>
    </xf>
    <xf numFmtId="165" fontId="9" fillId="9" borderId="17" xfId="0" applyNumberFormat="1" applyFont="1" applyBorder="1" applyAlignment="1">
      <alignment horizontal="right" vertical="center" wrapText="1"/>
    </xf>
    <xf numFmtId="0" fontId="2" fillId="9" borderId="16" xfId="0" applyFont="1" applyBorder="1" applyAlignment="1">
      <alignment vertical="center" wrapText="1"/>
    </xf>
    <xf numFmtId="165" fontId="10" fillId="9" borderId="17" xfId="0" applyNumberFormat="1" applyFont="1" applyBorder="1" applyAlignment="1">
      <alignment horizontal="right" vertical="center" wrapText="1"/>
    </xf>
    <xf numFmtId="0" fontId="2" fillId="9" borderId="18" xfId="0" applyFont="1" applyBorder="1" applyAlignment="1">
      <alignment vertical="center" wrapText="1"/>
    </xf>
    <xf numFmtId="165" fontId="10" fillId="9" borderId="19" xfId="0" applyNumberFormat="1" applyFont="1" applyBorder="1" applyAlignment="1">
      <alignment horizontal="right" vertical="center" wrapText="1"/>
    </xf>
    <xf numFmtId="0" fontId="7" fillId="7" borderId="0" xfId="7" applyNumberFormat="1"/>
    <xf numFmtId="0" fontId="2" fillId="9" borderId="0" xfId="0" applyFont="1" applyBorder="1" applyAlignment="1">
      <alignment vertical="center" wrapText="1"/>
    </xf>
    <xf numFmtId="165" fontId="10" fillId="9" borderId="0" xfId="12" applyNumberFormat="1" applyFont="1" applyFill="1" applyBorder="1" applyAlignment="1">
      <alignment horizontal="right" vertical="center" wrapText="1"/>
    </xf>
    <xf numFmtId="0" fontId="1" fillId="9" borderId="0" xfId="0" applyFont="1" applyBorder="1" applyAlignment="1">
      <alignment vertical="center" wrapText="1"/>
    </xf>
    <xf numFmtId="165" fontId="9" fillId="9" borderId="0" xfId="12" applyNumberFormat="1" applyFont="1" applyFill="1" applyBorder="1" applyAlignment="1">
      <alignment horizontal="right" vertical="center" wrapText="1"/>
    </xf>
    <xf numFmtId="165" fontId="7" fillId="8" borderId="0" xfId="8" applyNumberFormat="1"/>
    <xf numFmtId="41" fontId="9" fillId="9" borderId="7" xfId="0" applyNumberFormat="1" applyFont="1" applyBorder="1" applyAlignment="1">
      <alignment horizontal="right" vertical="center" wrapText="1"/>
    </xf>
    <xf numFmtId="166" fontId="9" fillId="9" borderId="7" xfId="12" applyNumberFormat="1" applyFont="1" applyFill="1" applyBorder="1" applyAlignment="1">
      <alignment horizontal="right" vertical="center" wrapText="1"/>
    </xf>
    <xf numFmtId="166" fontId="9" fillId="9" borderId="17" xfId="0" applyNumberFormat="1" applyFont="1" applyBorder="1" applyAlignment="1">
      <alignment horizontal="right" vertical="center" wrapText="1"/>
    </xf>
    <xf numFmtId="0" fontId="13" fillId="10" borderId="4" xfId="0" applyFont="1" applyFill="1" applyBorder="1" applyAlignment="1">
      <alignment horizontal="justify" vertical="center" wrapText="1"/>
    </xf>
    <xf numFmtId="165" fontId="10" fillId="9" borderId="0" xfId="0" applyNumberFormat="1" applyFont="1" applyBorder="1" applyAlignment="1">
      <alignment horizontal="right" vertical="center" wrapText="1"/>
    </xf>
    <xf numFmtId="166" fontId="9" fillId="9" borderId="7" xfId="0" applyNumberFormat="1" applyFont="1" applyBorder="1" applyAlignment="1">
      <alignment horizontal="right" vertical="center" wrapText="1"/>
    </xf>
    <xf numFmtId="43" fontId="0" fillId="9" borderId="0" xfId="0" applyNumberFormat="1"/>
    <xf numFmtId="0" fontId="15" fillId="13" borderId="20" xfId="14" applyFont="1"/>
    <xf numFmtId="0" fontId="6" fillId="5" borderId="0" xfId="5" quotePrefix="1" applyNumberFormat="1"/>
    <xf numFmtId="0" fontId="0" fillId="9" borderId="0" xfId="0" applyNumberFormat="1"/>
    <xf numFmtId="3" fontId="0" fillId="9" borderId="0" xfId="0" applyNumberFormat="1"/>
    <xf numFmtId="49" fontId="11" fillId="10" borderId="12" xfId="0" applyNumberFormat="1" applyFont="1" applyFill="1" applyBorder="1" applyAlignment="1">
      <alignment horizontal="right" vertical="center" wrapText="1"/>
    </xf>
    <xf numFmtId="0" fontId="11" fillId="10" borderId="5" xfId="0" applyFont="1" applyFill="1" applyBorder="1" applyAlignment="1">
      <alignment horizontal="left" vertical="center" wrapText="1"/>
    </xf>
    <xf numFmtId="165" fontId="9" fillId="0" borderId="7" xfId="12" applyNumberFormat="1" applyFont="1" applyFill="1" applyBorder="1" applyAlignment="1">
      <alignment horizontal="right" vertical="center" wrapText="1"/>
    </xf>
    <xf numFmtId="43" fontId="7" fillId="16" borderId="88" xfId="7" applyFill="1" applyBorder="1"/>
    <xf numFmtId="0" fontId="7" fillId="16" borderId="88" xfId="7" applyNumberFormat="1" applyFill="1" applyBorder="1"/>
    <xf numFmtId="0" fontId="11" fillId="10" borderId="12" xfId="0" applyNumberFormat="1" applyFont="1" applyFill="1" applyBorder="1" applyAlignment="1">
      <alignment horizontal="right" vertical="center" wrapText="1"/>
    </xf>
    <xf numFmtId="164" fontId="7" fillId="16" borderId="88" xfId="1" applyNumberFormat="1" applyFont="1" applyFill="1" applyBorder="1"/>
    <xf numFmtId="166" fontId="10" fillId="9" borderId="7" xfId="12" applyNumberFormat="1" applyFont="1" applyFill="1" applyBorder="1" applyAlignment="1">
      <alignment horizontal="right" vertical="center" wrapText="1"/>
    </xf>
    <xf numFmtId="43" fontId="7" fillId="16" borderId="88" xfId="7" applyNumberFormat="1" applyFill="1" applyBorder="1"/>
    <xf numFmtId="43" fontId="7" fillId="16" borderId="90" xfId="7" applyFill="1" applyBorder="1"/>
    <xf numFmtId="43" fontId="7" fillId="16" borderId="24" xfId="7" applyFill="1" applyBorder="1"/>
    <xf numFmtId="0" fontId="11" fillId="10" borderId="14" xfId="0" applyFont="1" applyFill="1" applyBorder="1" applyAlignment="1">
      <alignment horizontal="center" vertical="center"/>
    </xf>
    <xf numFmtId="0" fontId="11" fillId="10" borderId="9"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89" xfId="0" applyFont="1" applyFill="1" applyBorder="1" applyAlignment="1">
      <alignment horizontal="center" vertical="center" wrapText="1"/>
    </xf>
    <xf numFmtId="0" fontId="11" fillId="10" borderId="5" xfId="0" applyFont="1" applyFill="1" applyBorder="1" applyAlignment="1">
      <alignment horizontal="center" vertical="center" wrapText="1"/>
    </xf>
  </cellXfs>
  <cellStyles count="30009">
    <cellStyle name=" 1" xfId="20"/>
    <cellStyle name=" 1 2" xfId="21"/>
    <cellStyle name=" 1 2 2" xfId="22"/>
    <cellStyle name=" 1 2 3" xfId="23"/>
    <cellStyle name=" 1 3" xfId="24"/>
    <cellStyle name=" 1 3 2" xfId="25"/>
    <cellStyle name=" 1 3 3" xfId="26"/>
    <cellStyle name=" 1 4" xfId="27"/>
    <cellStyle name=" 1 4 2" xfId="28"/>
    <cellStyle name=" 1_29(d) - Gas extensions -tariffs" xfId="29"/>
    <cellStyle name="#" xfId="30"/>
    <cellStyle name="# 2" xfId="31"/>
    <cellStyle name="#_AIFL 09_2003" xfId="32"/>
    <cellStyle name="#_Custody control file _Current" xfId="33"/>
    <cellStyle name="#_Hastings Retail Infrastructure Fund Budget" xfId="34"/>
    <cellStyle name="#_IIC 8_2003" xfId="35"/>
    <cellStyle name="#_POGUT 06_2004" xfId="36"/>
    <cellStyle name="#_POPHPL 04_2003.xls" xfId="37"/>
    <cellStyle name="#_POPHPL 5_2002.xls" xfId="38"/>
    <cellStyle name="#_QDCF2 04_2004" xfId="39"/>
    <cellStyle name="$m" xfId="40"/>
    <cellStyle name="_06 ROS fair value accounting Dec-09 NT" xfId="41"/>
    <cellStyle name="_06 ROS fair value accounting Dec-09 NT 2" xfId="42"/>
    <cellStyle name="_06 ROS fair value accounting Dec-09 NT_10. B003_Apr 11" xfId="43"/>
    <cellStyle name="_06 ROS fair value accounting Dec-09 NT_10. B003_Apr 11 2" xfId="44"/>
    <cellStyle name="_06 ROS fair value accounting Dec-09 NT_3. B003_Sep 11" xfId="45"/>
    <cellStyle name="_06 ROS fair value accounting Dec-09 NT_3. B003_Sep 11 2" xfId="46"/>
    <cellStyle name="_08 ROS fair value accounting Feb-10" xfId="47"/>
    <cellStyle name="_08 ROS fair value accounting Feb-10 2" xfId="48"/>
    <cellStyle name="_08 ROS fair value accounting Feb-10_10. B003_Apr 11" xfId="49"/>
    <cellStyle name="_08 ROS fair value accounting Feb-10_10. B003_Apr 11 2" xfId="50"/>
    <cellStyle name="_08 ROS fair value accounting Feb-10_3. B003_Sep 11" xfId="51"/>
    <cellStyle name="_08 ROS fair value accounting Feb-10_3. B003_Sep 11 2" xfId="52"/>
    <cellStyle name="_080606_Parmelia - MEJ and CAPEX_Final_CRC" xfId="53"/>
    <cellStyle name="_080606_Parmelia - MEJ and CAPEX_Final_CRC 2" xfId="54"/>
    <cellStyle name="_080606_Parmelia - MEJ and CAPEX_Final_CRC 2 2" xfId="55"/>
    <cellStyle name="_080606_Parmelia - MEJ and CAPEX_Final_CRC 3" xfId="56"/>
    <cellStyle name="_080606_Parmelia - MEJ and CAPEX_Final_CRC 4" xfId="57"/>
    <cellStyle name="_080606_Parmelia - MEJ and CAPEX_Final_CRC_10. B003_Apr 11" xfId="58"/>
    <cellStyle name="_080606_Parmelia - MEJ and CAPEX_Final_CRC_10. B003_Apr 11 2" xfId="59"/>
    <cellStyle name="_080606_Parmelia - MEJ and CAPEX_Final_CRC_10. B063_Apr 11" xfId="60"/>
    <cellStyle name="_080606_Parmelia - MEJ and CAPEX_Final_CRC_10. B063_Apr 11 2" xfId="61"/>
    <cellStyle name="_080606_Parmelia - MEJ and CAPEX_Final_CRC_10. B063_Apr 11_3. B003_Sep 11" xfId="62"/>
    <cellStyle name="_080606_Parmelia - MEJ and CAPEX_Final_CRC_10. B063_Apr 11_3. B003_Sep 11 2" xfId="63"/>
    <cellStyle name="_080606_Parmelia - MEJ and CAPEX_Final_CRC_201203 QLD SIB Report" xfId="64"/>
    <cellStyle name="_080606_Parmelia - MEJ and CAPEX_Final_CRC_201205 QLD SIB Report" xfId="65"/>
    <cellStyle name="_080606_Parmelia - MEJ and CAPEX_Final_CRC_3. B003_Sep 11" xfId="66"/>
    <cellStyle name="_080606_Parmelia - MEJ and CAPEX_Final_CRC_3. B003_Sep 11 2" xfId="67"/>
    <cellStyle name="_080606_Parmelia - MEJ and CAPEX_Final_CRC_Actuals (Pls update Forecast)" xfId="68"/>
    <cellStyle name="_080606_Parmelia - MEJ and CAPEX_Final_CRC_APA CORP FA Note to EOFY statements for Fixed Assets ADJE-11 v4" xfId="69"/>
    <cellStyle name="_080606_Parmelia - MEJ and CAPEX_Final_CRC_APA CORP FA Note to EOFY statements for Fixed Assets ADJE-11 v4 2" xfId="70"/>
    <cellStyle name="_080606_Parmelia - MEJ and CAPEX_Final_CRC_APA Group CORP FAR Consolidated Movement Apr-11" xfId="71"/>
    <cellStyle name="_080606_Parmelia - MEJ and CAPEX_Final_CRC_APA Group CORP FAR Consolidated Movement Apr-11 2" xfId="72"/>
    <cellStyle name="_080606_Parmelia - MEJ and CAPEX_Final_CRC_APA Group CORP FAR Consolidated Movement Mar-11" xfId="73"/>
    <cellStyle name="_080606_Parmelia - MEJ and CAPEX_Final_CRC_APA Group CORP FAR Consolidated Movement Mar-11 2" xfId="74"/>
    <cellStyle name="_080606_Parmelia - MEJ and CAPEX_Final_CRC_APA Group HY 2010 Financial Statements - Dec 2010 BOARD" xfId="75"/>
    <cellStyle name="_080606_Parmelia - MEJ and CAPEX_Final_CRC_APA Group HY 2010 Financial Statements - Dec 2010 BOARD 2" xfId="76"/>
    <cellStyle name="_080606_Parmelia - MEJ and CAPEX_Final_CRC_APA Group HY 2010 Financial Statements - Dec 2010 BOARD 3" xfId="77"/>
    <cellStyle name="_080606_Parmelia - MEJ and CAPEX_Final_CRC_APA Group HY 2010 Financial Statements - Dec 2010 BOARD 4" xfId="78"/>
    <cellStyle name="_080606_Parmelia - MEJ and CAPEX_Final_CRC_APA Group HY 2010 Financial Statements - Dec 2010 BOARD_APA IAS139 Sep-11" xfId="79"/>
    <cellStyle name="_080606_Parmelia - MEJ and CAPEX_Final_CRC_APA Group HY 2010 Financial Statements - Dec 2010 BOARD_APA IAS139 Sep-11 2" xfId="80"/>
    <cellStyle name="_080606_Parmelia - MEJ and CAPEX_Final_CRC_APA Group HY 2010 Financial Statements - Dec 2010 BOARD_Draft 2 2012 Regulatory Financial Reports RBP" xfId="81"/>
    <cellStyle name="_080606_Parmelia - MEJ and CAPEX_Final_CRC_APA Group HY 2010 Financial Statements - Dec 2010 BOARD_Note37" xfId="82"/>
    <cellStyle name="_080606_Parmelia - MEJ and CAPEX_Final_CRC_APA Group HY 2010 Financial Statements - Dec 2010 BOARD_Note37 2" xfId="83"/>
    <cellStyle name="_080606_Parmelia - MEJ and CAPEX_Final_CRC_APA Group HY 2010 Financial Statements - Dec 2010 BOARD_Note37 3" xfId="84"/>
    <cellStyle name="_080606_Parmelia - MEJ and CAPEX_Final_CRC_APA Group HY 2010 Financial Statements - Dec 2010 BOARD_Note37 4" xfId="85"/>
    <cellStyle name="_080606_Parmelia - MEJ and CAPEX_Final_CRC_APA Group HY 2010 Financial Statements - Dec 2010 BOARD_Note37_Draft 2 2012 Regulatory Financial Reports RBP" xfId="86"/>
    <cellStyle name="_080606_Parmelia - MEJ and CAPEX_Final_CRC_APA Group HY 2010 Financial Statements - Dec 2010 BOARD_Note37_Rough calculation of RAB as at 30 June 2012" xfId="87"/>
    <cellStyle name="_080606_Parmelia - MEJ and CAPEX_Final_CRC_APA Group HY 2010 Financial Statements - Dec 2010 BOARD_Rough calculation of RAB as at 30 June 2012" xfId="88"/>
    <cellStyle name="_080606_Parmelia - MEJ and CAPEX_Final_CRC_APL (B001)_Mar11" xfId="89"/>
    <cellStyle name="_080606_Parmelia - MEJ and CAPEX_Final_CRC_APL (B001)_Mar11 2" xfId="90"/>
    <cellStyle name="_080606_Parmelia - MEJ and CAPEX_Final_CRC_APL (B001)_Mar11_10. B003_Apr 11" xfId="91"/>
    <cellStyle name="_080606_Parmelia - MEJ and CAPEX_Final_CRC_APL (B001)_Mar11_10. B003_Apr 11 2" xfId="92"/>
    <cellStyle name="_080606_Parmelia - MEJ and CAPEX_Final_CRC_APL (B001)_Mar11_3. B003_Sep 11" xfId="93"/>
    <cellStyle name="_080606_Parmelia - MEJ and CAPEX_Final_CRC_APL (B001)_Mar11_3. B003_Sep 11 2" xfId="94"/>
    <cellStyle name="_080606_Parmelia - MEJ and CAPEX_Final_CRC_APT (B002) Rec_Mar11" xfId="95"/>
    <cellStyle name="_080606_Parmelia - MEJ and CAPEX_Final_CRC_APT (B002) Rec_Mar11 2" xfId="96"/>
    <cellStyle name="_080606_Parmelia - MEJ and CAPEX_Final_CRC_APT (B002) Rec_Mar11_10. B003_Apr 11" xfId="97"/>
    <cellStyle name="_080606_Parmelia - MEJ and CAPEX_Final_CRC_APT (B002) Rec_Mar11_10. B003_Apr 11 2" xfId="98"/>
    <cellStyle name="_080606_Parmelia - MEJ and CAPEX_Final_CRC_APT (B002) Rec_Mar11_3. B003_Sep 11" xfId="99"/>
    <cellStyle name="_080606_Parmelia - MEJ and CAPEX_Final_CRC_APT (B002) Rec_Mar11_3. B003_Sep 11 2" xfId="100"/>
    <cellStyle name="_080606_Parmelia - MEJ and CAPEX_Final_CRC_APT 2010 Financial Statements Draft (6)" xfId="101"/>
    <cellStyle name="_080606_Parmelia - MEJ and CAPEX_Final_CRC_APT 2010 Financial Statements Draft (6) 2" xfId="102"/>
    <cellStyle name="_080606_Parmelia - MEJ and CAPEX_Final_CRC_APT 2010 Financial Statements Draft (7)" xfId="103"/>
    <cellStyle name="_080606_Parmelia - MEJ and CAPEX_Final_CRC_APT 2010 Financial Statements Draft (7) 2" xfId="104"/>
    <cellStyle name="_080606_Parmelia - MEJ and CAPEX_Final_CRC_APT 2010 Financial Statements Draft (8) (4)" xfId="105"/>
    <cellStyle name="_080606_Parmelia - MEJ and CAPEX_Final_CRC_APT 2010 Financial Statements Draft (8) (4) 2" xfId="106"/>
    <cellStyle name="_080606_Parmelia - MEJ and CAPEX_Final_CRC_APT 2010 Financial Statements FINAL" xfId="107"/>
    <cellStyle name="_080606_Parmelia - MEJ and CAPEX_Final_CRC_APT 2010 Financial Statements FINAL 2" xfId="108"/>
    <cellStyle name="_080606_Parmelia - MEJ and CAPEX_Final_CRC_APT 2010 Financial Statements FINAL 3" xfId="109"/>
    <cellStyle name="_080606_Parmelia - MEJ and CAPEX_Final_CRC_APT 2010 Financial Statements FINAL 4" xfId="110"/>
    <cellStyle name="_080606_Parmelia - MEJ and CAPEX_Final_CRC_APT 2010 Financial Statements FINAL_APA IAS139 Sep-11" xfId="111"/>
    <cellStyle name="_080606_Parmelia - MEJ and CAPEX_Final_CRC_APT 2010 Financial Statements FINAL_APA IAS139 Sep-11 2" xfId="112"/>
    <cellStyle name="_080606_Parmelia - MEJ and CAPEX_Final_CRC_APT 2010 Financial Statements FINAL_Draft 2 2012 Regulatory Financial Reports RBP" xfId="113"/>
    <cellStyle name="_080606_Parmelia - MEJ and CAPEX_Final_CRC_APT 2010 Financial Statements FINAL_Rough calculation of RAB as at 30 June 2012" xfId="114"/>
    <cellStyle name="_080606_Parmelia - MEJ and CAPEX_Final_CRC_BM08 Cash flow report June 11 Post July Board 28.07.2011" xfId="115"/>
    <cellStyle name="_080606_Parmelia - MEJ and CAPEX_Final_CRC_Book2" xfId="116"/>
    <cellStyle name="_080606_Parmelia - MEJ and CAPEX_Final_CRC_Book2 2" xfId="117"/>
    <cellStyle name="_080606_Parmelia - MEJ and CAPEX_Final_CRC_Copy of EII Group Dec10 Financial Statements 4" xfId="118"/>
    <cellStyle name="_080606_Parmelia - MEJ and CAPEX_Final_CRC_Copy of EII Group Dec10 Financial Statements 4 2" xfId="119"/>
    <cellStyle name="_080606_Parmelia - MEJ and CAPEX_Final_CRC_Draft 2 2012 Regulatory Financial Reports RBP" xfId="120"/>
    <cellStyle name="_080606_Parmelia - MEJ and CAPEX_Final_CRC_EII - Tax Calc for the period ended 31 Dec 2010(Final)" xfId="121"/>
    <cellStyle name="_080606_Parmelia - MEJ and CAPEX_Final_CRC_EII - Tax Calc for the period ended 31 Dec 2010(Final) 2" xfId="122"/>
    <cellStyle name="_080606_Parmelia - MEJ and CAPEX_Final_CRC_EII Group Cashflow (Dec10)" xfId="123"/>
    <cellStyle name="_080606_Parmelia - MEJ and CAPEX_Final_CRC_EII Group Cashflow (Dec10) 2" xfId="124"/>
    <cellStyle name="_080606_Parmelia - MEJ and CAPEX_Final_CRC_EII Group Cashflow (Dec10) reporting" xfId="125"/>
    <cellStyle name="_080606_Parmelia - MEJ and CAPEX_Final_CRC_EII Group Cashflow (Dec10) reporting 2" xfId="126"/>
    <cellStyle name="_080606_Parmelia - MEJ and CAPEX_Final_CRC_FY11 QLD TM CAPEX REPORT DEC 2010 adj 3" xfId="127"/>
    <cellStyle name="_080606_Parmelia - MEJ and CAPEX_Final_CRC_FY11 QLD TM CAPEX REPORT DEC 2010 adj 3 - sk corr" xfId="128"/>
    <cellStyle name="_080606_Parmelia - MEJ and CAPEX_Final_CRC_FY11 QLD TM CAPEX REPORT DEC 2010 adj 3 - sk corrected links" xfId="129"/>
    <cellStyle name="_080606_Parmelia - MEJ and CAPEX_Final_CRC_FY11_12 SIB Forecast" xfId="130"/>
    <cellStyle name="_080606_Parmelia - MEJ and CAPEX_Final_CRC_FY12 Budget Capex - Non Transmission" xfId="131"/>
    <cellStyle name="_080606_Parmelia - MEJ and CAPEX_Final_CRC_FY12 Budget Capex - Non Transmission 2" xfId="132"/>
    <cellStyle name="_080606_Parmelia - MEJ and CAPEX_Final_CRC_FY12 Budget Transmission SIB Vic Draft 6" xfId="133"/>
    <cellStyle name="_080606_Parmelia - MEJ and CAPEX_Final_CRC_FY12 Budget Transmission SIB Vic Draft 6 2" xfId="134"/>
    <cellStyle name="_080606_Parmelia - MEJ and CAPEX_Final_CRC_IAS139 Jun-10" xfId="135"/>
    <cellStyle name="_080606_Parmelia - MEJ and CAPEX_Final_CRC_IAS139 Jun-10 2" xfId="136"/>
    <cellStyle name="_080606_Parmelia - MEJ and CAPEX_Final_CRC_Note 9" xfId="137"/>
    <cellStyle name="_080606_Parmelia - MEJ and CAPEX_Final_CRC_Note 9 2" xfId="138"/>
    <cellStyle name="_080606_Parmelia - MEJ and CAPEX_Final_CRC_Note15" xfId="139"/>
    <cellStyle name="_080606_Parmelia - MEJ and CAPEX_Final_CRC_Note15 2" xfId="140"/>
    <cellStyle name="_080606_Parmelia - MEJ and CAPEX_Final_CRC_Note15 3" xfId="141"/>
    <cellStyle name="_080606_Parmelia - MEJ and CAPEX_Final_CRC_Note15 4" xfId="142"/>
    <cellStyle name="_080606_Parmelia - MEJ and CAPEX_Final_CRC_Note15_APA IAS139 Sep-11" xfId="143"/>
    <cellStyle name="_080606_Parmelia - MEJ and CAPEX_Final_CRC_Note15_APA IAS139 Sep-11 2" xfId="144"/>
    <cellStyle name="_080606_Parmelia - MEJ and CAPEX_Final_CRC_Note15_Draft 2 2012 Regulatory Financial Reports RBP" xfId="145"/>
    <cellStyle name="_080606_Parmelia - MEJ and CAPEX_Final_CRC_Note15_Note37" xfId="146"/>
    <cellStyle name="_080606_Parmelia - MEJ and CAPEX_Final_CRC_Note15_Note37 2" xfId="147"/>
    <cellStyle name="_080606_Parmelia - MEJ and CAPEX_Final_CRC_Note15_Note37 3" xfId="148"/>
    <cellStyle name="_080606_Parmelia - MEJ and CAPEX_Final_CRC_Note15_Note37 4" xfId="149"/>
    <cellStyle name="_080606_Parmelia - MEJ and CAPEX_Final_CRC_Note15_Note37_Draft 2 2012 Regulatory Financial Reports RBP" xfId="150"/>
    <cellStyle name="_080606_Parmelia - MEJ and CAPEX_Final_CRC_Note15_Note37_Rough calculation of RAB as at 30 June 2012" xfId="151"/>
    <cellStyle name="_080606_Parmelia - MEJ and CAPEX_Final_CRC_Note15_Rough calculation of RAB as at 30 June 2012" xfId="152"/>
    <cellStyle name="_080606_Parmelia - MEJ and CAPEX_Final_CRC_Parent CFlow 2010" xfId="153"/>
    <cellStyle name="_080606_Parmelia - MEJ and CAPEX_Final_CRC_Parent CFlow 2010 2" xfId="154"/>
    <cellStyle name="_080606_Parmelia - MEJ and CAPEX_Final_CRC_PL " xfId="155"/>
    <cellStyle name="_080606_Parmelia - MEJ and CAPEX_Final_CRC_PL  2" xfId="156"/>
    <cellStyle name="_080606_Parmelia - MEJ and CAPEX_Final_CRC_QLD TM SIB Fcast" xfId="157"/>
    <cellStyle name="_080606_Parmelia - MEJ and CAPEX_Final_CRC_QLD TM SIB Fcast_Actuals (Pls update Forecast)" xfId="158"/>
    <cellStyle name="_080606_Parmelia - MEJ and CAPEX_Final_CRC_Rec - NPAT (PLD)" xfId="159"/>
    <cellStyle name="_080606_Parmelia - MEJ and CAPEX_Final_CRC_Rec - NPAT (PLD) 2" xfId="160"/>
    <cellStyle name="_080606_Parmelia - MEJ and CAPEX_Final_CRC_Rough calculation of RAB as at 30 June 2012" xfId="161"/>
    <cellStyle name="_080606_Parmelia - MEJ and CAPEX_Final_CRC_Sheet 1 (2)" xfId="162"/>
    <cellStyle name="_080606_Parmelia - MEJ and CAPEX_Final_CRC_Sheet 1 (2) 2" xfId="163"/>
    <cellStyle name="_080606_Parmelia - MEJ and CAPEX_Final_CRC_TB (APA GRP)" xfId="164"/>
    <cellStyle name="_080606_Parmelia - MEJ and CAPEX_Final_CRC_TB (APA GRP) 2" xfId="165"/>
    <cellStyle name="_080606_Parmelia - MEJ and CAPEX_Final_CRC_TB (APA GRP) 3" xfId="166"/>
    <cellStyle name="_080606_Parmelia - MEJ and CAPEX_Final_CRC_TB (APA GRP) 4" xfId="167"/>
    <cellStyle name="_080606_Parmelia - MEJ and CAPEX_Final_CRC_TB (APA GRP)_APA IAS139 Sep-11" xfId="168"/>
    <cellStyle name="_080606_Parmelia - MEJ and CAPEX_Final_CRC_TB (APA GRP)_APA IAS139 Sep-11 2" xfId="169"/>
    <cellStyle name="_080606_Parmelia - MEJ and CAPEX_Final_CRC_TB (APA GRP)_Draft 2 2012 Regulatory Financial Reports RBP" xfId="170"/>
    <cellStyle name="_080606_Parmelia - MEJ and CAPEX_Final_CRC_TB (APA GRP)_Note37" xfId="171"/>
    <cellStyle name="_080606_Parmelia - MEJ and CAPEX_Final_CRC_TB (APA GRP)_Note37 2" xfId="172"/>
    <cellStyle name="_080606_Parmelia - MEJ and CAPEX_Final_CRC_TB (APA GRP)_Note37 3" xfId="173"/>
    <cellStyle name="_080606_Parmelia - MEJ and CAPEX_Final_CRC_TB (APA GRP)_Note37 4" xfId="174"/>
    <cellStyle name="_080606_Parmelia - MEJ and CAPEX_Final_CRC_TB (APA GRP)_Note37_Draft 2 2012 Regulatory Financial Reports RBP" xfId="175"/>
    <cellStyle name="_080606_Parmelia - MEJ and CAPEX_Final_CRC_TB (APA GRP)_Note37_Rough calculation of RAB as at 30 June 2012" xfId="176"/>
    <cellStyle name="_080606_Parmelia - MEJ and CAPEX_Final_CRC_TB (APA GRP)_Rough calculation of RAB as at 30 June 2012" xfId="177"/>
    <cellStyle name="_080606_Parmelia - MEJ and CAPEX_Final_CRC_TM QLD FY12 SIB Capex Budget" xfId="178"/>
    <cellStyle name="_080606_Parmelia - MEJ and CAPEX_Final_CRC_TM QLD FY12 SIB Capex Budget_QLD TM Capex Summary Report" xfId="179"/>
    <cellStyle name="_080606_Parmelia - MEJ and CAPEX_Final_CRC_TM QLD FY12 SIB Capex Budget_QLD TM Capex Summary Report_Actuals (Pls update Forecast)" xfId="180"/>
    <cellStyle name="_080606_Parmelia - MEJ and CAPEX_Final_CRC_WA TM Capex Summary Report" xfId="181"/>
    <cellStyle name="_080606_Parmelia - MEJ and CAPEX_Final_CRC_WP 11 Reg Deferred Tax Liabilit" xfId="182"/>
    <cellStyle name="_080606_Parmelia - MEJ and CAPEX_Final_CRC_WP 11 Reg Deferred Tax Liabilit 2" xfId="183"/>
    <cellStyle name="_080606_Parmelia - MEJ and CAPEX_Final_CRC_WP 11 Reg Deferred Tax Liabilit_Rough calculation of RAB as at 30 June 2012" xfId="184"/>
    <cellStyle name="_080606_Parmelia - MEJ and CAPEX_Final_CRC_zFY11 Growth &amp; SIB SUMMARY" xfId="185"/>
    <cellStyle name="_080606_Parmelia - MEJ and CAPEX_Final_CRC_zFY11 SIB Capex SUMMARY" xfId="186"/>
    <cellStyle name="_081211 1200 Dalmeny - Equity Model (FINAL)" xfId="187"/>
    <cellStyle name="_09 ROS fair value accounting Mar-10" xfId="188"/>
    <cellStyle name="_09 ROS fair value accounting Mar-10 2" xfId="189"/>
    <cellStyle name="_09 ROS fair value accounting Mar-10_10. B003_Apr 11" xfId="190"/>
    <cellStyle name="_09 ROS fair value accounting Mar-10_10. B003_Apr 11 2" xfId="191"/>
    <cellStyle name="_09 ROS fair value accounting Mar-10_3. B003_Sep 11" xfId="192"/>
    <cellStyle name="_09 ROS fair value accounting Mar-10_3. B003_Sep 11 2" xfId="193"/>
    <cellStyle name="_10 ROS fair value accounting Apr-10" xfId="194"/>
    <cellStyle name="_10 ROS fair value accounting Apr-10 2" xfId="195"/>
    <cellStyle name="_10 ROS fair value accounting Apr-10_10. B003_Apr 11" xfId="196"/>
    <cellStyle name="_10 ROS fair value accounting Apr-10_10. B003_Apr 11 2" xfId="197"/>
    <cellStyle name="_10 ROS fair value accounting Apr-10_3. B003_Sep 11" xfId="198"/>
    <cellStyle name="_10 ROS fair value accounting Apr-10_3. B003_Sep 11 2" xfId="199"/>
    <cellStyle name="_2010 Budget FY10" xfId="200"/>
    <cellStyle name="_2010 Budget FY10 2" xfId="201"/>
    <cellStyle name="_2010 Budget FY10 3" xfId="202"/>
    <cellStyle name="_2010 Budget FY10 4" xfId="203"/>
    <cellStyle name="_2010 Budget FY10_10. B003_Apr 11" xfId="204"/>
    <cellStyle name="_2010 Budget FY10_10. B003_Apr 11 2" xfId="205"/>
    <cellStyle name="_2010 Budget FY10_10. B063_Apr 11" xfId="206"/>
    <cellStyle name="_2010 Budget FY10_10. B063_Apr 11 2" xfId="207"/>
    <cellStyle name="_2010 Budget FY10_10. B063_Apr 11_3. B003_Sep 11" xfId="208"/>
    <cellStyle name="_2010 Budget FY10_10. B063_Apr 11_3. B003_Sep 11 2" xfId="209"/>
    <cellStyle name="_2010 Budget FY10_3. B003_Sep 11" xfId="210"/>
    <cellStyle name="_2010 Budget FY10_3. B003_Sep 11 2" xfId="211"/>
    <cellStyle name="_2010 Budget FY10_APA CORP FA Note to EOFY statements for Fixed Assets ADJE-11 v4" xfId="212"/>
    <cellStyle name="_2010 Budget FY10_APA CORP FA Note to EOFY statements for Fixed Assets ADJE-11 v4 2" xfId="213"/>
    <cellStyle name="_2010 Budget FY10_APA Group CORP FAR Consolidated Movement Apr-11" xfId="214"/>
    <cellStyle name="_2010 Budget FY10_APA Group CORP FAR Consolidated Movement Apr-11 2" xfId="215"/>
    <cellStyle name="_2010 Budget FY10_APA Group CORP FAR Consolidated Movement Mar-11" xfId="216"/>
    <cellStyle name="_2010 Budget FY10_APA Group CORP FAR Consolidated Movement Mar-11 2" xfId="217"/>
    <cellStyle name="_2010 Budget FY10_APA Group HY 2010 Financial Statements - Dec 2010 BOARD" xfId="218"/>
    <cellStyle name="_2010 Budget FY10_APA Group HY 2010 Financial Statements - Dec 2010 BOARD 2" xfId="219"/>
    <cellStyle name="_2010 Budget FY10_APA Group HY 2010 Financial Statements - Dec 2010 BOARD 3" xfId="220"/>
    <cellStyle name="_2010 Budget FY10_APA Group HY 2010 Financial Statements - Dec 2010 BOARD 4" xfId="221"/>
    <cellStyle name="_2010 Budget FY10_APA Group HY 2010 Financial Statements - Dec 2010 BOARD_APA IAS139 Sep-11" xfId="222"/>
    <cellStyle name="_2010 Budget FY10_APA Group HY 2010 Financial Statements - Dec 2010 BOARD_APA IAS139 Sep-11 2" xfId="223"/>
    <cellStyle name="_2010 Budget FY10_APA Group HY 2010 Financial Statements - Dec 2010 BOARD_Draft 2 2012 Regulatory Financial Reports RBP" xfId="224"/>
    <cellStyle name="_2010 Budget FY10_APA Group HY 2010 Financial Statements - Dec 2010 BOARD_Note37" xfId="225"/>
    <cellStyle name="_2010 Budget FY10_APA Group HY 2010 Financial Statements - Dec 2010 BOARD_Note37 2" xfId="226"/>
    <cellStyle name="_2010 Budget FY10_APA Group HY 2010 Financial Statements - Dec 2010 BOARD_Note37 3" xfId="227"/>
    <cellStyle name="_2010 Budget FY10_APA Group HY 2010 Financial Statements - Dec 2010 BOARD_Note37 4" xfId="228"/>
    <cellStyle name="_2010 Budget FY10_APA Group HY 2010 Financial Statements - Dec 2010 BOARD_Note37_Draft 2 2012 Regulatory Financial Reports RBP" xfId="229"/>
    <cellStyle name="_2010 Budget FY10_APA Group HY 2010 Financial Statements - Dec 2010 BOARD_Note37_Rough calculation of RAB as at 30 June 2012" xfId="230"/>
    <cellStyle name="_2010 Budget FY10_APA Group HY 2010 Financial Statements - Dec 2010 BOARD_Rough calculation of RAB as at 30 June 2012" xfId="231"/>
    <cellStyle name="_2010 Budget FY10_APL (B001)_Mar11" xfId="232"/>
    <cellStyle name="_2010 Budget FY10_APL (B001)_Mar11 2" xfId="233"/>
    <cellStyle name="_2010 Budget FY10_APL (B001)_Mar11_10. B003_Apr 11" xfId="234"/>
    <cellStyle name="_2010 Budget FY10_APL (B001)_Mar11_10. B003_Apr 11 2" xfId="235"/>
    <cellStyle name="_2010 Budget FY10_APL (B001)_Mar11_3. B003_Sep 11" xfId="236"/>
    <cellStyle name="_2010 Budget FY10_APL (B001)_Mar11_3. B003_Sep 11 2" xfId="237"/>
    <cellStyle name="_2010 Budget FY10_APT (B002) Rec_Mar11" xfId="238"/>
    <cellStyle name="_2010 Budget FY10_APT (B002) Rec_Mar11 2" xfId="239"/>
    <cellStyle name="_2010 Budget FY10_APT (B002) Rec_Mar11_10. B003_Apr 11" xfId="240"/>
    <cellStyle name="_2010 Budget FY10_APT (B002) Rec_Mar11_10. B003_Apr 11 2" xfId="241"/>
    <cellStyle name="_2010 Budget FY10_APT (B002) Rec_Mar11_3. B003_Sep 11" xfId="242"/>
    <cellStyle name="_2010 Budget FY10_APT (B002) Rec_Mar11_3. B003_Sep 11 2" xfId="243"/>
    <cellStyle name="_2010 Budget FY10_APT 2010 Financial Statements Draft (6)" xfId="244"/>
    <cellStyle name="_2010 Budget FY10_APT 2010 Financial Statements Draft (6) 2" xfId="245"/>
    <cellStyle name="_2010 Budget FY10_APT 2010 Financial Statements Draft (7)" xfId="246"/>
    <cellStyle name="_2010 Budget FY10_APT 2010 Financial Statements Draft (7) 2" xfId="247"/>
    <cellStyle name="_2010 Budget FY10_APT 2010 Financial Statements Draft (8) (4)" xfId="248"/>
    <cellStyle name="_2010 Budget FY10_APT 2010 Financial Statements Draft (8) (4) 2" xfId="249"/>
    <cellStyle name="_2010 Budget FY10_APT 2010 Financial Statements FINAL" xfId="250"/>
    <cellStyle name="_2010 Budget FY10_APT 2010 Financial Statements FINAL 2" xfId="251"/>
    <cellStyle name="_2010 Budget FY10_APT 2010 Financial Statements FINAL 3" xfId="252"/>
    <cellStyle name="_2010 Budget FY10_APT 2010 Financial Statements FINAL 4" xfId="253"/>
    <cellStyle name="_2010 Budget FY10_APT 2010 Financial Statements FINAL_APA IAS139 Sep-11" xfId="254"/>
    <cellStyle name="_2010 Budget FY10_APT 2010 Financial Statements FINAL_APA IAS139 Sep-11 2" xfId="255"/>
    <cellStyle name="_2010 Budget FY10_APT 2010 Financial Statements FINAL_Draft 2 2012 Regulatory Financial Reports RBP" xfId="256"/>
    <cellStyle name="_2010 Budget FY10_APT 2010 Financial Statements FINAL_Rough calculation of RAB as at 30 June 2012" xfId="257"/>
    <cellStyle name="_2010 Budget FY10_BM08 Cash flow report June 11 Post July Board 28.07.2011" xfId="258"/>
    <cellStyle name="_2010 Budget FY10_Book2" xfId="259"/>
    <cellStyle name="_2010 Budget FY10_Book2 2" xfId="260"/>
    <cellStyle name="_2010 Budget FY10_Copy of EII Group Dec10 Financial Statements 4" xfId="261"/>
    <cellStyle name="_2010 Budget FY10_Copy of EII Group Dec10 Financial Statements 4 2" xfId="262"/>
    <cellStyle name="_2010 Budget FY10_Draft 2 2012 Regulatory Financial Reports RBP" xfId="263"/>
    <cellStyle name="_2010 Budget FY10_EII - Tax Calc for the period ended 31 Dec 2010(Final)" xfId="264"/>
    <cellStyle name="_2010 Budget FY10_EII - Tax Calc for the period ended 31 Dec 2010(Final) 2" xfId="265"/>
    <cellStyle name="_2010 Budget FY10_EII Group Cashflow (Dec10)" xfId="266"/>
    <cellStyle name="_2010 Budget FY10_EII Group Cashflow (Dec10) 2" xfId="267"/>
    <cellStyle name="_2010 Budget FY10_EII Group Cashflow (Dec10) reporting" xfId="268"/>
    <cellStyle name="_2010 Budget FY10_EII Group Cashflow (Dec10) reporting 2" xfId="269"/>
    <cellStyle name="_2010 Budget FY10_IAS139 Jun-10" xfId="270"/>
    <cellStyle name="_2010 Budget FY10_IAS139 Jun-10 2" xfId="271"/>
    <cellStyle name="_2010 Budget FY10_Note 9" xfId="272"/>
    <cellStyle name="_2010 Budget FY10_Note 9 2" xfId="273"/>
    <cellStyle name="_2010 Budget FY10_Note15" xfId="274"/>
    <cellStyle name="_2010 Budget FY10_Note15 2" xfId="275"/>
    <cellStyle name="_2010 Budget FY10_Note15 3" xfId="276"/>
    <cellStyle name="_2010 Budget FY10_Note15 4" xfId="277"/>
    <cellStyle name="_2010 Budget FY10_Note15_APA IAS139 Sep-11" xfId="278"/>
    <cellStyle name="_2010 Budget FY10_Note15_APA IAS139 Sep-11 2" xfId="279"/>
    <cellStyle name="_2010 Budget FY10_Note15_Draft 2 2012 Regulatory Financial Reports RBP" xfId="280"/>
    <cellStyle name="_2010 Budget FY10_Note15_Note37" xfId="281"/>
    <cellStyle name="_2010 Budget FY10_Note15_Note37 2" xfId="282"/>
    <cellStyle name="_2010 Budget FY10_Note15_Note37 3" xfId="283"/>
    <cellStyle name="_2010 Budget FY10_Note15_Note37 4" xfId="284"/>
    <cellStyle name="_2010 Budget FY10_Note15_Note37_Draft 2 2012 Regulatory Financial Reports RBP" xfId="285"/>
    <cellStyle name="_2010 Budget FY10_Note15_Note37_Rough calculation of RAB as at 30 June 2012" xfId="286"/>
    <cellStyle name="_2010 Budget FY10_Note15_Rough calculation of RAB as at 30 June 2012" xfId="287"/>
    <cellStyle name="_2010 Budget FY10_Parent CFlow 2010" xfId="288"/>
    <cellStyle name="_2010 Budget FY10_Parent CFlow 2010 2" xfId="289"/>
    <cellStyle name="_2010 Budget FY10_PL " xfId="290"/>
    <cellStyle name="_2010 Budget FY10_PL  2" xfId="291"/>
    <cellStyle name="_2010 Budget FY10_QLD TM Capex Summary Report" xfId="292"/>
    <cellStyle name="_2010 Budget FY10_QLD TM Capex Summary Report_Actuals (Pls update Forecast)" xfId="293"/>
    <cellStyle name="_2010 Budget FY10_Rec - NPAT (PLD)" xfId="294"/>
    <cellStyle name="_2010 Budget FY10_Rec - NPAT (PLD) 2" xfId="295"/>
    <cellStyle name="_2010 Budget FY10_Rough calculation of RAB as at 30 June 2012" xfId="296"/>
    <cellStyle name="_2010 Budget FY10_Sheet 1 (2)" xfId="297"/>
    <cellStyle name="_2010 Budget FY10_Sheet 1 (2) 2" xfId="298"/>
    <cellStyle name="_2010 Budget FY10_TB (APA GRP)" xfId="299"/>
    <cellStyle name="_2010 Budget FY10_TB (APA GRP) 2" xfId="300"/>
    <cellStyle name="_2010 Budget FY10_TB (APA GRP) 3" xfId="301"/>
    <cellStyle name="_2010 Budget FY10_TB (APA GRP) 4" xfId="302"/>
    <cellStyle name="_2010 Budget FY10_TB (APA GRP)_APA IAS139 Sep-11" xfId="303"/>
    <cellStyle name="_2010 Budget FY10_TB (APA GRP)_APA IAS139 Sep-11 2" xfId="304"/>
    <cellStyle name="_2010 Budget FY10_TB (APA GRP)_Draft 2 2012 Regulatory Financial Reports RBP" xfId="305"/>
    <cellStyle name="_2010 Budget FY10_TB (APA GRP)_Note37" xfId="306"/>
    <cellStyle name="_2010 Budget FY10_TB (APA GRP)_Note37 2" xfId="307"/>
    <cellStyle name="_2010 Budget FY10_TB (APA GRP)_Note37 3" xfId="308"/>
    <cellStyle name="_2010 Budget FY10_TB (APA GRP)_Note37 4" xfId="309"/>
    <cellStyle name="_2010 Budget FY10_TB (APA GRP)_Note37_Draft 2 2012 Regulatory Financial Reports RBP" xfId="310"/>
    <cellStyle name="_2010 Budget FY10_TB (APA GRP)_Note37_Rough calculation of RAB as at 30 June 2012" xfId="311"/>
    <cellStyle name="_2010 Budget FY10_TB (APA GRP)_Rough calculation of RAB as at 30 June 2012" xfId="312"/>
    <cellStyle name="_2010 Budget FY10_WP 11 Reg Deferred Tax Liabilit" xfId="313"/>
    <cellStyle name="_2010 Budget FY10_WP 11 Reg Deferred Tax Liabilit 2" xfId="314"/>
    <cellStyle name="_2010 Budget FY10_WP 11 Reg Deferred Tax Liabilit_Rough calculation of RAB as at 30 June 2012" xfId="315"/>
    <cellStyle name="_2010 Forecast ROS fair value accountingFINAL" xfId="316"/>
    <cellStyle name="_2011 Budget FY11" xfId="317"/>
    <cellStyle name="_2011 Budget FY11 2" xfId="318"/>
    <cellStyle name="_2011 Budget FY11_QLD TM Capex Summary Report" xfId="319"/>
    <cellStyle name="_2011 Budget FY11_QLD TM Capex Summary Report_Actuals (Pls update Forecast)" xfId="320"/>
    <cellStyle name="_201101 SAM MASTER" xfId="321"/>
    <cellStyle name="_201101 SAM MASTER 2" xfId="322"/>
    <cellStyle name="_201101 SAM MASTER_QLD TM Capex Summary Report" xfId="323"/>
    <cellStyle name="_201101 SAM MASTER_QLD TM Capex Summary Report_Actuals (Pls update Forecast)" xfId="324"/>
    <cellStyle name="_3GIS model v2.77_Distribution Business_Retail Fin Perform " xfId="325"/>
    <cellStyle name="_3GIS model v2.77_Fleet Overhead Costs 2_Retail Fin Perform " xfId="326"/>
    <cellStyle name="_3GIS model v2.77_Fleet Overhead Costs_Retail Fin Perform " xfId="327"/>
    <cellStyle name="_3GIS model v2.77_Forecast 2_Retail Fin Perform " xfId="328"/>
    <cellStyle name="_3GIS model v2.77_Forecast_Retail Fin Perform " xfId="329"/>
    <cellStyle name="_3GIS model v2.77_Funding &amp; Cashflow_1_Retail Fin Perform " xfId="330"/>
    <cellStyle name="_3GIS model v2.77_Funding &amp; Cashflow_Retail Fin Perform " xfId="331"/>
    <cellStyle name="_3GIS model v2.77_Group P&amp;L_1_Retail Fin Perform " xfId="332"/>
    <cellStyle name="_3GIS model v2.77_Group P&amp;L_Retail Fin Perform " xfId="333"/>
    <cellStyle name="_3GIS model v2.77_Opening  Detailed BS_Retail Fin Perform " xfId="334"/>
    <cellStyle name="_3GIS model v2.77_OUTPUT DB_Retail Fin Perform " xfId="335"/>
    <cellStyle name="_3GIS model v2.77_OUTPUT EB_Retail Fin Perform " xfId="336"/>
    <cellStyle name="_3GIS model v2.77_Report_Retail Fin Perform " xfId="337"/>
    <cellStyle name="_3GIS model v2.77_Retail Fin Perform " xfId="338"/>
    <cellStyle name="_3GIS model v2.77_Sheet2 2_Retail Fin Perform " xfId="339"/>
    <cellStyle name="_3GIS model v2.77_Sheet2_Retail Fin Perform " xfId="340"/>
    <cellStyle name="_3P Major Projects Forecast" xfId="341"/>
    <cellStyle name="_3P Major Projects Forecast 2" xfId="342"/>
    <cellStyle name="_3P Major Projects Forecast_QLD TM Capex Summary Report" xfId="343"/>
    <cellStyle name="_3P Major Projects Forecast_QLD TM Capex Summary Report_Actuals (Pls update Forecast)" xfId="344"/>
    <cellStyle name="_ANNUAL LEAVE" xfId="345"/>
    <cellStyle name="_ANNUAL LEAVE_prepayments" xfId="346"/>
    <cellStyle name="_APA Group Balance sheet &amp; Cashflow BUDGET FY09 FINAL" xfId="347"/>
    <cellStyle name="_APA Group Balance sheet &amp; Cashflow BUDGET FY09 FINAL 2" xfId="348"/>
    <cellStyle name="_APA Group Balance sheet &amp; Cashflow BUDGET FY09 FINAL_10. B003_Apr 11" xfId="349"/>
    <cellStyle name="_APA Group Balance sheet &amp; Cashflow BUDGET FY09 FINAL_10. B003_Apr 11 2" xfId="350"/>
    <cellStyle name="_APA Group Balance sheet &amp; Cashflow BUDGET FY09 FINAL_10. B063_Apr 11" xfId="351"/>
    <cellStyle name="_APA Group Balance sheet &amp; Cashflow BUDGET FY09 FINAL_10. B063_Apr 11 2" xfId="352"/>
    <cellStyle name="_APA Group Balance sheet &amp; Cashflow BUDGET FY09 FINAL_10. B063_Apr 11_3. B003_Sep 11" xfId="353"/>
    <cellStyle name="_APA Group Balance sheet &amp; Cashflow BUDGET FY09 FINAL_10. B063_Apr 11_3. B003_Sep 11 2" xfId="354"/>
    <cellStyle name="_APA Group Balance sheet &amp; Cashflow BUDGET FY09 FINAL_3. B003_Sep 11" xfId="355"/>
    <cellStyle name="_APA Group Balance sheet &amp; Cashflow BUDGET FY09 FINAL_3. B003_Sep 11 2" xfId="356"/>
    <cellStyle name="_APA Group Balance sheet &amp; Cashflow BUDGET FY09 FINAL_APL (B001)_Mar11" xfId="357"/>
    <cellStyle name="_APA Group Balance sheet &amp; Cashflow BUDGET FY09 FINAL_APL (B001)_Mar11 2" xfId="358"/>
    <cellStyle name="_APA Group Balance sheet &amp; Cashflow BUDGET FY09 FINAL_APL (B001)_Mar11_10. B003_Apr 11" xfId="359"/>
    <cellStyle name="_APA Group Balance sheet &amp; Cashflow BUDGET FY09 FINAL_APL (B001)_Mar11_10. B003_Apr 11 2" xfId="360"/>
    <cellStyle name="_APA Group Balance sheet &amp; Cashflow BUDGET FY09 FINAL_APL (B001)_Mar11_3. B003_Sep 11" xfId="361"/>
    <cellStyle name="_APA Group Balance sheet &amp; Cashflow BUDGET FY09 FINAL_APL (B001)_Mar11_3. B003_Sep 11 2" xfId="362"/>
    <cellStyle name="_APA Group Balance sheet &amp; Cashflow BUDGET FY09 FINAL_APT (B002) Rec_Mar11" xfId="363"/>
    <cellStyle name="_APA Group Balance sheet &amp; Cashflow BUDGET FY09 FINAL_APT (B002) Rec_Mar11 2" xfId="364"/>
    <cellStyle name="_APA Group Balance sheet &amp; Cashflow BUDGET FY09 FINAL_APT (B002) Rec_Mar11_10. B003_Apr 11" xfId="365"/>
    <cellStyle name="_APA Group Balance sheet &amp; Cashflow BUDGET FY09 FINAL_APT (B002) Rec_Mar11_10. B003_Apr 11 2" xfId="366"/>
    <cellStyle name="_APA Group Balance sheet &amp; Cashflow BUDGET FY09 FINAL_APT (B002) Rec_Mar11_3. B003_Sep 11" xfId="367"/>
    <cellStyle name="_APA Group Balance sheet &amp; Cashflow BUDGET FY09 FINAL_APT (B002) Rec_Mar11_3. B003_Sep 11 2" xfId="368"/>
    <cellStyle name="_APA Group Balance sheet &amp; Cashflow BUDGET FY09 FINAL_QLD TM Capex Summary Report" xfId="369"/>
    <cellStyle name="_APA Group Balance sheet &amp; Cashflow BUDGET FY09 FINAL_QLD TM Capex Summary Report_Actuals (Pls update Forecast)" xfId="370"/>
    <cellStyle name="_APA Group Balance sheet &amp; Cashflow BUDGET FY09 revised 200808" xfId="371"/>
    <cellStyle name="_APA Group Balance sheet &amp; Cashflow BUDGET FY09 revised 200808 2" xfId="372"/>
    <cellStyle name="_APA Group Balance sheet &amp; Cashflow BUDGET FY09 revised 200808 3" xfId="373"/>
    <cellStyle name="_APA Group Balance sheet &amp; Cashflow BUDGET FY09 revised 200808 4" xfId="374"/>
    <cellStyle name="_APA Group Balance sheet &amp; Cashflow BUDGET FY09 revised 200808_010411  Request for Additional Funding" xfId="375"/>
    <cellStyle name="_APA Group Balance sheet &amp; Cashflow BUDGET FY09 revised 200808_010411  Request for Additional Funding 2" xfId="376"/>
    <cellStyle name="_APA Group Balance sheet &amp; Cashflow BUDGET FY09 revised 200808_10. B003_Apr 11" xfId="377"/>
    <cellStyle name="_APA Group Balance sheet &amp; Cashflow BUDGET FY09 revised 200808_10. B003_Apr 11 2" xfId="378"/>
    <cellStyle name="_APA Group Balance sheet &amp; Cashflow BUDGET FY09 revised 200808_10. B063_Apr 11" xfId="379"/>
    <cellStyle name="_APA Group Balance sheet &amp; Cashflow BUDGET FY09 revised 200808_10. B063_Apr 11 2" xfId="380"/>
    <cellStyle name="_APA Group Balance sheet &amp; Cashflow BUDGET FY09 revised 200808_10. B063_Apr 11_3. B003_Sep 11" xfId="381"/>
    <cellStyle name="_APA Group Balance sheet &amp; Cashflow BUDGET FY09 revised 200808_10. B063_Apr 11_3. B003_Sep 11 2" xfId="382"/>
    <cellStyle name="_APA Group Balance sheet &amp; Cashflow BUDGET FY09 revised 200808_3. B003_Sep 11" xfId="383"/>
    <cellStyle name="_APA Group Balance sheet &amp; Cashflow BUDGET FY09 revised 200808_3. B003_Sep 11 2" xfId="384"/>
    <cellStyle name="_APA Group Balance sheet &amp; Cashflow BUDGET FY09 revised 200808_APA CORP FA Note to EOFY statements for Fixed Assets ADJE-11 v4" xfId="385"/>
    <cellStyle name="_APA Group Balance sheet &amp; Cashflow BUDGET FY09 revised 200808_APA CORP FA Note to EOFY statements for Fixed Assets ADJE-11 v4 2" xfId="386"/>
    <cellStyle name="_APA Group Balance sheet &amp; Cashflow BUDGET FY09 revised 200808_APA Group CORP FAR Consolidated Movement Apr-11" xfId="387"/>
    <cellStyle name="_APA Group Balance sheet &amp; Cashflow BUDGET FY09 revised 200808_APA Group CORP FAR Consolidated Movement Apr-11 2" xfId="388"/>
    <cellStyle name="_APA Group Balance sheet &amp; Cashflow BUDGET FY09 revised 200808_APA Group CORP FAR Consolidated Movement Mar-11" xfId="389"/>
    <cellStyle name="_APA Group Balance sheet &amp; Cashflow BUDGET FY09 revised 200808_APA Group CORP FAR Consolidated Movement Mar-11 2" xfId="390"/>
    <cellStyle name="_APA Group Balance sheet &amp; Cashflow BUDGET FY09 revised 200808_APA Group HY 2010 Financial Statements - Dec 2010 BOARD" xfId="391"/>
    <cellStyle name="_APA Group Balance sheet &amp; Cashflow BUDGET FY09 revised 200808_APA Group HY 2010 Financial Statements - Dec 2010 BOARD 2" xfId="392"/>
    <cellStyle name="_APA Group Balance sheet &amp; Cashflow BUDGET FY09 revised 200808_APA Group HY 2010 Financial Statements - Dec 2010 BOARD 3" xfId="393"/>
    <cellStyle name="_APA Group Balance sheet &amp; Cashflow BUDGET FY09 revised 200808_APA Group HY 2010 Financial Statements - Dec 2010 BOARD 4" xfId="394"/>
    <cellStyle name="_APA Group Balance sheet &amp; Cashflow BUDGET FY09 revised 200808_APA Group HY 2010 Financial Statements - Dec 2010 BOARD_APA IAS139 Sep-11" xfId="395"/>
    <cellStyle name="_APA Group Balance sheet &amp; Cashflow BUDGET FY09 revised 200808_APA Group HY 2010 Financial Statements - Dec 2010 BOARD_APA IAS139 Sep-11 2" xfId="396"/>
    <cellStyle name="_APA Group Balance sheet &amp; Cashflow BUDGET FY09 revised 200808_APA Group HY 2010 Financial Statements - Dec 2010 BOARD_Draft 2 2012 Regulatory Financial Reports RBP" xfId="397"/>
    <cellStyle name="_APA Group Balance sheet &amp; Cashflow BUDGET FY09 revised 200808_APA Group HY 2010 Financial Statements - Dec 2010 BOARD_Note37" xfId="398"/>
    <cellStyle name="_APA Group Balance sheet &amp; Cashflow BUDGET FY09 revised 200808_APA Group HY 2010 Financial Statements - Dec 2010 BOARD_Note37 2" xfId="399"/>
    <cellStyle name="_APA Group Balance sheet &amp; Cashflow BUDGET FY09 revised 200808_APA Group HY 2010 Financial Statements - Dec 2010 BOARD_Note37 3" xfId="400"/>
    <cellStyle name="_APA Group Balance sheet &amp; Cashflow BUDGET FY09 revised 200808_APA Group HY 2010 Financial Statements - Dec 2010 BOARD_Note37 4" xfId="401"/>
    <cellStyle name="_APA Group Balance sheet &amp; Cashflow BUDGET FY09 revised 200808_APA Group HY 2010 Financial Statements - Dec 2010 BOARD_Note37_Draft 2 2012 Regulatory Financial Reports RBP" xfId="402"/>
    <cellStyle name="_APA Group Balance sheet &amp; Cashflow BUDGET FY09 revised 200808_APA Group HY 2010 Financial Statements - Dec 2010 BOARD_Note37_Rough calculation of RAB as at 30 June 2012" xfId="403"/>
    <cellStyle name="_APA Group Balance sheet &amp; Cashflow BUDGET FY09 revised 200808_APA Group HY 2010 Financial Statements - Dec 2010 BOARD_Rough calculation of RAB as at 30 June 2012" xfId="404"/>
    <cellStyle name="_APA Group Balance sheet &amp; Cashflow BUDGET FY09 revised 200808_APL (B001)_Mar11" xfId="405"/>
    <cellStyle name="_APA Group Balance sheet &amp; Cashflow BUDGET FY09 revised 200808_APL (B001)_Mar11 2" xfId="406"/>
    <cellStyle name="_APA Group Balance sheet &amp; Cashflow BUDGET FY09 revised 200808_APL (B001)_Mar11_10. B003_Apr 11" xfId="407"/>
    <cellStyle name="_APA Group Balance sheet &amp; Cashflow BUDGET FY09 revised 200808_APL (B001)_Mar11_10. B003_Apr 11 2" xfId="408"/>
    <cellStyle name="_APA Group Balance sheet &amp; Cashflow BUDGET FY09 revised 200808_APL (B001)_Mar11_3. B003_Sep 11" xfId="409"/>
    <cellStyle name="_APA Group Balance sheet &amp; Cashflow BUDGET FY09 revised 200808_APL (B001)_Mar11_3. B003_Sep 11 2" xfId="410"/>
    <cellStyle name="_APA Group Balance sheet &amp; Cashflow BUDGET FY09 revised 200808_APT (B002) Rec_Mar11" xfId="411"/>
    <cellStyle name="_APA Group Balance sheet &amp; Cashflow BUDGET FY09 revised 200808_APT (B002) Rec_Mar11 2" xfId="412"/>
    <cellStyle name="_APA Group Balance sheet &amp; Cashflow BUDGET FY09 revised 200808_APT (B002) Rec_Mar11_10. B003_Apr 11" xfId="413"/>
    <cellStyle name="_APA Group Balance sheet &amp; Cashflow BUDGET FY09 revised 200808_APT (B002) Rec_Mar11_10. B003_Apr 11 2" xfId="414"/>
    <cellStyle name="_APA Group Balance sheet &amp; Cashflow BUDGET FY09 revised 200808_APT (B002) Rec_Mar11_3. B003_Sep 11" xfId="415"/>
    <cellStyle name="_APA Group Balance sheet &amp; Cashflow BUDGET FY09 revised 200808_APT (B002) Rec_Mar11_3. B003_Sep 11 2" xfId="416"/>
    <cellStyle name="_APA Group Balance sheet &amp; Cashflow BUDGET FY09 revised 200808_APT 2010 Financial Statements Draft (6)" xfId="417"/>
    <cellStyle name="_APA Group Balance sheet &amp; Cashflow BUDGET FY09 revised 200808_APT 2010 Financial Statements Draft (6) 2" xfId="418"/>
    <cellStyle name="_APA Group Balance sheet &amp; Cashflow BUDGET FY09 revised 200808_APT 2010 Financial Statements Draft (7)" xfId="419"/>
    <cellStyle name="_APA Group Balance sheet &amp; Cashflow BUDGET FY09 revised 200808_APT 2010 Financial Statements Draft (7) 2" xfId="420"/>
    <cellStyle name="_APA Group Balance sheet &amp; Cashflow BUDGET FY09 revised 200808_APT 2010 Financial Statements Draft (8) (4)" xfId="421"/>
    <cellStyle name="_APA Group Balance sheet &amp; Cashflow BUDGET FY09 revised 200808_APT 2010 Financial Statements Draft (8) (4) 2" xfId="422"/>
    <cellStyle name="_APA Group Balance sheet &amp; Cashflow BUDGET FY09 revised 200808_APT 2010 Financial Statements FINAL" xfId="423"/>
    <cellStyle name="_APA Group Balance sheet &amp; Cashflow BUDGET FY09 revised 200808_APT 2010 Financial Statements FINAL 2" xfId="424"/>
    <cellStyle name="_APA Group Balance sheet &amp; Cashflow BUDGET FY09 revised 200808_APT 2010 Financial Statements FINAL 3" xfId="425"/>
    <cellStyle name="_APA Group Balance sheet &amp; Cashflow BUDGET FY09 revised 200808_APT 2010 Financial Statements FINAL 4" xfId="426"/>
    <cellStyle name="_APA Group Balance sheet &amp; Cashflow BUDGET FY09 revised 200808_APT 2010 Financial Statements FINAL_APA IAS139 Sep-11" xfId="427"/>
    <cellStyle name="_APA Group Balance sheet &amp; Cashflow BUDGET FY09 revised 200808_APT 2010 Financial Statements FINAL_APA IAS139 Sep-11 2" xfId="428"/>
    <cellStyle name="_APA Group Balance sheet &amp; Cashflow BUDGET FY09 revised 200808_APT 2010 Financial Statements FINAL_Draft 2 2012 Regulatory Financial Reports RBP" xfId="429"/>
    <cellStyle name="_APA Group Balance sheet &amp; Cashflow BUDGET FY09 revised 200808_APT 2010 Financial Statements FINAL_Rough calculation of RAB as at 30 June 2012" xfId="430"/>
    <cellStyle name="_APA Group Balance sheet &amp; Cashflow BUDGET FY09 revised 200808_BM08 Cash flow report June 11 Post July Board 28.07.2011" xfId="431"/>
    <cellStyle name="_APA Group Balance sheet &amp; Cashflow BUDGET FY09 revised 200808_Book2" xfId="432"/>
    <cellStyle name="_APA Group Balance sheet &amp; Cashflow BUDGET FY09 revised 200808_Book2 2" xfId="433"/>
    <cellStyle name="_APA Group Balance sheet &amp; Cashflow BUDGET FY09 revised 200808_Copy of EII Group Dec10 Financial Statements 4" xfId="434"/>
    <cellStyle name="_APA Group Balance sheet &amp; Cashflow BUDGET FY09 revised 200808_Copy of EII Group Dec10 Financial Statements 4 2" xfId="435"/>
    <cellStyle name="_APA Group Balance sheet &amp; Cashflow BUDGET FY09 revised 200808_Draft 2 2012 Regulatory Financial Reports RBP" xfId="436"/>
    <cellStyle name="_APA Group Balance sheet &amp; Cashflow BUDGET FY09 revised 200808_EII - Tax Calc for the period ended 31 Dec 2010(Final)" xfId="437"/>
    <cellStyle name="_APA Group Balance sheet &amp; Cashflow BUDGET FY09 revised 200808_EII - Tax Calc for the period ended 31 Dec 2010(Final) 2" xfId="438"/>
    <cellStyle name="_APA Group Balance sheet &amp; Cashflow BUDGET FY09 revised 200808_EII Group Cashflow (Dec10)" xfId="439"/>
    <cellStyle name="_APA Group Balance sheet &amp; Cashflow BUDGET FY09 revised 200808_EII Group Cashflow (Dec10) 2" xfId="440"/>
    <cellStyle name="_APA Group Balance sheet &amp; Cashflow BUDGET FY09 revised 200808_EII Group Cashflow (Dec10) reporting" xfId="441"/>
    <cellStyle name="_APA Group Balance sheet &amp; Cashflow BUDGET FY09 revised 200808_EII Group Cashflow (Dec10) reporting 2" xfId="442"/>
    <cellStyle name="_APA Group Balance sheet &amp; Cashflow BUDGET FY09 revised 200808_IAS139 Jun-10" xfId="443"/>
    <cellStyle name="_APA Group Balance sheet &amp; Cashflow BUDGET FY09 revised 200808_IAS139 Jun-10 2" xfId="444"/>
    <cellStyle name="_APA Group Balance sheet &amp; Cashflow BUDGET FY09 revised 200808_Note 9" xfId="445"/>
    <cellStyle name="_APA Group Balance sheet &amp; Cashflow BUDGET FY09 revised 200808_Note 9 2" xfId="446"/>
    <cellStyle name="_APA Group Balance sheet &amp; Cashflow BUDGET FY09 revised 200808_Note15" xfId="447"/>
    <cellStyle name="_APA Group Balance sheet &amp; Cashflow BUDGET FY09 revised 200808_Note15 2" xfId="448"/>
    <cellStyle name="_APA Group Balance sheet &amp; Cashflow BUDGET FY09 revised 200808_Note15 3" xfId="449"/>
    <cellStyle name="_APA Group Balance sheet &amp; Cashflow BUDGET FY09 revised 200808_Note15 4" xfId="450"/>
    <cellStyle name="_APA Group Balance sheet &amp; Cashflow BUDGET FY09 revised 200808_Note15_APA IAS139 Sep-11" xfId="451"/>
    <cellStyle name="_APA Group Balance sheet &amp; Cashflow BUDGET FY09 revised 200808_Note15_APA IAS139 Sep-11 2" xfId="452"/>
    <cellStyle name="_APA Group Balance sheet &amp; Cashflow BUDGET FY09 revised 200808_Note15_Draft 2 2012 Regulatory Financial Reports RBP" xfId="453"/>
    <cellStyle name="_APA Group Balance sheet &amp; Cashflow BUDGET FY09 revised 200808_Note15_Note37" xfId="454"/>
    <cellStyle name="_APA Group Balance sheet &amp; Cashflow BUDGET FY09 revised 200808_Note15_Note37 2" xfId="455"/>
    <cellStyle name="_APA Group Balance sheet &amp; Cashflow BUDGET FY09 revised 200808_Note15_Note37 3" xfId="456"/>
    <cellStyle name="_APA Group Balance sheet &amp; Cashflow BUDGET FY09 revised 200808_Note15_Note37 4" xfId="457"/>
    <cellStyle name="_APA Group Balance sheet &amp; Cashflow BUDGET FY09 revised 200808_Note15_Note37_Draft 2 2012 Regulatory Financial Reports RBP" xfId="458"/>
    <cellStyle name="_APA Group Balance sheet &amp; Cashflow BUDGET FY09 revised 200808_Note15_Note37_Rough calculation of RAB as at 30 June 2012" xfId="459"/>
    <cellStyle name="_APA Group Balance sheet &amp; Cashflow BUDGET FY09 revised 200808_Note15_Rough calculation of RAB as at 30 June 2012" xfId="460"/>
    <cellStyle name="_APA Group Balance sheet &amp; Cashflow BUDGET FY09 revised 200808_Parent CFlow 2010" xfId="461"/>
    <cellStyle name="_APA Group Balance sheet &amp; Cashflow BUDGET FY09 revised 200808_Parent CFlow 2010 2" xfId="462"/>
    <cellStyle name="_APA Group Balance sheet &amp; Cashflow BUDGET FY09 revised 200808_PL " xfId="463"/>
    <cellStyle name="_APA Group Balance sheet &amp; Cashflow BUDGET FY09 revised 200808_PL  2" xfId="464"/>
    <cellStyle name="_APA Group Balance sheet &amp; Cashflow BUDGET FY09 revised 200808_QLD TM Capex Summary Report" xfId="465"/>
    <cellStyle name="_APA Group Balance sheet &amp; Cashflow BUDGET FY09 revised 200808_QLD TM Capex Summary Report_Actuals (Pls update Forecast)" xfId="466"/>
    <cellStyle name="_APA Group Balance sheet &amp; Cashflow BUDGET FY09 revised 200808_Rec - NPAT (PLD)" xfId="467"/>
    <cellStyle name="_APA Group Balance sheet &amp; Cashflow BUDGET FY09 revised 200808_Rec - NPAT (PLD) 2" xfId="468"/>
    <cellStyle name="_APA Group Balance sheet &amp; Cashflow BUDGET FY09 revised 200808_Rough calculation of RAB as at 30 June 2012" xfId="469"/>
    <cellStyle name="_APA Group Balance sheet &amp; Cashflow BUDGET FY09 revised 200808_Sheet 1 (2)" xfId="470"/>
    <cellStyle name="_APA Group Balance sheet &amp; Cashflow BUDGET FY09 revised 200808_Sheet 1 (2) 2" xfId="471"/>
    <cellStyle name="_APA Group Balance sheet &amp; Cashflow BUDGET FY09 revised 200808_TB (APA GRP)" xfId="472"/>
    <cellStyle name="_APA Group Balance sheet &amp; Cashflow BUDGET FY09 revised 200808_TB (APA GRP) 2" xfId="473"/>
    <cellStyle name="_APA Group Balance sheet &amp; Cashflow BUDGET FY09 revised 200808_TB (APA GRP) 3" xfId="474"/>
    <cellStyle name="_APA Group Balance sheet &amp; Cashflow BUDGET FY09 revised 200808_TB (APA GRP) 4" xfId="475"/>
    <cellStyle name="_APA Group Balance sheet &amp; Cashflow BUDGET FY09 revised 200808_TB (APA GRP)_APA IAS139 Sep-11" xfId="476"/>
    <cellStyle name="_APA Group Balance sheet &amp; Cashflow BUDGET FY09 revised 200808_TB (APA GRP)_APA IAS139 Sep-11 2" xfId="477"/>
    <cellStyle name="_APA Group Balance sheet &amp; Cashflow BUDGET FY09 revised 200808_TB (APA GRP)_Draft 2 2012 Regulatory Financial Reports RBP" xfId="478"/>
    <cellStyle name="_APA Group Balance sheet &amp; Cashflow BUDGET FY09 revised 200808_TB (APA GRP)_Note37" xfId="479"/>
    <cellStyle name="_APA Group Balance sheet &amp; Cashflow BUDGET FY09 revised 200808_TB (APA GRP)_Note37 2" xfId="480"/>
    <cellStyle name="_APA Group Balance sheet &amp; Cashflow BUDGET FY09 revised 200808_TB (APA GRP)_Note37 3" xfId="481"/>
    <cellStyle name="_APA Group Balance sheet &amp; Cashflow BUDGET FY09 revised 200808_TB (APA GRP)_Note37 4" xfId="482"/>
    <cellStyle name="_APA Group Balance sheet &amp; Cashflow BUDGET FY09 revised 200808_TB (APA GRP)_Note37_Draft 2 2012 Regulatory Financial Reports RBP" xfId="483"/>
    <cellStyle name="_APA Group Balance sheet &amp; Cashflow BUDGET FY09 revised 200808_TB (APA GRP)_Note37_Rough calculation of RAB as at 30 June 2012" xfId="484"/>
    <cellStyle name="_APA Group Balance sheet &amp; Cashflow BUDGET FY09 revised 200808_TB (APA GRP)_Rough calculation of RAB as at 30 June 2012" xfId="485"/>
    <cellStyle name="_APA Group Balance sheet &amp; Cashflow BUDGET FY09 revised 200808_WP 11 Reg Deferred Tax Liabilit" xfId="486"/>
    <cellStyle name="_APA Group Balance sheet &amp; Cashflow BUDGET FY09 revised 200808_WP 11 Reg Deferred Tax Liabilit 2" xfId="487"/>
    <cellStyle name="_APA Group Balance sheet &amp; Cashflow BUDGET FY09 revised 200808_WP 11 Reg Deferred Tax Liabilit_Rough calculation of RAB as at 30 June 2012" xfId="488"/>
    <cellStyle name="_APA Group Balance sheet &amp; Cashflow BUDGET FY10 Aug review" xfId="489"/>
    <cellStyle name="_APA Group Balance sheet &amp; Cashflow BUDGET FY10 Aug review 2" xfId="490"/>
    <cellStyle name="_APA Group Balance sheet &amp; Cashflow BUDGET FY10 Aug review_10. B003_Apr 11" xfId="491"/>
    <cellStyle name="_APA Group Balance sheet &amp; Cashflow BUDGET FY10 Aug review_10. B003_Apr 11 2" xfId="492"/>
    <cellStyle name="_APA Group Balance sheet &amp; Cashflow BUDGET FY10 Aug review_10. B063_Apr 11" xfId="493"/>
    <cellStyle name="_APA Group Balance sheet &amp; Cashflow BUDGET FY10 Aug review_10. B063_Apr 11 2" xfId="494"/>
    <cellStyle name="_APA Group Balance sheet &amp; Cashflow BUDGET FY10 Aug review_10. B063_Apr 11_3. B003_Sep 11" xfId="495"/>
    <cellStyle name="_APA Group Balance sheet &amp; Cashflow BUDGET FY10 Aug review_10. B063_Apr 11_3. B003_Sep 11 2" xfId="496"/>
    <cellStyle name="_APA Group Balance sheet &amp; Cashflow BUDGET FY10 Aug review_3. B003_Sep 11" xfId="497"/>
    <cellStyle name="_APA Group Balance sheet &amp; Cashflow BUDGET FY10 Aug review_3. B003_Sep 11 2" xfId="498"/>
    <cellStyle name="_APA Group Balance sheet &amp; Cashflow BUDGET FY10 Aug review_APL (B001)_Mar11" xfId="499"/>
    <cellStyle name="_APA Group Balance sheet &amp; Cashflow BUDGET FY10 Aug review_APL (B001)_Mar11 2" xfId="500"/>
    <cellStyle name="_APA Group Balance sheet &amp; Cashflow BUDGET FY10 Aug review_APL (B001)_Mar11_10. B003_Apr 11" xfId="501"/>
    <cellStyle name="_APA Group Balance sheet &amp; Cashflow BUDGET FY10 Aug review_APL (B001)_Mar11_10. B003_Apr 11 2" xfId="502"/>
    <cellStyle name="_APA Group Balance sheet &amp; Cashflow BUDGET FY10 Aug review_APL (B001)_Mar11_3. B003_Sep 11" xfId="503"/>
    <cellStyle name="_APA Group Balance sheet &amp; Cashflow BUDGET FY10 Aug review_APL (B001)_Mar11_3. B003_Sep 11 2" xfId="504"/>
    <cellStyle name="_APA Group Balance sheet &amp; Cashflow BUDGET FY10 Aug review_APT (B002) Rec_Mar11" xfId="505"/>
    <cellStyle name="_APA Group Balance sheet &amp; Cashflow BUDGET FY10 Aug review_APT (B002) Rec_Mar11 2" xfId="506"/>
    <cellStyle name="_APA Group Balance sheet &amp; Cashflow BUDGET FY10 Aug review_APT (B002) Rec_Mar11_10. B003_Apr 11" xfId="507"/>
    <cellStyle name="_APA Group Balance sheet &amp; Cashflow BUDGET FY10 Aug review_APT (B002) Rec_Mar11_10. B003_Apr 11 2" xfId="508"/>
    <cellStyle name="_APA Group Balance sheet &amp; Cashflow BUDGET FY10 Aug review_APT (B002) Rec_Mar11_3. B003_Sep 11" xfId="509"/>
    <cellStyle name="_APA Group Balance sheet &amp; Cashflow BUDGET FY10 Aug review_APT (B002) Rec_Mar11_3. B003_Sep 11 2" xfId="510"/>
    <cellStyle name="_APA Group Balance sheet &amp; Cashflow BUDGET FY10 Aug review_QLD TM Capex Summary Report" xfId="511"/>
    <cellStyle name="_APA Group Balance sheet &amp; Cashflow BUDGET FY10 Aug review_QLD TM Capex Summary Report_Actuals (Pls update Forecast)" xfId="512"/>
    <cellStyle name="_APA Group Balance sheet &amp; Cashflow BUDGET FY10 DRAFT 130509-1" xfId="513"/>
    <cellStyle name="_APA Group Balance sheet &amp; Cashflow BUDGET FY10 DRAFT 130509-1 2" xfId="514"/>
    <cellStyle name="_APA Group Balance sheet &amp; Cashflow BUDGET FY10 DRAFT 130509-1_10. B003_Apr 11" xfId="515"/>
    <cellStyle name="_APA Group Balance sheet &amp; Cashflow BUDGET FY10 DRAFT 130509-1_10. B003_Apr 11 2" xfId="516"/>
    <cellStyle name="_APA Group Balance sheet &amp; Cashflow BUDGET FY10 DRAFT 130509-1_10. B063_Apr 11" xfId="517"/>
    <cellStyle name="_APA Group Balance sheet &amp; Cashflow BUDGET FY10 DRAFT 130509-1_10. B063_Apr 11 2" xfId="518"/>
    <cellStyle name="_APA Group Balance sheet &amp; Cashflow BUDGET FY10 DRAFT 130509-1_10. B063_Apr 11_3. B003_Sep 11" xfId="519"/>
    <cellStyle name="_APA Group Balance sheet &amp; Cashflow BUDGET FY10 DRAFT 130509-1_10. B063_Apr 11_3. B003_Sep 11 2" xfId="520"/>
    <cellStyle name="_APA Group Balance sheet &amp; Cashflow BUDGET FY10 DRAFT 130509-1_3. B003_Sep 11" xfId="521"/>
    <cellStyle name="_APA Group Balance sheet &amp; Cashflow BUDGET FY10 DRAFT 130509-1_3. B003_Sep 11 2" xfId="522"/>
    <cellStyle name="_APA Group Balance sheet &amp; Cashflow BUDGET FY10 DRAFT 130509-1_APL (B001)_Mar11" xfId="523"/>
    <cellStyle name="_APA Group Balance sheet &amp; Cashflow BUDGET FY10 DRAFT 130509-1_APL (B001)_Mar11 2" xfId="524"/>
    <cellStyle name="_APA Group Balance sheet &amp; Cashflow BUDGET FY10 DRAFT 130509-1_APL (B001)_Mar11_10. B003_Apr 11" xfId="525"/>
    <cellStyle name="_APA Group Balance sheet &amp; Cashflow BUDGET FY10 DRAFT 130509-1_APL (B001)_Mar11_10. B003_Apr 11 2" xfId="526"/>
    <cellStyle name="_APA Group Balance sheet &amp; Cashflow BUDGET FY10 DRAFT 130509-1_APL (B001)_Mar11_3. B003_Sep 11" xfId="527"/>
    <cellStyle name="_APA Group Balance sheet &amp; Cashflow BUDGET FY10 DRAFT 130509-1_APL (B001)_Mar11_3. B003_Sep 11 2" xfId="528"/>
    <cellStyle name="_APA Group Balance sheet &amp; Cashflow BUDGET FY10 DRAFT 130509-1_APT (B002) Rec_Mar11" xfId="529"/>
    <cellStyle name="_APA Group Balance sheet &amp; Cashflow BUDGET FY10 DRAFT 130509-1_APT (B002) Rec_Mar11 2" xfId="530"/>
    <cellStyle name="_APA Group Balance sheet &amp; Cashflow BUDGET FY10 DRAFT 130509-1_APT (B002) Rec_Mar11_10. B003_Apr 11" xfId="531"/>
    <cellStyle name="_APA Group Balance sheet &amp; Cashflow BUDGET FY10 DRAFT 130509-1_APT (B002) Rec_Mar11_10. B003_Apr 11 2" xfId="532"/>
    <cellStyle name="_APA Group Balance sheet &amp; Cashflow BUDGET FY10 DRAFT 130509-1_APT (B002) Rec_Mar11_3. B003_Sep 11" xfId="533"/>
    <cellStyle name="_APA Group Balance sheet &amp; Cashflow BUDGET FY10 DRAFT 130509-1_APT (B002) Rec_Mar11_3. B003_Sep 11 2" xfId="534"/>
    <cellStyle name="_APA Group Balance sheet &amp; Cashflow BUDGET FY10 DRAFT 130509-1_QLD TM Capex Summary Report" xfId="535"/>
    <cellStyle name="_APA Group Balance sheet &amp; Cashflow BUDGET FY10 DRAFT 130509-1_QLD TM Capex Summary Report_Actuals (Pls update Forecast)" xfId="536"/>
    <cellStyle name="_APA Group Balance sheet &amp; Cashflow BUDGET FY10 DRAFT 170809 update June 09 Bal Sht" xfId="537"/>
    <cellStyle name="_APA Group Balance sheet &amp; Cashflow BUDGET FY10 DRAFT 170809 update June 09 Bal Sht 2" xfId="538"/>
    <cellStyle name="_APA Group Balance sheet &amp; Cashflow BUDGET FY10 DRAFT 170809 update June 09 Bal Sht_QLD TM Capex Summary Report" xfId="539"/>
    <cellStyle name="_APA Group Balance sheet &amp; Cashflow BUDGET FY10 DRAFT 170809 update June 09 Bal Sht_QLD TM Capex Summary Report_Actuals (Pls update Forecast)" xfId="540"/>
    <cellStyle name="_APA Group Balance sheet &amp; Cashflow BUDGET FY11 20.04.10" xfId="541"/>
    <cellStyle name="_APA Group Balance sheet &amp; Cashflow BUDGET FY11 20.04.10 2" xfId="542"/>
    <cellStyle name="_APA Group Balance sheet &amp; Cashflow BUDGET FY11 20.04.10_QLD TM Capex Summary Report" xfId="543"/>
    <cellStyle name="_APA Group Balance sheet &amp; Cashflow BUDGET FY11 20.04.10_QLD TM Capex Summary Report_Actuals (Pls update Forecast)" xfId="544"/>
    <cellStyle name="_APA Group Balance sheet &amp; Cashflow BUDGET FY11 FINAL - updated Cashflow &amp; Bal Sheet" xfId="545"/>
    <cellStyle name="_APA Group Balance sheet &amp; Cashflow BUDGET FY11 FINAL - updated Cashflow &amp; Bal Sheet 2" xfId="546"/>
    <cellStyle name="_APA GROUP Budget by Month" xfId="547"/>
    <cellStyle name="_APA GROUP Budget by Month 2" xfId="548"/>
    <cellStyle name="_APA GROUP Budget by Month 3" xfId="549"/>
    <cellStyle name="_APA GROUP Budget by Month 4" xfId="550"/>
    <cellStyle name="_APA GROUP Budget by Month_10. B003_Apr 11" xfId="551"/>
    <cellStyle name="_APA GROUP Budget by Month_10. B003_Apr 11 2" xfId="552"/>
    <cellStyle name="_APA GROUP Budget by Month_10. B063_Apr 11" xfId="553"/>
    <cellStyle name="_APA GROUP Budget by Month_10. B063_Apr 11 2" xfId="554"/>
    <cellStyle name="_APA GROUP Budget by Month_10. B063_Apr 11_3. B003_Sep 11" xfId="555"/>
    <cellStyle name="_APA GROUP Budget by Month_10. B063_Apr 11_3. B003_Sep 11 2" xfId="556"/>
    <cellStyle name="_APA GROUP Budget by Month_3. B003_Sep 11" xfId="557"/>
    <cellStyle name="_APA GROUP Budget by Month_3. B003_Sep 11 2" xfId="558"/>
    <cellStyle name="_APA GROUP Budget by Month_APA CORP FA Note to EOFY statements for Fixed Assets ADJE-11 v4" xfId="559"/>
    <cellStyle name="_APA GROUP Budget by Month_APA CORP FA Note to EOFY statements for Fixed Assets ADJE-11 v4 2" xfId="560"/>
    <cellStyle name="_APA GROUP Budget by Month_APA Group CORP FAR Consolidated Movement Apr-11" xfId="561"/>
    <cellStyle name="_APA GROUP Budget by Month_APA Group CORP FAR Consolidated Movement Apr-11 2" xfId="562"/>
    <cellStyle name="_APA GROUP Budget by Month_APA Group CORP FAR Consolidated Movement Mar-11" xfId="563"/>
    <cellStyle name="_APA GROUP Budget by Month_APA Group CORP FAR Consolidated Movement Mar-11 2" xfId="564"/>
    <cellStyle name="_APA GROUP Budget by Month_APA Group HY 2010 Financial Statements - Dec 2010 BOARD" xfId="565"/>
    <cellStyle name="_APA GROUP Budget by Month_APA Group HY 2010 Financial Statements - Dec 2010 BOARD 2" xfId="566"/>
    <cellStyle name="_APA GROUP Budget by Month_APA Group HY 2010 Financial Statements - Dec 2010 BOARD 3" xfId="567"/>
    <cellStyle name="_APA GROUP Budget by Month_APA Group HY 2010 Financial Statements - Dec 2010 BOARD 4" xfId="568"/>
    <cellStyle name="_APA GROUP Budget by Month_APA Group HY 2010 Financial Statements - Dec 2010 BOARD_APA IAS139 Sep-11" xfId="569"/>
    <cellStyle name="_APA GROUP Budget by Month_APA Group HY 2010 Financial Statements - Dec 2010 BOARD_APA IAS139 Sep-11 2" xfId="570"/>
    <cellStyle name="_APA GROUP Budget by Month_APA Group HY 2010 Financial Statements - Dec 2010 BOARD_Draft 2 2012 Regulatory Financial Reports RBP" xfId="571"/>
    <cellStyle name="_APA GROUP Budget by Month_APA Group HY 2010 Financial Statements - Dec 2010 BOARD_Note37" xfId="572"/>
    <cellStyle name="_APA GROUP Budget by Month_APA Group HY 2010 Financial Statements - Dec 2010 BOARD_Note37 2" xfId="573"/>
    <cellStyle name="_APA GROUP Budget by Month_APA Group HY 2010 Financial Statements - Dec 2010 BOARD_Note37 3" xfId="574"/>
    <cellStyle name="_APA GROUP Budget by Month_APA Group HY 2010 Financial Statements - Dec 2010 BOARD_Note37 4" xfId="575"/>
    <cellStyle name="_APA GROUP Budget by Month_APA Group HY 2010 Financial Statements - Dec 2010 BOARD_Note37_Draft 2 2012 Regulatory Financial Reports RBP" xfId="576"/>
    <cellStyle name="_APA GROUP Budget by Month_APA Group HY 2010 Financial Statements - Dec 2010 BOARD_Note37_Rough calculation of RAB as at 30 June 2012" xfId="577"/>
    <cellStyle name="_APA GROUP Budget by Month_APA Group HY 2010 Financial Statements - Dec 2010 BOARD_Rough calculation of RAB as at 30 June 2012" xfId="578"/>
    <cellStyle name="_APA GROUP Budget by Month_APL (B001)_Mar11" xfId="579"/>
    <cellStyle name="_APA GROUP Budget by Month_APL (B001)_Mar11 2" xfId="580"/>
    <cellStyle name="_APA GROUP Budget by Month_APL (B001)_Mar11_10. B003_Apr 11" xfId="581"/>
    <cellStyle name="_APA GROUP Budget by Month_APL (B001)_Mar11_10. B003_Apr 11 2" xfId="582"/>
    <cellStyle name="_APA GROUP Budget by Month_APL (B001)_Mar11_3. B003_Sep 11" xfId="583"/>
    <cellStyle name="_APA GROUP Budget by Month_APL (B001)_Mar11_3. B003_Sep 11 2" xfId="584"/>
    <cellStyle name="_APA GROUP Budget by Month_APT (B002) Rec_Mar11" xfId="585"/>
    <cellStyle name="_APA GROUP Budget by Month_APT (B002) Rec_Mar11 2" xfId="586"/>
    <cellStyle name="_APA GROUP Budget by Month_APT (B002) Rec_Mar11_10. B003_Apr 11" xfId="587"/>
    <cellStyle name="_APA GROUP Budget by Month_APT (B002) Rec_Mar11_10. B003_Apr 11 2" xfId="588"/>
    <cellStyle name="_APA GROUP Budget by Month_APT (B002) Rec_Mar11_3. B003_Sep 11" xfId="589"/>
    <cellStyle name="_APA GROUP Budget by Month_APT (B002) Rec_Mar11_3. B003_Sep 11 2" xfId="590"/>
    <cellStyle name="_APA GROUP Budget by Month_APT 2010 Financial Statements Draft (6)" xfId="591"/>
    <cellStyle name="_APA GROUP Budget by Month_APT 2010 Financial Statements Draft (6) 2" xfId="592"/>
    <cellStyle name="_APA GROUP Budget by Month_APT 2010 Financial Statements Draft (7)" xfId="593"/>
    <cellStyle name="_APA GROUP Budget by Month_APT 2010 Financial Statements Draft (7) 2" xfId="594"/>
    <cellStyle name="_APA GROUP Budget by Month_APT 2010 Financial Statements Draft (8) (4)" xfId="595"/>
    <cellStyle name="_APA GROUP Budget by Month_APT 2010 Financial Statements Draft (8) (4) 2" xfId="596"/>
    <cellStyle name="_APA GROUP Budget by Month_APT 2010 Financial Statements FINAL" xfId="597"/>
    <cellStyle name="_APA GROUP Budget by Month_APT 2010 Financial Statements FINAL 2" xfId="598"/>
    <cellStyle name="_APA GROUP Budget by Month_APT 2010 Financial Statements FINAL 3" xfId="599"/>
    <cellStyle name="_APA GROUP Budget by Month_APT 2010 Financial Statements FINAL 4" xfId="600"/>
    <cellStyle name="_APA GROUP Budget by Month_APT 2010 Financial Statements FINAL_APA IAS139 Sep-11" xfId="601"/>
    <cellStyle name="_APA GROUP Budget by Month_APT 2010 Financial Statements FINAL_APA IAS139 Sep-11 2" xfId="602"/>
    <cellStyle name="_APA GROUP Budget by Month_APT 2010 Financial Statements FINAL_Draft 2 2012 Regulatory Financial Reports RBP" xfId="603"/>
    <cellStyle name="_APA GROUP Budget by Month_APT 2010 Financial Statements FINAL_Rough calculation of RAB as at 30 June 2012" xfId="604"/>
    <cellStyle name="_APA GROUP Budget by Month_BM08 Cash flow report June 11 Post July Board 28.07.2011" xfId="605"/>
    <cellStyle name="_APA GROUP Budget by Month_Book2" xfId="606"/>
    <cellStyle name="_APA GROUP Budget by Month_Book2 2" xfId="607"/>
    <cellStyle name="_APA GROUP Budget by Month_Copy of EII Group Dec10 Financial Statements 4" xfId="608"/>
    <cellStyle name="_APA GROUP Budget by Month_Copy of EII Group Dec10 Financial Statements 4 2" xfId="609"/>
    <cellStyle name="_APA GROUP Budget by Month_Draft 2 2012 Regulatory Financial Reports RBP" xfId="610"/>
    <cellStyle name="_APA GROUP Budget by Month_EII - Tax Calc for the period ended 31 Dec 2010(Final)" xfId="611"/>
    <cellStyle name="_APA GROUP Budget by Month_EII - Tax Calc for the period ended 31 Dec 2010(Final) 2" xfId="612"/>
    <cellStyle name="_APA GROUP Budget by Month_EII Group Cashflow (Dec10)" xfId="613"/>
    <cellStyle name="_APA GROUP Budget by Month_EII Group Cashflow (Dec10) 2" xfId="614"/>
    <cellStyle name="_APA GROUP Budget by Month_EII Group Cashflow (Dec10) reporting" xfId="615"/>
    <cellStyle name="_APA GROUP Budget by Month_EII Group Cashflow (Dec10) reporting 2" xfId="616"/>
    <cellStyle name="_APA GROUP Budget by Month_IAS139 Jun-10" xfId="617"/>
    <cellStyle name="_APA GROUP Budget by Month_IAS139 Jun-10 2" xfId="618"/>
    <cellStyle name="_APA GROUP Budget by Month_Note 9" xfId="619"/>
    <cellStyle name="_APA GROUP Budget by Month_Note 9 2" xfId="620"/>
    <cellStyle name="_APA GROUP Budget by Month_Note15" xfId="621"/>
    <cellStyle name="_APA GROUP Budget by Month_Note15 2" xfId="622"/>
    <cellStyle name="_APA GROUP Budget by Month_Note15 3" xfId="623"/>
    <cellStyle name="_APA GROUP Budget by Month_Note15 4" xfId="624"/>
    <cellStyle name="_APA GROUP Budget by Month_Note15_APA IAS139 Sep-11" xfId="625"/>
    <cellStyle name="_APA GROUP Budget by Month_Note15_APA IAS139 Sep-11 2" xfId="626"/>
    <cellStyle name="_APA GROUP Budget by Month_Note15_Draft 2 2012 Regulatory Financial Reports RBP" xfId="627"/>
    <cellStyle name="_APA GROUP Budget by Month_Note15_Note37" xfId="628"/>
    <cellStyle name="_APA GROUP Budget by Month_Note15_Note37 2" xfId="629"/>
    <cellStyle name="_APA GROUP Budget by Month_Note15_Note37 3" xfId="630"/>
    <cellStyle name="_APA GROUP Budget by Month_Note15_Note37 4" xfId="631"/>
    <cellStyle name="_APA GROUP Budget by Month_Note15_Note37_Draft 2 2012 Regulatory Financial Reports RBP" xfId="632"/>
    <cellStyle name="_APA GROUP Budget by Month_Note15_Note37_Rough calculation of RAB as at 30 June 2012" xfId="633"/>
    <cellStyle name="_APA GROUP Budget by Month_Note15_Rough calculation of RAB as at 30 June 2012" xfId="634"/>
    <cellStyle name="_APA GROUP Budget by Month_Parent CFlow 2010" xfId="635"/>
    <cellStyle name="_APA GROUP Budget by Month_Parent CFlow 2010 2" xfId="636"/>
    <cellStyle name="_APA GROUP Budget by Month_PL " xfId="637"/>
    <cellStyle name="_APA GROUP Budget by Month_PL  2" xfId="638"/>
    <cellStyle name="_APA GROUP Budget by Month_QLD TM Capex Summary Report" xfId="639"/>
    <cellStyle name="_APA GROUP Budget by Month_QLD TM Capex Summary Report_Actuals (Pls update Forecast)" xfId="640"/>
    <cellStyle name="_APA GROUP Budget by Month_Rec - NPAT (PLD)" xfId="641"/>
    <cellStyle name="_APA GROUP Budget by Month_Rec - NPAT (PLD) 2" xfId="642"/>
    <cellStyle name="_APA GROUP Budget by Month_Rough calculation of RAB as at 30 June 2012" xfId="643"/>
    <cellStyle name="_APA GROUP Budget by Month_Sheet 1 (2)" xfId="644"/>
    <cellStyle name="_APA GROUP Budget by Month_Sheet 1 (2) 2" xfId="645"/>
    <cellStyle name="_APA GROUP Budget by Month_TB (APA GRP)" xfId="646"/>
    <cellStyle name="_APA GROUP Budget by Month_TB (APA GRP) 2" xfId="647"/>
    <cellStyle name="_APA GROUP Budget by Month_TB (APA GRP) 3" xfId="648"/>
    <cellStyle name="_APA GROUP Budget by Month_TB (APA GRP) 4" xfId="649"/>
    <cellStyle name="_APA GROUP Budget by Month_TB (APA GRP)_APA IAS139 Sep-11" xfId="650"/>
    <cellStyle name="_APA GROUP Budget by Month_TB (APA GRP)_APA IAS139 Sep-11 2" xfId="651"/>
    <cellStyle name="_APA GROUP Budget by Month_TB (APA GRP)_Draft 2 2012 Regulatory Financial Reports RBP" xfId="652"/>
    <cellStyle name="_APA GROUP Budget by Month_TB (APA GRP)_Note37" xfId="653"/>
    <cellStyle name="_APA GROUP Budget by Month_TB (APA GRP)_Note37 2" xfId="654"/>
    <cellStyle name="_APA GROUP Budget by Month_TB (APA GRP)_Note37 3" xfId="655"/>
    <cellStyle name="_APA GROUP Budget by Month_TB (APA GRP)_Note37 4" xfId="656"/>
    <cellStyle name="_APA GROUP Budget by Month_TB (APA GRP)_Note37_Draft 2 2012 Regulatory Financial Reports RBP" xfId="657"/>
    <cellStyle name="_APA GROUP Budget by Month_TB (APA GRP)_Note37_Rough calculation of RAB as at 30 June 2012" xfId="658"/>
    <cellStyle name="_APA GROUP Budget by Month_TB (APA GRP)_Rough calculation of RAB as at 30 June 2012" xfId="659"/>
    <cellStyle name="_APA GROUP Budget by Month_WP 11 Reg Deferred Tax Liabilit" xfId="660"/>
    <cellStyle name="_APA GROUP Budget by Month_WP 11 Reg Deferred Tax Liabilit 2" xfId="661"/>
    <cellStyle name="_APA GROUP Budget by Month_WP 11 Reg Deferred Tax Liabilit_Rough calculation of RAB as at 30 June 2012" xfId="662"/>
    <cellStyle name="_APA IAS139 Nov-10" xfId="663"/>
    <cellStyle name="_APA IAS139 Nov-10 2" xfId="664"/>
    <cellStyle name="_APA IAS139 Nov-10_10. B003_Apr 11" xfId="665"/>
    <cellStyle name="_APA IAS139 Nov-10_10. B003_Apr 11 2" xfId="666"/>
    <cellStyle name="_APA IAS139 Nov-10_3. B003_Sep 11" xfId="667"/>
    <cellStyle name="_APA IAS139 Nov-10_3. B003_Sep 11 2" xfId="668"/>
    <cellStyle name="_APL (B001) Nov 10 Rec" xfId="669"/>
    <cellStyle name="_APL (B001) Nov 10 Rec 2" xfId="670"/>
    <cellStyle name="_APL (B001) Nov 10 Rec_10. B003_Apr 11" xfId="671"/>
    <cellStyle name="_APL (B001) Nov 10 Rec_10. B003_Apr 11 2" xfId="672"/>
    <cellStyle name="_APL (B001) Nov 10 Rec_3. B003_Sep 11" xfId="673"/>
    <cellStyle name="_APL (B001) Nov 10 Rec_3. B003_Sep 11 2" xfId="674"/>
    <cellStyle name="_APL (B001)_Feb11" xfId="675"/>
    <cellStyle name="_APL (B001)_Feb11 2" xfId="676"/>
    <cellStyle name="_APL (B001)_Feb11_10. B003_Apr 11" xfId="677"/>
    <cellStyle name="_APL (B001)_Feb11_10. B003_Apr 11 2" xfId="678"/>
    <cellStyle name="_APL (B001)_Feb11_3. B003_Sep 11" xfId="679"/>
    <cellStyle name="_APL (B001)_Feb11_3. B003_Sep 11 2" xfId="680"/>
    <cellStyle name="_APL (B001)_Jan11_Rec" xfId="681"/>
    <cellStyle name="_APL (B001)_Jan11_Rec 2" xfId="682"/>
    <cellStyle name="_APL (B001)_Jan11_Rec_10. B003_Apr 11" xfId="683"/>
    <cellStyle name="_APL (B001)_Jan11_Rec_10. B003_Apr 11 2" xfId="684"/>
    <cellStyle name="_APL (B001)_Jan11_Rec_3. B003_Sep 11" xfId="685"/>
    <cellStyle name="_APL (B001)_Jan11_Rec_3. B003_Sep 11 2" xfId="686"/>
    <cellStyle name="_APT (B002) Rec_Mar11" xfId="687"/>
    <cellStyle name="_APT 2009 Financial Statements (draft)" xfId="688"/>
    <cellStyle name="_APT PARMELIA QTR I Forecast Additional Services" xfId="689"/>
    <cellStyle name="_APT PARMELIA QTR I Forecast Additional Services 2" xfId="690"/>
    <cellStyle name="_APT PARMELIA QTR I Forecast Additional Services 2 2" xfId="691"/>
    <cellStyle name="_APT PARMELIA QTR I Forecast Additional Services 3" xfId="692"/>
    <cellStyle name="_APT PARMELIA QTR I Forecast Additional Services 4" xfId="693"/>
    <cellStyle name="_APT PARMELIA QTR I Forecast Additional Services_10. B003_Apr 11" xfId="694"/>
    <cellStyle name="_APT PARMELIA QTR I Forecast Additional Services_10. B003_Apr 11 2" xfId="695"/>
    <cellStyle name="_APT PARMELIA QTR I Forecast Additional Services_10. B063_Apr 11" xfId="696"/>
    <cellStyle name="_APT PARMELIA QTR I Forecast Additional Services_10. B063_Apr 11 2" xfId="697"/>
    <cellStyle name="_APT PARMELIA QTR I Forecast Additional Services_10. B063_Apr 11_3. B003_Sep 11" xfId="698"/>
    <cellStyle name="_APT PARMELIA QTR I Forecast Additional Services_10. B063_Apr 11_3. B003_Sep 11 2" xfId="699"/>
    <cellStyle name="_APT PARMELIA QTR I Forecast Additional Services_201203 QLD SIB Report" xfId="700"/>
    <cellStyle name="_APT PARMELIA QTR I Forecast Additional Services_201205 QLD SIB Report" xfId="701"/>
    <cellStyle name="_APT PARMELIA QTR I Forecast Additional Services_3. B003_Sep 11" xfId="702"/>
    <cellStyle name="_APT PARMELIA QTR I Forecast Additional Services_3. B003_Sep 11 2" xfId="703"/>
    <cellStyle name="_APT PARMELIA QTR I Forecast Additional Services_Actuals (Pls update Forecast)" xfId="704"/>
    <cellStyle name="_APT PARMELIA QTR I Forecast Additional Services_APA CORP FA Note to EOFY statements for Fixed Assets ADJE-11 v4" xfId="705"/>
    <cellStyle name="_APT PARMELIA QTR I Forecast Additional Services_APA CORP FA Note to EOFY statements for Fixed Assets ADJE-11 v4 2" xfId="706"/>
    <cellStyle name="_APT PARMELIA QTR I Forecast Additional Services_APA Group CORP FAR Consolidated Movement Apr-11" xfId="707"/>
    <cellStyle name="_APT PARMELIA QTR I Forecast Additional Services_APA Group CORP FAR Consolidated Movement Apr-11 2" xfId="708"/>
    <cellStyle name="_APT PARMELIA QTR I Forecast Additional Services_APA Group CORP FAR Consolidated Movement Mar-11" xfId="709"/>
    <cellStyle name="_APT PARMELIA QTR I Forecast Additional Services_APA Group CORP FAR Consolidated Movement Mar-11 2" xfId="710"/>
    <cellStyle name="_APT PARMELIA QTR I Forecast Additional Services_APA Group HY 2010 Financial Statements - Dec 2010 BOARD" xfId="711"/>
    <cellStyle name="_APT PARMELIA QTR I Forecast Additional Services_APA Group HY 2010 Financial Statements - Dec 2010 BOARD 2" xfId="712"/>
    <cellStyle name="_APT PARMELIA QTR I Forecast Additional Services_APA Group HY 2010 Financial Statements - Dec 2010 BOARD 3" xfId="713"/>
    <cellStyle name="_APT PARMELIA QTR I Forecast Additional Services_APA Group HY 2010 Financial Statements - Dec 2010 BOARD 4" xfId="714"/>
    <cellStyle name="_APT PARMELIA QTR I Forecast Additional Services_APA Group HY 2010 Financial Statements - Dec 2010 BOARD_APA IAS139 Sep-11" xfId="715"/>
    <cellStyle name="_APT PARMELIA QTR I Forecast Additional Services_APA Group HY 2010 Financial Statements - Dec 2010 BOARD_APA IAS139 Sep-11 2" xfId="716"/>
    <cellStyle name="_APT PARMELIA QTR I Forecast Additional Services_APA Group HY 2010 Financial Statements - Dec 2010 BOARD_Draft 2 2012 Regulatory Financial Reports RBP" xfId="717"/>
    <cellStyle name="_APT PARMELIA QTR I Forecast Additional Services_APA Group HY 2010 Financial Statements - Dec 2010 BOARD_Note37" xfId="718"/>
    <cellStyle name="_APT PARMELIA QTR I Forecast Additional Services_APA Group HY 2010 Financial Statements - Dec 2010 BOARD_Note37 2" xfId="719"/>
    <cellStyle name="_APT PARMELIA QTR I Forecast Additional Services_APA Group HY 2010 Financial Statements - Dec 2010 BOARD_Note37 3" xfId="720"/>
    <cellStyle name="_APT PARMELIA QTR I Forecast Additional Services_APA Group HY 2010 Financial Statements - Dec 2010 BOARD_Note37 4" xfId="721"/>
    <cellStyle name="_APT PARMELIA QTR I Forecast Additional Services_APA Group HY 2010 Financial Statements - Dec 2010 BOARD_Note37_Draft 2 2012 Regulatory Financial Reports RBP" xfId="722"/>
    <cellStyle name="_APT PARMELIA QTR I Forecast Additional Services_APA Group HY 2010 Financial Statements - Dec 2010 BOARD_Note37_Rough calculation of RAB as at 30 June 2012" xfId="723"/>
    <cellStyle name="_APT PARMELIA QTR I Forecast Additional Services_APA Group HY 2010 Financial Statements - Dec 2010 BOARD_Rough calculation of RAB as at 30 June 2012" xfId="724"/>
    <cellStyle name="_APT PARMELIA QTR I Forecast Additional Services_APL (B001)_Mar11" xfId="725"/>
    <cellStyle name="_APT PARMELIA QTR I Forecast Additional Services_APL (B001)_Mar11 2" xfId="726"/>
    <cellStyle name="_APT PARMELIA QTR I Forecast Additional Services_APL (B001)_Mar11_10. B003_Apr 11" xfId="727"/>
    <cellStyle name="_APT PARMELIA QTR I Forecast Additional Services_APL (B001)_Mar11_10. B003_Apr 11 2" xfId="728"/>
    <cellStyle name="_APT PARMELIA QTR I Forecast Additional Services_APL (B001)_Mar11_3. B003_Sep 11" xfId="729"/>
    <cellStyle name="_APT PARMELIA QTR I Forecast Additional Services_APL (B001)_Mar11_3. B003_Sep 11 2" xfId="730"/>
    <cellStyle name="_APT PARMELIA QTR I Forecast Additional Services_APT (B002) Rec_Mar11" xfId="731"/>
    <cellStyle name="_APT PARMELIA QTR I Forecast Additional Services_APT (B002) Rec_Mar11 2" xfId="732"/>
    <cellStyle name="_APT PARMELIA QTR I Forecast Additional Services_APT (B002) Rec_Mar11_10. B003_Apr 11" xfId="733"/>
    <cellStyle name="_APT PARMELIA QTR I Forecast Additional Services_APT (B002) Rec_Mar11_10. B003_Apr 11 2" xfId="734"/>
    <cellStyle name="_APT PARMELIA QTR I Forecast Additional Services_APT (B002) Rec_Mar11_3. B003_Sep 11" xfId="735"/>
    <cellStyle name="_APT PARMELIA QTR I Forecast Additional Services_APT (B002) Rec_Mar11_3. B003_Sep 11 2" xfId="736"/>
    <cellStyle name="_APT PARMELIA QTR I Forecast Additional Services_APT 2010 Financial Statements Draft (6)" xfId="737"/>
    <cellStyle name="_APT PARMELIA QTR I Forecast Additional Services_APT 2010 Financial Statements Draft (6) 2" xfId="738"/>
    <cellStyle name="_APT PARMELIA QTR I Forecast Additional Services_APT 2010 Financial Statements Draft (7)" xfId="739"/>
    <cellStyle name="_APT PARMELIA QTR I Forecast Additional Services_APT 2010 Financial Statements Draft (7) 2" xfId="740"/>
    <cellStyle name="_APT PARMELIA QTR I Forecast Additional Services_APT 2010 Financial Statements Draft (8) (4)" xfId="741"/>
    <cellStyle name="_APT PARMELIA QTR I Forecast Additional Services_APT 2010 Financial Statements Draft (8) (4) 2" xfId="742"/>
    <cellStyle name="_APT PARMELIA QTR I Forecast Additional Services_APT 2010 Financial Statements FINAL" xfId="743"/>
    <cellStyle name="_APT PARMELIA QTR I Forecast Additional Services_APT 2010 Financial Statements FINAL 2" xfId="744"/>
    <cellStyle name="_APT PARMELIA QTR I Forecast Additional Services_APT 2010 Financial Statements FINAL 3" xfId="745"/>
    <cellStyle name="_APT PARMELIA QTR I Forecast Additional Services_APT 2010 Financial Statements FINAL 4" xfId="746"/>
    <cellStyle name="_APT PARMELIA QTR I Forecast Additional Services_APT 2010 Financial Statements FINAL_APA IAS139 Sep-11" xfId="747"/>
    <cellStyle name="_APT PARMELIA QTR I Forecast Additional Services_APT 2010 Financial Statements FINAL_APA IAS139 Sep-11 2" xfId="748"/>
    <cellStyle name="_APT PARMELIA QTR I Forecast Additional Services_APT 2010 Financial Statements FINAL_Draft 2 2012 Regulatory Financial Reports RBP" xfId="749"/>
    <cellStyle name="_APT PARMELIA QTR I Forecast Additional Services_APT 2010 Financial Statements FINAL_Rough calculation of RAB as at 30 June 2012" xfId="750"/>
    <cellStyle name="_APT PARMELIA QTR I Forecast Additional Services_BM08 Cash flow report June 11 Post July Board 28.07.2011" xfId="751"/>
    <cellStyle name="_APT PARMELIA QTR I Forecast Additional Services_Book2" xfId="752"/>
    <cellStyle name="_APT PARMELIA QTR I Forecast Additional Services_Book2 2" xfId="753"/>
    <cellStyle name="_APT PARMELIA QTR I Forecast Additional Services_Copy of EII Group Dec10 Financial Statements 4" xfId="754"/>
    <cellStyle name="_APT PARMELIA QTR I Forecast Additional Services_Copy of EII Group Dec10 Financial Statements 4 2" xfId="755"/>
    <cellStyle name="_APT PARMELIA QTR I Forecast Additional Services_Draft 2 2012 Regulatory Financial Reports RBP" xfId="756"/>
    <cellStyle name="_APT PARMELIA QTR I Forecast Additional Services_EII - Tax Calc for the period ended 31 Dec 2010(Final)" xfId="757"/>
    <cellStyle name="_APT PARMELIA QTR I Forecast Additional Services_EII - Tax Calc for the period ended 31 Dec 2010(Final) 2" xfId="758"/>
    <cellStyle name="_APT PARMELIA QTR I Forecast Additional Services_EII Group Cashflow (Dec10)" xfId="759"/>
    <cellStyle name="_APT PARMELIA QTR I Forecast Additional Services_EII Group Cashflow (Dec10) 2" xfId="760"/>
    <cellStyle name="_APT PARMELIA QTR I Forecast Additional Services_EII Group Cashflow (Dec10) reporting" xfId="761"/>
    <cellStyle name="_APT PARMELIA QTR I Forecast Additional Services_EII Group Cashflow (Dec10) reporting 2" xfId="762"/>
    <cellStyle name="_APT PARMELIA QTR I Forecast Additional Services_FY11 QLD TM CAPEX REPORT DEC 2010 adj 3" xfId="763"/>
    <cellStyle name="_APT PARMELIA QTR I Forecast Additional Services_FY11 QLD TM CAPEX REPORT DEC 2010 adj 3 - sk corr" xfId="764"/>
    <cellStyle name="_APT PARMELIA QTR I Forecast Additional Services_FY11 QLD TM CAPEX REPORT DEC 2010 adj 3 - sk corrected links" xfId="765"/>
    <cellStyle name="_APT PARMELIA QTR I Forecast Additional Services_FY11_12 SIB Forecast" xfId="766"/>
    <cellStyle name="_APT PARMELIA QTR I Forecast Additional Services_FY12 Budget Capex - Non Transmission" xfId="767"/>
    <cellStyle name="_APT PARMELIA QTR I Forecast Additional Services_FY12 Budget Capex - Non Transmission 2" xfId="768"/>
    <cellStyle name="_APT PARMELIA QTR I Forecast Additional Services_FY12 Budget Transmission SIB Vic Draft 6" xfId="769"/>
    <cellStyle name="_APT PARMELIA QTR I Forecast Additional Services_FY12 Budget Transmission SIB Vic Draft 6 2" xfId="770"/>
    <cellStyle name="_APT PARMELIA QTR I Forecast Additional Services_IAS139 Jun-10" xfId="771"/>
    <cellStyle name="_APT PARMELIA QTR I Forecast Additional Services_IAS139 Jun-10 2" xfId="772"/>
    <cellStyle name="_APT PARMELIA QTR I Forecast Additional Services_Note 9" xfId="773"/>
    <cellStyle name="_APT PARMELIA QTR I Forecast Additional Services_Note 9 2" xfId="774"/>
    <cellStyle name="_APT PARMELIA QTR I Forecast Additional Services_Note15" xfId="775"/>
    <cellStyle name="_APT PARMELIA QTR I Forecast Additional Services_Note15 2" xfId="776"/>
    <cellStyle name="_APT PARMELIA QTR I Forecast Additional Services_Note15 3" xfId="777"/>
    <cellStyle name="_APT PARMELIA QTR I Forecast Additional Services_Note15 4" xfId="778"/>
    <cellStyle name="_APT PARMELIA QTR I Forecast Additional Services_Note15_APA IAS139 Sep-11" xfId="779"/>
    <cellStyle name="_APT PARMELIA QTR I Forecast Additional Services_Note15_APA IAS139 Sep-11 2" xfId="780"/>
    <cellStyle name="_APT PARMELIA QTR I Forecast Additional Services_Note15_Draft 2 2012 Regulatory Financial Reports RBP" xfId="781"/>
    <cellStyle name="_APT PARMELIA QTR I Forecast Additional Services_Note15_Note37" xfId="782"/>
    <cellStyle name="_APT PARMELIA QTR I Forecast Additional Services_Note15_Note37 2" xfId="783"/>
    <cellStyle name="_APT PARMELIA QTR I Forecast Additional Services_Note15_Note37 3" xfId="784"/>
    <cellStyle name="_APT PARMELIA QTR I Forecast Additional Services_Note15_Note37 4" xfId="785"/>
    <cellStyle name="_APT PARMELIA QTR I Forecast Additional Services_Note15_Note37_Draft 2 2012 Regulatory Financial Reports RBP" xfId="786"/>
    <cellStyle name="_APT PARMELIA QTR I Forecast Additional Services_Note15_Note37_Rough calculation of RAB as at 30 June 2012" xfId="787"/>
    <cellStyle name="_APT PARMELIA QTR I Forecast Additional Services_Note15_Rough calculation of RAB as at 30 June 2012" xfId="788"/>
    <cellStyle name="_APT PARMELIA QTR I Forecast Additional Services_Parent CFlow 2010" xfId="789"/>
    <cellStyle name="_APT PARMELIA QTR I Forecast Additional Services_Parent CFlow 2010 2" xfId="790"/>
    <cellStyle name="_APT PARMELIA QTR I Forecast Additional Services_PL " xfId="791"/>
    <cellStyle name="_APT PARMELIA QTR I Forecast Additional Services_PL  2" xfId="792"/>
    <cellStyle name="_APT PARMELIA QTR I Forecast Additional Services_QLD TM SIB Fcast" xfId="793"/>
    <cellStyle name="_APT PARMELIA QTR I Forecast Additional Services_QLD TM SIB Fcast_Actuals (Pls update Forecast)" xfId="794"/>
    <cellStyle name="_APT PARMELIA QTR I Forecast Additional Services_Rec - NPAT (PLD)" xfId="795"/>
    <cellStyle name="_APT PARMELIA QTR I Forecast Additional Services_Rec - NPAT (PLD) 2" xfId="796"/>
    <cellStyle name="_APT PARMELIA QTR I Forecast Additional Services_Rough calculation of RAB as at 30 June 2012" xfId="797"/>
    <cellStyle name="_APT PARMELIA QTR I Forecast Additional Services_Sheet 1 (2)" xfId="798"/>
    <cellStyle name="_APT PARMELIA QTR I Forecast Additional Services_Sheet 1 (2) 2" xfId="799"/>
    <cellStyle name="_APT PARMELIA QTR I Forecast Additional Services_TB (APA GRP)" xfId="800"/>
    <cellStyle name="_APT PARMELIA QTR I Forecast Additional Services_TB (APA GRP) 2" xfId="801"/>
    <cellStyle name="_APT PARMELIA QTR I Forecast Additional Services_TB (APA GRP) 3" xfId="802"/>
    <cellStyle name="_APT PARMELIA QTR I Forecast Additional Services_TB (APA GRP) 4" xfId="803"/>
    <cellStyle name="_APT PARMELIA QTR I Forecast Additional Services_TB (APA GRP)_APA IAS139 Sep-11" xfId="804"/>
    <cellStyle name="_APT PARMELIA QTR I Forecast Additional Services_TB (APA GRP)_APA IAS139 Sep-11 2" xfId="805"/>
    <cellStyle name="_APT PARMELIA QTR I Forecast Additional Services_TB (APA GRP)_Draft 2 2012 Regulatory Financial Reports RBP" xfId="806"/>
    <cellStyle name="_APT PARMELIA QTR I Forecast Additional Services_TB (APA GRP)_Note37" xfId="807"/>
    <cellStyle name="_APT PARMELIA QTR I Forecast Additional Services_TB (APA GRP)_Note37 2" xfId="808"/>
    <cellStyle name="_APT PARMELIA QTR I Forecast Additional Services_TB (APA GRP)_Note37 3" xfId="809"/>
    <cellStyle name="_APT PARMELIA QTR I Forecast Additional Services_TB (APA GRP)_Note37 4" xfId="810"/>
    <cellStyle name="_APT PARMELIA QTR I Forecast Additional Services_TB (APA GRP)_Note37_Draft 2 2012 Regulatory Financial Reports RBP" xfId="811"/>
    <cellStyle name="_APT PARMELIA QTR I Forecast Additional Services_TB (APA GRP)_Note37_Rough calculation of RAB as at 30 June 2012" xfId="812"/>
    <cellStyle name="_APT PARMELIA QTR I Forecast Additional Services_TB (APA GRP)_Rough calculation of RAB as at 30 June 2012" xfId="813"/>
    <cellStyle name="_APT PARMELIA QTR I Forecast Additional Services_TM QLD FY12 SIB Capex Budget" xfId="814"/>
    <cellStyle name="_APT PARMELIA QTR I Forecast Additional Services_TM QLD FY12 SIB Capex Budget_QLD TM Capex Summary Report" xfId="815"/>
    <cellStyle name="_APT PARMELIA QTR I Forecast Additional Services_TM QLD FY12 SIB Capex Budget_QLD TM Capex Summary Report_Actuals (Pls update Forecast)" xfId="816"/>
    <cellStyle name="_APT PARMELIA QTR I Forecast Additional Services_WA TM Capex Summary Report" xfId="817"/>
    <cellStyle name="_APT PARMELIA QTR I Forecast Additional Services_WP 11 Reg Deferred Tax Liabilit" xfId="818"/>
    <cellStyle name="_APT PARMELIA QTR I Forecast Additional Services_WP 11 Reg Deferred Tax Liabilit 2" xfId="819"/>
    <cellStyle name="_APT PARMELIA QTR I Forecast Additional Services_WP 11 Reg Deferred Tax Liabilit_Rough calculation of RAB as at 30 June 2012" xfId="820"/>
    <cellStyle name="_APT PARMELIA QTR I Forecast Additional Services_zFY11 Growth &amp; SIB SUMMARY" xfId="821"/>
    <cellStyle name="_APT PARMELIA QTR I Forecast Additional Services_zFY11 SIB Capex SUMMARY" xfId="822"/>
    <cellStyle name="_Aug 09" xfId="823"/>
    <cellStyle name="_Aug 09 2" xfId="824"/>
    <cellStyle name="_Aug 09_prepayments" xfId="825"/>
    <cellStyle name="_Aug 10" xfId="826"/>
    <cellStyle name="_Aug 10 2" xfId="827"/>
    <cellStyle name="_Aug 10_prepayments" xfId="828"/>
    <cellStyle name="_Book2" xfId="829"/>
    <cellStyle name="_Book2 2" xfId="830"/>
    <cellStyle name="_Book2 2 2" xfId="831"/>
    <cellStyle name="_Book2 3" xfId="832"/>
    <cellStyle name="_Book2 4" xfId="833"/>
    <cellStyle name="_Book2_010411  Request for Additional Funding" xfId="834"/>
    <cellStyle name="_Book2_010411  Request for Additional Funding 2" xfId="835"/>
    <cellStyle name="_Book2_1" xfId="836"/>
    <cellStyle name="_Book2_10. B003_Apr 11" xfId="837"/>
    <cellStyle name="_Book2_10. B003_Apr 11 2" xfId="838"/>
    <cellStyle name="_Book2_10. B063_Apr 11" xfId="839"/>
    <cellStyle name="_Book2_10. B063_Apr 11 2" xfId="840"/>
    <cellStyle name="_Book2_10. B063_Apr 11_3. B003_Sep 11" xfId="841"/>
    <cellStyle name="_Book2_10. B063_Apr 11_3. B003_Sep 11 2" xfId="842"/>
    <cellStyle name="_Book2_201203 QLD SIB Report" xfId="843"/>
    <cellStyle name="_Book2_201205 QLD SIB Report" xfId="844"/>
    <cellStyle name="_Book2_3. B003_Sep 11" xfId="845"/>
    <cellStyle name="_Book2_3. B003_Sep 11 2" xfId="846"/>
    <cellStyle name="_Book2_Actuals (Pls update Forecast)" xfId="847"/>
    <cellStyle name="_Book2_APA CORP FA Note to EOFY statements for Fixed Assets ADJE-11 v4" xfId="848"/>
    <cellStyle name="_Book2_APA CORP FA Note to EOFY statements for Fixed Assets ADJE-11 v4 2" xfId="849"/>
    <cellStyle name="_Book2_APA Group CORP FAR Consolidated Movement Apr-11" xfId="850"/>
    <cellStyle name="_Book2_APA Group CORP FAR Consolidated Movement Apr-11 2" xfId="851"/>
    <cellStyle name="_Book2_APA Group CORP FAR Consolidated Movement Mar-11" xfId="852"/>
    <cellStyle name="_Book2_APA Group CORP FAR Consolidated Movement Mar-11 2" xfId="853"/>
    <cellStyle name="_Book2_APA Group HY 2010 Financial Statements - Dec 2010 BOARD" xfId="854"/>
    <cellStyle name="_Book2_APA Group HY 2010 Financial Statements - Dec 2010 BOARD 2" xfId="855"/>
    <cellStyle name="_Book2_APA Group HY 2010 Financial Statements - Dec 2010 BOARD 3" xfId="856"/>
    <cellStyle name="_Book2_APA Group HY 2010 Financial Statements - Dec 2010 BOARD 4" xfId="857"/>
    <cellStyle name="_Book2_APA Group HY 2010 Financial Statements - Dec 2010 BOARD_APA IAS139 Sep-11" xfId="858"/>
    <cellStyle name="_Book2_APA Group HY 2010 Financial Statements - Dec 2010 BOARD_APA IAS139 Sep-11 2" xfId="859"/>
    <cellStyle name="_Book2_APA Group HY 2010 Financial Statements - Dec 2010 BOARD_Draft 2 2012 Regulatory Financial Reports RBP" xfId="860"/>
    <cellStyle name="_Book2_APA Group HY 2010 Financial Statements - Dec 2010 BOARD_Note37" xfId="861"/>
    <cellStyle name="_Book2_APA Group HY 2010 Financial Statements - Dec 2010 BOARD_Note37 2" xfId="862"/>
    <cellStyle name="_Book2_APA Group HY 2010 Financial Statements - Dec 2010 BOARD_Note37 3" xfId="863"/>
    <cellStyle name="_Book2_APA Group HY 2010 Financial Statements - Dec 2010 BOARD_Note37 4" xfId="864"/>
    <cellStyle name="_Book2_APA Group HY 2010 Financial Statements - Dec 2010 BOARD_Note37_Draft 2 2012 Regulatory Financial Reports RBP" xfId="865"/>
    <cellStyle name="_Book2_APA Group HY 2010 Financial Statements - Dec 2010 BOARD_Note37_Rough calculation of RAB as at 30 June 2012" xfId="866"/>
    <cellStyle name="_Book2_APA Group HY 2010 Financial Statements - Dec 2010 BOARD_Rough calculation of RAB as at 30 June 2012" xfId="867"/>
    <cellStyle name="_Book2_APL (B001)_Mar11" xfId="868"/>
    <cellStyle name="_Book2_APL (B001)_Mar11 2" xfId="869"/>
    <cellStyle name="_Book2_APL (B001)_Mar11_10. B003_Apr 11" xfId="870"/>
    <cellStyle name="_Book2_APL (B001)_Mar11_10. B003_Apr 11 2" xfId="871"/>
    <cellStyle name="_Book2_APL (B001)_Mar11_3. B003_Sep 11" xfId="872"/>
    <cellStyle name="_Book2_APL (B001)_Mar11_3. B003_Sep 11 2" xfId="873"/>
    <cellStyle name="_Book2_APT (B002) Rec_Mar11" xfId="874"/>
    <cellStyle name="_Book2_APT (B002) Rec_Mar11 2" xfId="875"/>
    <cellStyle name="_Book2_APT (B002) Rec_Mar11_10. B003_Apr 11" xfId="876"/>
    <cellStyle name="_Book2_APT (B002) Rec_Mar11_10. B003_Apr 11 2" xfId="877"/>
    <cellStyle name="_Book2_APT (B002) Rec_Mar11_3. B003_Sep 11" xfId="878"/>
    <cellStyle name="_Book2_APT (B002) Rec_Mar11_3. B003_Sep 11 2" xfId="879"/>
    <cellStyle name="_Book2_APT 2010 Financial Statements Draft (6)" xfId="880"/>
    <cellStyle name="_Book2_APT 2010 Financial Statements Draft (6) 2" xfId="881"/>
    <cellStyle name="_Book2_APT 2010 Financial Statements Draft (7)" xfId="882"/>
    <cellStyle name="_Book2_APT 2010 Financial Statements Draft (7) 2" xfId="883"/>
    <cellStyle name="_Book2_APT 2010 Financial Statements Draft (8) (4)" xfId="884"/>
    <cellStyle name="_Book2_APT 2010 Financial Statements Draft (8) (4) 2" xfId="885"/>
    <cellStyle name="_Book2_APT 2010 Financial Statements FINAL" xfId="886"/>
    <cellStyle name="_Book2_APT 2010 Financial Statements FINAL 2" xfId="887"/>
    <cellStyle name="_Book2_APT 2010 Financial Statements FINAL 3" xfId="888"/>
    <cellStyle name="_Book2_APT 2010 Financial Statements FINAL 4" xfId="889"/>
    <cellStyle name="_Book2_APT 2010 Financial Statements FINAL_APA IAS139 Sep-11" xfId="890"/>
    <cellStyle name="_Book2_APT 2010 Financial Statements FINAL_APA IAS139 Sep-11 2" xfId="891"/>
    <cellStyle name="_Book2_APT 2010 Financial Statements FINAL_Draft 2 2012 Regulatory Financial Reports RBP" xfId="892"/>
    <cellStyle name="_Book2_APT 2010 Financial Statements FINAL_Rough calculation of RAB as at 30 June 2012" xfId="893"/>
    <cellStyle name="_Book2_BM08 Cash flow report June 11 Post July Board 28.07.2011" xfId="894"/>
    <cellStyle name="_Book2_Book2" xfId="895"/>
    <cellStyle name="_Book2_Book2 2" xfId="896"/>
    <cellStyle name="_Book2_Copy of EII Group Dec10 Financial Statements 4" xfId="897"/>
    <cellStyle name="_Book2_Copy of EII Group Dec10 Financial Statements 4 2" xfId="898"/>
    <cellStyle name="_Book2_Draft 2 2012 Regulatory Financial Reports RBP" xfId="899"/>
    <cellStyle name="_Book2_EII - Tax Calc for the period ended 31 Dec 2010(Final)" xfId="900"/>
    <cellStyle name="_Book2_EII - Tax Calc for the period ended 31 Dec 2010(Final) 2" xfId="901"/>
    <cellStyle name="_Book2_EII Group Cashflow (Dec10)" xfId="902"/>
    <cellStyle name="_Book2_EII Group Cashflow (Dec10) 2" xfId="903"/>
    <cellStyle name="_Book2_EII Group Cashflow (Dec10) reporting" xfId="904"/>
    <cellStyle name="_Book2_EII Group Cashflow (Dec10) reporting 2" xfId="905"/>
    <cellStyle name="_Book2_FY11 QLD TM CAPEX REPORT DEC 2010 adj 3" xfId="906"/>
    <cellStyle name="_Book2_FY11 QLD TM CAPEX REPORT DEC 2010 adj 3 - sk corr" xfId="907"/>
    <cellStyle name="_Book2_FY11 QLD TM CAPEX REPORT DEC 2010 adj 3 - sk corrected links" xfId="908"/>
    <cellStyle name="_Book2_FY11_12 SIB Forecast" xfId="909"/>
    <cellStyle name="_Book2_FY12 Budget Capex - Non Transmission" xfId="910"/>
    <cellStyle name="_Book2_FY12 Budget Capex - Non Transmission 2" xfId="911"/>
    <cellStyle name="_Book2_FY12 Budget Transmission SIB Vic Draft 6" xfId="912"/>
    <cellStyle name="_Book2_FY12 Budget Transmission SIB Vic Draft 6 2" xfId="913"/>
    <cellStyle name="_Book2_IAS139 Jun-10" xfId="914"/>
    <cellStyle name="_Book2_IAS139 Jun-10 2" xfId="915"/>
    <cellStyle name="_Book2_Note 9" xfId="916"/>
    <cellStyle name="_Book2_Note 9 2" xfId="917"/>
    <cellStyle name="_Book2_Note15" xfId="918"/>
    <cellStyle name="_Book2_Note15 2" xfId="919"/>
    <cellStyle name="_Book2_Note15 3" xfId="920"/>
    <cellStyle name="_Book2_Note15 4" xfId="921"/>
    <cellStyle name="_Book2_Note15_APA IAS139 Sep-11" xfId="922"/>
    <cellStyle name="_Book2_Note15_APA IAS139 Sep-11 2" xfId="923"/>
    <cellStyle name="_Book2_Note15_Draft 2 2012 Regulatory Financial Reports RBP" xfId="924"/>
    <cellStyle name="_Book2_Note15_Note37" xfId="925"/>
    <cellStyle name="_Book2_Note15_Note37 2" xfId="926"/>
    <cellStyle name="_Book2_Note15_Note37 3" xfId="927"/>
    <cellStyle name="_Book2_Note15_Note37 4" xfId="928"/>
    <cellStyle name="_Book2_Note15_Note37_Draft 2 2012 Regulatory Financial Reports RBP" xfId="929"/>
    <cellStyle name="_Book2_Note15_Note37_Rough calculation of RAB as at 30 June 2012" xfId="930"/>
    <cellStyle name="_Book2_Note15_Rough calculation of RAB as at 30 June 2012" xfId="931"/>
    <cellStyle name="_Book2_Parent CFlow 2010" xfId="932"/>
    <cellStyle name="_Book2_Parent CFlow 2010 2" xfId="933"/>
    <cellStyle name="_Book2_PL " xfId="934"/>
    <cellStyle name="_Book2_PL  2" xfId="935"/>
    <cellStyle name="_Book2_QLD TM SIB Fcast" xfId="936"/>
    <cellStyle name="_Book2_QLD TM SIB Fcast_Actuals (Pls update Forecast)" xfId="937"/>
    <cellStyle name="_Book2_Rec - NPAT (PLD)" xfId="938"/>
    <cellStyle name="_Book2_Rec - NPAT (PLD) 2" xfId="939"/>
    <cellStyle name="_Book2_Rough calculation of RAB as at 30 June 2012" xfId="940"/>
    <cellStyle name="_Book2_Sheet 1 (2)" xfId="941"/>
    <cellStyle name="_Book2_Sheet 1 (2) 2" xfId="942"/>
    <cellStyle name="_Book2_TB (APA GRP)" xfId="943"/>
    <cellStyle name="_Book2_TB (APA GRP) 2" xfId="944"/>
    <cellStyle name="_Book2_TB (APA GRP) 3" xfId="945"/>
    <cellStyle name="_Book2_TB (APA GRP) 4" xfId="946"/>
    <cellStyle name="_Book2_TB (APA GRP)_APA IAS139 Sep-11" xfId="947"/>
    <cellStyle name="_Book2_TB (APA GRP)_APA IAS139 Sep-11 2" xfId="948"/>
    <cellStyle name="_Book2_TB (APA GRP)_Draft 2 2012 Regulatory Financial Reports RBP" xfId="949"/>
    <cellStyle name="_Book2_TB (APA GRP)_Note37" xfId="950"/>
    <cellStyle name="_Book2_TB (APA GRP)_Note37 2" xfId="951"/>
    <cellStyle name="_Book2_TB (APA GRP)_Note37 3" xfId="952"/>
    <cellStyle name="_Book2_TB (APA GRP)_Note37 4" xfId="953"/>
    <cellStyle name="_Book2_TB (APA GRP)_Note37_Draft 2 2012 Regulatory Financial Reports RBP" xfId="954"/>
    <cellStyle name="_Book2_TB (APA GRP)_Note37_Rough calculation of RAB as at 30 June 2012" xfId="955"/>
    <cellStyle name="_Book2_TB (APA GRP)_Rough calculation of RAB as at 30 June 2012" xfId="956"/>
    <cellStyle name="_Book2_TM QLD FY12 SIB Capex Budget" xfId="957"/>
    <cellStyle name="_Book2_TM QLD FY12 SIB Capex Budget_QLD TM Capex Summary Report" xfId="958"/>
    <cellStyle name="_Book2_TM QLD FY12 SIB Capex Budget_QLD TM Capex Summary Report_Actuals (Pls update Forecast)" xfId="959"/>
    <cellStyle name="_Book2_WA TM Capex Summary Report" xfId="960"/>
    <cellStyle name="_Book2_WP 11 Reg Deferred Tax Liabilit" xfId="961"/>
    <cellStyle name="_Book2_WP 11 Reg Deferred Tax Liabilit 2" xfId="962"/>
    <cellStyle name="_Book2_WP 11 Reg Deferred Tax Liabilit_Rough calculation of RAB as at 30 June 2012" xfId="963"/>
    <cellStyle name="_Book2_zFY11 Growth &amp; SIB SUMMARY" xfId="964"/>
    <cellStyle name="_Book2_zFY11 SIB Capex SUMMARY" xfId="965"/>
    <cellStyle name="_Book3" xfId="966"/>
    <cellStyle name="_Book3 2" xfId="967"/>
    <cellStyle name="_Book3_10. B003_Apr 11" xfId="968"/>
    <cellStyle name="_Book3_10. B003_Apr 11 2" xfId="969"/>
    <cellStyle name="_Book3_3. B003_Sep 11" xfId="970"/>
    <cellStyle name="_Book3_3. B003_Sep 11 2" xfId="971"/>
    <cellStyle name="_Borrowing Costs budget for 12 months ended 31 Dec 10 (amended)" xfId="972"/>
    <cellStyle name="_Borrowing Costs budget for 12 months ended 31 Dec 10 (amended) 2" xfId="973"/>
    <cellStyle name="_Borrowing Costs budget for 12 months ended 31 Dec 10 (amended)_010411  Request for Additional Funding" xfId="974"/>
    <cellStyle name="_Borrowing Costs budget for 12 months ended 31 Dec 10 (amended)_010411  Request for Additional Funding 2" xfId="975"/>
    <cellStyle name="_Borrowing Costs budget for 12 months ended 31 Dec 10 (amended)_QLD TM Capex Summary Report" xfId="976"/>
    <cellStyle name="_Borrowing Costs budget for 12 months ended 31 Dec 10 (amended)_QLD TM Capex Summary Report_Actuals (Pls update Forecast)" xfId="977"/>
    <cellStyle name="_Borrowing Costs Budget for December 2010" xfId="978"/>
    <cellStyle name="_Borrowing Costs Budget for December 2010 2" xfId="979"/>
    <cellStyle name="_Borrowing Costs Budget for December 2010_010411  Request for Additional Funding" xfId="980"/>
    <cellStyle name="_Borrowing Costs Budget for December 2010_010411  Request for Additional Funding 2" xfId="981"/>
    <cellStyle name="_Borrowing Costs Budget for December 2010_QLD TM Capex Summary Report" xfId="982"/>
    <cellStyle name="_Borrowing Costs Budget for December 2010_QLD TM Capex Summary Report_Actuals (Pls update Forecast)" xfId="983"/>
    <cellStyle name="_Capex" xfId="984"/>
    <cellStyle name="_CAPEX - FY12 Bud WA Draft 5 - sent 220211" xfId="985"/>
    <cellStyle name="_Capex 2" xfId="986"/>
    <cellStyle name="_Capex_29(d) - Gas extensions -tariffs" xfId="987"/>
    <cellStyle name="_Capital Expenditure Report April 2008" xfId="988"/>
    <cellStyle name="_Capital Expenditure Report April 2008 2" xfId="989"/>
    <cellStyle name="_Capital Expenditure Report April 2008 2 2" xfId="990"/>
    <cellStyle name="_Capital Expenditure Report April 2008 3" xfId="991"/>
    <cellStyle name="_Capital Expenditure Report April 2008 4" xfId="992"/>
    <cellStyle name="_Capital Expenditure Report April 2008_10. B003_Apr 11" xfId="993"/>
    <cellStyle name="_Capital Expenditure Report April 2008_10. B003_Apr 11 2" xfId="994"/>
    <cellStyle name="_Capital Expenditure Report April 2008_10. B063_Apr 11" xfId="995"/>
    <cellStyle name="_Capital Expenditure Report April 2008_10. B063_Apr 11 2" xfId="996"/>
    <cellStyle name="_Capital Expenditure Report April 2008_10. B063_Apr 11_3. B003_Sep 11" xfId="997"/>
    <cellStyle name="_Capital Expenditure Report April 2008_10. B063_Apr 11_3. B003_Sep 11 2" xfId="998"/>
    <cellStyle name="_Capital Expenditure Report April 2008_201203 QLD SIB Report" xfId="999"/>
    <cellStyle name="_Capital Expenditure Report April 2008_201205 QLD SIB Report" xfId="1000"/>
    <cellStyle name="_Capital Expenditure Report April 2008_3. B003_Sep 11" xfId="1001"/>
    <cellStyle name="_Capital Expenditure Report April 2008_3. B003_Sep 11 2" xfId="1002"/>
    <cellStyle name="_Capital Expenditure Report April 2008_Actuals (Pls update Forecast)" xfId="1003"/>
    <cellStyle name="_Capital Expenditure Report April 2008_APA CORP FA Note to EOFY statements for Fixed Assets ADJE-11 v4" xfId="1004"/>
    <cellStyle name="_Capital Expenditure Report April 2008_APA CORP FA Note to EOFY statements for Fixed Assets ADJE-11 v4 2" xfId="1005"/>
    <cellStyle name="_Capital Expenditure Report April 2008_APA Group CORP FAR Consolidated Movement Apr-11" xfId="1006"/>
    <cellStyle name="_Capital Expenditure Report April 2008_APA Group CORP FAR Consolidated Movement Apr-11 2" xfId="1007"/>
    <cellStyle name="_Capital Expenditure Report April 2008_APA Group CORP FAR Consolidated Movement Mar-11" xfId="1008"/>
    <cellStyle name="_Capital Expenditure Report April 2008_APA Group CORP FAR Consolidated Movement Mar-11 2" xfId="1009"/>
    <cellStyle name="_Capital Expenditure Report April 2008_APA Group HY 2010 Financial Statements - Dec 2010 BOARD" xfId="1010"/>
    <cellStyle name="_Capital Expenditure Report April 2008_APA Group HY 2010 Financial Statements - Dec 2010 BOARD 2" xfId="1011"/>
    <cellStyle name="_Capital Expenditure Report April 2008_APA Group HY 2010 Financial Statements - Dec 2010 BOARD 3" xfId="1012"/>
    <cellStyle name="_Capital Expenditure Report April 2008_APA Group HY 2010 Financial Statements - Dec 2010 BOARD 4" xfId="1013"/>
    <cellStyle name="_Capital Expenditure Report April 2008_APA Group HY 2010 Financial Statements - Dec 2010 BOARD_APA IAS139 Sep-11" xfId="1014"/>
    <cellStyle name="_Capital Expenditure Report April 2008_APA Group HY 2010 Financial Statements - Dec 2010 BOARD_APA IAS139 Sep-11 2" xfId="1015"/>
    <cellStyle name="_Capital Expenditure Report April 2008_APA Group HY 2010 Financial Statements - Dec 2010 BOARD_Draft 2 2012 Regulatory Financial Reports RBP" xfId="1016"/>
    <cellStyle name="_Capital Expenditure Report April 2008_APA Group HY 2010 Financial Statements - Dec 2010 BOARD_Note37" xfId="1017"/>
    <cellStyle name="_Capital Expenditure Report April 2008_APA Group HY 2010 Financial Statements - Dec 2010 BOARD_Note37 2" xfId="1018"/>
    <cellStyle name="_Capital Expenditure Report April 2008_APA Group HY 2010 Financial Statements - Dec 2010 BOARD_Note37 3" xfId="1019"/>
    <cellStyle name="_Capital Expenditure Report April 2008_APA Group HY 2010 Financial Statements - Dec 2010 BOARD_Note37 4" xfId="1020"/>
    <cellStyle name="_Capital Expenditure Report April 2008_APA Group HY 2010 Financial Statements - Dec 2010 BOARD_Note37_Draft 2 2012 Regulatory Financial Reports RBP" xfId="1021"/>
    <cellStyle name="_Capital Expenditure Report April 2008_APA Group HY 2010 Financial Statements - Dec 2010 BOARD_Note37_Rough calculation of RAB as at 30 June 2012" xfId="1022"/>
    <cellStyle name="_Capital Expenditure Report April 2008_APA Group HY 2010 Financial Statements - Dec 2010 BOARD_Rough calculation of RAB as at 30 June 2012" xfId="1023"/>
    <cellStyle name="_Capital Expenditure Report April 2008_APL (B001)_Mar11" xfId="1024"/>
    <cellStyle name="_Capital Expenditure Report April 2008_APL (B001)_Mar11 2" xfId="1025"/>
    <cellStyle name="_Capital Expenditure Report April 2008_APL (B001)_Mar11_10. B003_Apr 11" xfId="1026"/>
    <cellStyle name="_Capital Expenditure Report April 2008_APL (B001)_Mar11_10. B003_Apr 11 2" xfId="1027"/>
    <cellStyle name="_Capital Expenditure Report April 2008_APL (B001)_Mar11_3. B003_Sep 11" xfId="1028"/>
    <cellStyle name="_Capital Expenditure Report April 2008_APL (B001)_Mar11_3. B003_Sep 11 2" xfId="1029"/>
    <cellStyle name="_Capital Expenditure Report April 2008_APT (B002) Rec_Mar11" xfId="1030"/>
    <cellStyle name="_Capital Expenditure Report April 2008_APT (B002) Rec_Mar11 2" xfId="1031"/>
    <cellStyle name="_Capital Expenditure Report April 2008_APT (B002) Rec_Mar11_10. B003_Apr 11" xfId="1032"/>
    <cellStyle name="_Capital Expenditure Report April 2008_APT (B002) Rec_Mar11_10. B003_Apr 11 2" xfId="1033"/>
    <cellStyle name="_Capital Expenditure Report April 2008_APT (B002) Rec_Mar11_3. B003_Sep 11" xfId="1034"/>
    <cellStyle name="_Capital Expenditure Report April 2008_APT (B002) Rec_Mar11_3. B003_Sep 11 2" xfId="1035"/>
    <cellStyle name="_Capital Expenditure Report April 2008_APT 2010 Financial Statements Draft (6)" xfId="1036"/>
    <cellStyle name="_Capital Expenditure Report April 2008_APT 2010 Financial Statements Draft (6) 2" xfId="1037"/>
    <cellStyle name="_Capital Expenditure Report April 2008_APT 2010 Financial Statements Draft (7)" xfId="1038"/>
    <cellStyle name="_Capital Expenditure Report April 2008_APT 2010 Financial Statements Draft (7) 2" xfId="1039"/>
    <cellStyle name="_Capital Expenditure Report April 2008_APT 2010 Financial Statements Draft (8) (4)" xfId="1040"/>
    <cellStyle name="_Capital Expenditure Report April 2008_APT 2010 Financial Statements Draft (8) (4) 2" xfId="1041"/>
    <cellStyle name="_Capital Expenditure Report April 2008_APT 2010 Financial Statements FINAL" xfId="1042"/>
    <cellStyle name="_Capital Expenditure Report April 2008_APT 2010 Financial Statements FINAL 2" xfId="1043"/>
    <cellStyle name="_Capital Expenditure Report April 2008_APT 2010 Financial Statements FINAL 3" xfId="1044"/>
    <cellStyle name="_Capital Expenditure Report April 2008_APT 2010 Financial Statements FINAL 4" xfId="1045"/>
    <cellStyle name="_Capital Expenditure Report April 2008_APT 2010 Financial Statements FINAL_APA IAS139 Sep-11" xfId="1046"/>
    <cellStyle name="_Capital Expenditure Report April 2008_APT 2010 Financial Statements FINAL_APA IAS139 Sep-11 2" xfId="1047"/>
    <cellStyle name="_Capital Expenditure Report April 2008_APT 2010 Financial Statements FINAL_Draft 2 2012 Regulatory Financial Reports RBP" xfId="1048"/>
    <cellStyle name="_Capital Expenditure Report April 2008_APT 2010 Financial Statements FINAL_Rough calculation of RAB as at 30 June 2012" xfId="1049"/>
    <cellStyle name="_Capital Expenditure Report April 2008_BM08 Cash flow report June 11 Post July Board 28.07.2011" xfId="1050"/>
    <cellStyle name="_Capital Expenditure Report April 2008_Book2" xfId="1051"/>
    <cellStyle name="_Capital Expenditure Report April 2008_Book2 2" xfId="1052"/>
    <cellStyle name="_Capital Expenditure Report April 2008_Copy of EII Group Dec10 Financial Statements 4" xfId="1053"/>
    <cellStyle name="_Capital Expenditure Report April 2008_Copy of EII Group Dec10 Financial Statements 4 2" xfId="1054"/>
    <cellStyle name="_Capital Expenditure Report April 2008_Draft 2 2012 Regulatory Financial Reports RBP" xfId="1055"/>
    <cellStyle name="_Capital Expenditure Report April 2008_EII - Tax Calc for the period ended 31 Dec 2010(Final)" xfId="1056"/>
    <cellStyle name="_Capital Expenditure Report April 2008_EII - Tax Calc for the period ended 31 Dec 2010(Final) 2" xfId="1057"/>
    <cellStyle name="_Capital Expenditure Report April 2008_EII Group Cashflow (Dec10)" xfId="1058"/>
    <cellStyle name="_Capital Expenditure Report April 2008_EII Group Cashflow (Dec10) 2" xfId="1059"/>
    <cellStyle name="_Capital Expenditure Report April 2008_EII Group Cashflow (Dec10) reporting" xfId="1060"/>
    <cellStyle name="_Capital Expenditure Report April 2008_EII Group Cashflow (Dec10) reporting 2" xfId="1061"/>
    <cellStyle name="_Capital Expenditure Report April 2008_FY11 QLD TM CAPEX REPORT DEC 2010 adj 3" xfId="1062"/>
    <cellStyle name="_Capital Expenditure Report April 2008_FY11 QLD TM CAPEX REPORT DEC 2010 adj 3 - sk corr" xfId="1063"/>
    <cellStyle name="_Capital Expenditure Report April 2008_FY11 QLD TM CAPEX REPORT DEC 2010 adj 3 - sk corrected links" xfId="1064"/>
    <cellStyle name="_Capital Expenditure Report April 2008_FY11_12 SIB Forecast" xfId="1065"/>
    <cellStyle name="_Capital Expenditure Report April 2008_FY12 Budget Capex - Non Transmission" xfId="1066"/>
    <cellStyle name="_Capital Expenditure Report April 2008_FY12 Budget Capex - Non Transmission 2" xfId="1067"/>
    <cellStyle name="_Capital Expenditure Report April 2008_FY12 Budget Transmission SIB Vic Draft 6" xfId="1068"/>
    <cellStyle name="_Capital Expenditure Report April 2008_FY12 Budget Transmission SIB Vic Draft 6 2" xfId="1069"/>
    <cellStyle name="_Capital Expenditure Report April 2008_IAS139 Jun-10" xfId="1070"/>
    <cellStyle name="_Capital Expenditure Report April 2008_IAS139 Jun-10 2" xfId="1071"/>
    <cellStyle name="_Capital Expenditure Report April 2008_Note 9" xfId="1072"/>
    <cellStyle name="_Capital Expenditure Report April 2008_Note 9 2" xfId="1073"/>
    <cellStyle name="_Capital Expenditure Report April 2008_Note15" xfId="1074"/>
    <cellStyle name="_Capital Expenditure Report April 2008_Note15 2" xfId="1075"/>
    <cellStyle name="_Capital Expenditure Report April 2008_Note15 3" xfId="1076"/>
    <cellStyle name="_Capital Expenditure Report April 2008_Note15 4" xfId="1077"/>
    <cellStyle name="_Capital Expenditure Report April 2008_Note15_APA IAS139 Sep-11" xfId="1078"/>
    <cellStyle name="_Capital Expenditure Report April 2008_Note15_APA IAS139 Sep-11 2" xfId="1079"/>
    <cellStyle name="_Capital Expenditure Report April 2008_Note15_Draft 2 2012 Regulatory Financial Reports RBP" xfId="1080"/>
    <cellStyle name="_Capital Expenditure Report April 2008_Note15_Note37" xfId="1081"/>
    <cellStyle name="_Capital Expenditure Report April 2008_Note15_Note37 2" xfId="1082"/>
    <cellStyle name="_Capital Expenditure Report April 2008_Note15_Note37 3" xfId="1083"/>
    <cellStyle name="_Capital Expenditure Report April 2008_Note15_Note37 4" xfId="1084"/>
    <cellStyle name="_Capital Expenditure Report April 2008_Note15_Note37_Draft 2 2012 Regulatory Financial Reports RBP" xfId="1085"/>
    <cellStyle name="_Capital Expenditure Report April 2008_Note15_Note37_Rough calculation of RAB as at 30 June 2012" xfId="1086"/>
    <cellStyle name="_Capital Expenditure Report April 2008_Note15_Rough calculation of RAB as at 30 June 2012" xfId="1087"/>
    <cellStyle name="_Capital Expenditure Report April 2008_Parent CFlow 2010" xfId="1088"/>
    <cellStyle name="_Capital Expenditure Report April 2008_Parent CFlow 2010 2" xfId="1089"/>
    <cellStyle name="_Capital Expenditure Report April 2008_PL " xfId="1090"/>
    <cellStyle name="_Capital Expenditure Report April 2008_PL  2" xfId="1091"/>
    <cellStyle name="_Capital Expenditure Report April 2008_QLD TM SIB Fcast" xfId="1092"/>
    <cellStyle name="_Capital Expenditure Report April 2008_QLD TM SIB Fcast_Actuals (Pls update Forecast)" xfId="1093"/>
    <cellStyle name="_Capital Expenditure Report April 2008_Rec - NPAT (PLD)" xfId="1094"/>
    <cellStyle name="_Capital Expenditure Report April 2008_Rec - NPAT (PLD) 2" xfId="1095"/>
    <cellStyle name="_Capital Expenditure Report April 2008_Rough calculation of RAB as at 30 June 2012" xfId="1096"/>
    <cellStyle name="_Capital Expenditure Report April 2008_Sheet 1 (2)" xfId="1097"/>
    <cellStyle name="_Capital Expenditure Report April 2008_Sheet 1 (2) 2" xfId="1098"/>
    <cellStyle name="_Capital Expenditure Report April 2008_TB (APA GRP)" xfId="1099"/>
    <cellStyle name="_Capital Expenditure Report April 2008_TB (APA GRP) 2" xfId="1100"/>
    <cellStyle name="_Capital Expenditure Report April 2008_TB (APA GRP) 3" xfId="1101"/>
    <cellStyle name="_Capital Expenditure Report April 2008_TB (APA GRP) 4" xfId="1102"/>
    <cellStyle name="_Capital Expenditure Report April 2008_TB (APA GRP)_APA IAS139 Sep-11" xfId="1103"/>
    <cellStyle name="_Capital Expenditure Report April 2008_TB (APA GRP)_APA IAS139 Sep-11 2" xfId="1104"/>
    <cellStyle name="_Capital Expenditure Report April 2008_TB (APA GRP)_Draft 2 2012 Regulatory Financial Reports RBP" xfId="1105"/>
    <cellStyle name="_Capital Expenditure Report April 2008_TB (APA GRP)_Note37" xfId="1106"/>
    <cellStyle name="_Capital Expenditure Report April 2008_TB (APA GRP)_Note37 2" xfId="1107"/>
    <cellStyle name="_Capital Expenditure Report April 2008_TB (APA GRP)_Note37 3" xfId="1108"/>
    <cellStyle name="_Capital Expenditure Report April 2008_TB (APA GRP)_Note37 4" xfId="1109"/>
    <cellStyle name="_Capital Expenditure Report April 2008_TB (APA GRP)_Note37_Draft 2 2012 Regulatory Financial Reports RBP" xfId="1110"/>
    <cellStyle name="_Capital Expenditure Report April 2008_TB (APA GRP)_Note37_Rough calculation of RAB as at 30 June 2012" xfId="1111"/>
    <cellStyle name="_Capital Expenditure Report April 2008_TB (APA GRP)_Rough calculation of RAB as at 30 June 2012" xfId="1112"/>
    <cellStyle name="_Capital Expenditure Report April 2008_TM QLD FY12 SIB Capex Budget" xfId="1113"/>
    <cellStyle name="_Capital Expenditure Report April 2008_TM QLD FY12 SIB Capex Budget_QLD TM Capex Summary Report" xfId="1114"/>
    <cellStyle name="_Capital Expenditure Report April 2008_TM QLD FY12 SIB Capex Budget_QLD TM Capex Summary Report_Actuals (Pls update Forecast)" xfId="1115"/>
    <cellStyle name="_Capital Expenditure Report April 2008_WA TM Capex Summary Report" xfId="1116"/>
    <cellStyle name="_Capital Expenditure Report April 2008_WP 11 Reg Deferred Tax Liabilit" xfId="1117"/>
    <cellStyle name="_Capital Expenditure Report April 2008_WP 11 Reg Deferred Tax Liabilit 2" xfId="1118"/>
    <cellStyle name="_Capital Expenditure Report April 2008_WP 11 Reg Deferred Tax Liabilit_Rough calculation of RAB as at 30 June 2012" xfId="1119"/>
    <cellStyle name="_Capital Expenditure Report April 2008_zFY11 Growth &amp; SIB SUMMARY" xfId="1120"/>
    <cellStyle name="_Capital Expenditure Report April 2008_zFY11 SIB Capex SUMMARY" xfId="1121"/>
    <cellStyle name="_Capital Expenditure Report Jan 2008" xfId="1122"/>
    <cellStyle name="_Capital Expenditure Report Jan 2008 2" xfId="1123"/>
    <cellStyle name="_Capital Expenditure Report Jan 2008 2 2" xfId="1124"/>
    <cellStyle name="_Capital Expenditure Report Jan 2008 3" xfId="1125"/>
    <cellStyle name="_Capital Expenditure Report Jan 2008 4" xfId="1126"/>
    <cellStyle name="_Capital Expenditure Report Jan 2008_10. B003_Apr 11" xfId="1127"/>
    <cellStyle name="_Capital Expenditure Report Jan 2008_10. B003_Apr 11 2" xfId="1128"/>
    <cellStyle name="_Capital Expenditure Report Jan 2008_10. B063_Apr 11" xfId="1129"/>
    <cellStyle name="_Capital Expenditure Report Jan 2008_10. B063_Apr 11 2" xfId="1130"/>
    <cellStyle name="_Capital Expenditure Report Jan 2008_10. B063_Apr 11_3. B003_Sep 11" xfId="1131"/>
    <cellStyle name="_Capital Expenditure Report Jan 2008_10. B063_Apr 11_3. B003_Sep 11 2" xfId="1132"/>
    <cellStyle name="_Capital Expenditure Report Jan 2008_201203 QLD SIB Report" xfId="1133"/>
    <cellStyle name="_Capital Expenditure Report Jan 2008_201205 QLD SIB Report" xfId="1134"/>
    <cellStyle name="_Capital Expenditure Report Jan 2008_3. B003_Sep 11" xfId="1135"/>
    <cellStyle name="_Capital Expenditure Report Jan 2008_3. B003_Sep 11 2" xfId="1136"/>
    <cellStyle name="_Capital Expenditure Report Jan 2008_Actuals (Pls update Forecast)" xfId="1137"/>
    <cellStyle name="_Capital Expenditure Report Jan 2008_APA CORP FA Note to EOFY statements for Fixed Assets ADJE-11 v4" xfId="1138"/>
    <cellStyle name="_Capital Expenditure Report Jan 2008_APA CORP FA Note to EOFY statements for Fixed Assets ADJE-11 v4 2" xfId="1139"/>
    <cellStyle name="_Capital Expenditure Report Jan 2008_APA Group CORP FAR Consolidated Movement Apr-11" xfId="1140"/>
    <cellStyle name="_Capital Expenditure Report Jan 2008_APA Group CORP FAR Consolidated Movement Apr-11 2" xfId="1141"/>
    <cellStyle name="_Capital Expenditure Report Jan 2008_APA Group CORP FAR Consolidated Movement Mar-11" xfId="1142"/>
    <cellStyle name="_Capital Expenditure Report Jan 2008_APA Group CORP FAR Consolidated Movement Mar-11 2" xfId="1143"/>
    <cellStyle name="_Capital Expenditure Report Jan 2008_APA Group HY 2010 Financial Statements - Dec 2010 BOARD" xfId="1144"/>
    <cellStyle name="_Capital Expenditure Report Jan 2008_APA Group HY 2010 Financial Statements - Dec 2010 BOARD 2" xfId="1145"/>
    <cellStyle name="_Capital Expenditure Report Jan 2008_APA Group HY 2010 Financial Statements - Dec 2010 BOARD 3" xfId="1146"/>
    <cellStyle name="_Capital Expenditure Report Jan 2008_APA Group HY 2010 Financial Statements - Dec 2010 BOARD 4" xfId="1147"/>
    <cellStyle name="_Capital Expenditure Report Jan 2008_APA Group HY 2010 Financial Statements - Dec 2010 BOARD_APA IAS139 Sep-11" xfId="1148"/>
    <cellStyle name="_Capital Expenditure Report Jan 2008_APA Group HY 2010 Financial Statements - Dec 2010 BOARD_APA IAS139 Sep-11 2" xfId="1149"/>
    <cellStyle name="_Capital Expenditure Report Jan 2008_APA Group HY 2010 Financial Statements - Dec 2010 BOARD_Draft 2 2012 Regulatory Financial Reports RBP" xfId="1150"/>
    <cellStyle name="_Capital Expenditure Report Jan 2008_APA Group HY 2010 Financial Statements - Dec 2010 BOARD_Note37" xfId="1151"/>
    <cellStyle name="_Capital Expenditure Report Jan 2008_APA Group HY 2010 Financial Statements - Dec 2010 BOARD_Note37 2" xfId="1152"/>
    <cellStyle name="_Capital Expenditure Report Jan 2008_APA Group HY 2010 Financial Statements - Dec 2010 BOARD_Note37 3" xfId="1153"/>
    <cellStyle name="_Capital Expenditure Report Jan 2008_APA Group HY 2010 Financial Statements - Dec 2010 BOARD_Note37 4" xfId="1154"/>
    <cellStyle name="_Capital Expenditure Report Jan 2008_APA Group HY 2010 Financial Statements - Dec 2010 BOARD_Note37_Draft 2 2012 Regulatory Financial Reports RBP" xfId="1155"/>
    <cellStyle name="_Capital Expenditure Report Jan 2008_APA Group HY 2010 Financial Statements - Dec 2010 BOARD_Note37_Rough calculation of RAB as at 30 June 2012" xfId="1156"/>
    <cellStyle name="_Capital Expenditure Report Jan 2008_APA Group HY 2010 Financial Statements - Dec 2010 BOARD_Rough calculation of RAB as at 30 June 2012" xfId="1157"/>
    <cellStyle name="_Capital Expenditure Report Jan 2008_APL (B001)_Mar11" xfId="1158"/>
    <cellStyle name="_Capital Expenditure Report Jan 2008_APL (B001)_Mar11 2" xfId="1159"/>
    <cellStyle name="_Capital Expenditure Report Jan 2008_APL (B001)_Mar11_10. B003_Apr 11" xfId="1160"/>
    <cellStyle name="_Capital Expenditure Report Jan 2008_APL (B001)_Mar11_10. B003_Apr 11 2" xfId="1161"/>
    <cellStyle name="_Capital Expenditure Report Jan 2008_APL (B001)_Mar11_3. B003_Sep 11" xfId="1162"/>
    <cellStyle name="_Capital Expenditure Report Jan 2008_APL (B001)_Mar11_3. B003_Sep 11 2" xfId="1163"/>
    <cellStyle name="_Capital Expenditure Report Jan 2008_APT (B002) Rec_Mar11" xfId="1164"/>
    <cellStyle name="_Capital Expenditure Report Jan 2008_APT (B002) Rec_Mar11 2" xfId="1165"/>
    <cellStyle name="_Capital Expenditure Report Jan 2008_APT (B002) Rec_Mar11_10. B003_Apr 11" xfId="1166"/>
    <cellStyle name="_Capital Expenditure Report Jan 2008_APT (B002) Rec_Mar11_10. B003_Apr 11 2" xfId="1167"/>
    <cellStyle name="_Capital Expenditure Report Jan 2008_APT (B002) Rec_Mar11_3. B003_Sep 11" xfId="1168"/>
    <cellStyle name="_Capital Expenditure Report Jan 2008_APT (B002) Rec_Mar11_3. B003_Sep 11 2" xfId="1169"/>
    <cellStyle name="_Capital Expenditure Report Jan 2008_APT 2010 Financial Statements Draft (6)" xfId="1170"/>
    <cellStyle name="_Capital Expenditure Report Jan 2008_APT 2010 Financial Statements Draft (6) 2" xfId="1171"/>
    <cellStyle name="_Capital Expenditure Report Jan 2008_APT 2010 Financial Statements Draft (7)" xfId="1172"/>
    <cellStyle name="_Capital Expenditure Report Jan 2008_APT 2010 Financial Statements Draft (7) 2" xfId="1173"/>
    <cellStyle name="_Capital Expenditure Report Jan 2008_APT 2010 Financial Statements Draft (8) (4)" xfId="1174"/>
    <cellStyle name="_Capital Expenditure Report Jan 2008_APT 2010 Financial Statements Draft (8) (4) 2" xfId="1175"/>
    <cellStyle name="_Capital Expenditure Report Jan 2008_APT 2010 Financial Statements FINAL" xfId="1176"/>
    <cellStyle name="_Capital Expenditure Report Jan 2008_APT 2010 Financial Statements FINAL 2" xfId="1177"/>
    <cellStyle name="_Capital Expenditure Report Jan 2008_APT 2010 Financial Statements FINAL 3" xfId="1178"/>
    <cellStyle name="_Capital Expenditure Report Jan 2008_APT 2010 Financial Statements FINAL 4" xfId="1179"/>
    <cellStyle name="_Capital Expenditure Report Jan 2008_APT 2010 Financial Statements FINAL_APA IAS139 Sep-11" xfId="1180"/>
    <cellStyle name="_Capital Expenditure Report Jan 2008_APT 2010 Financial Statements FINAL_APA IAS139 Sep-11 2" xfId="1181"/>
    <cellStyle name="_Capital Expenditure Report Jan 2008_APT 2010 Financial Statements FINAL_Draft 2 2012 Regulatory Financial Reports RBP" xfId="1182"/>
    <cellStyle name="_Capital Expenditure Report Jan 2008_APT 2010 Financial Statements FINAL_Rough calculation of RAB as at 30 June 2012" xfId="1183"/>
    <cellStyle name="_Capital Expenditure Report Jan 2008_BM08 Cash flow report June 11 Post July Board 28.07.2011" xfId="1184"/>
    <cellStyle name="_Capital Expenditure Report Jan 2008_Book2" xfId="1185"/>
    <cellStyle name="_Capital Expenditure Report Jan 2008_Book2 2" xfId="1186"/>
    <cellStyle name="_Capital Expenditure Report Jan 2008_Copy of EII Group Dec10 Financial Statements 4" xfId="1187"/>
    <cellStyle name="_Capital Expenditure Report Jan 2008_Copy of EII Group Dec10 Financial Statements 4 2" xfId="1188"/>
    <cellStyle name="_Capital Expenditure Report Jan 2008_Draft 2 2012 Regulatory Financial Reports RBP" xfId="1189"/>
    <cellStyle name="_Capital Expenditure Report Jan 2008_EII - Tax Calc for the period ended 31 Dec 2010(Final)" xfId="1190"/>
    <cellStyle name="_Capital Expenditure Report Jan 2008_EII - Tax Calc for the period ended 31 Dec 2010(Final) 2" xfId="1191"/>
    <cellStyle name="_Capital Expenditure Report Jan 2008_EII Group Cashflow (Dec10)" xfId="1192"/>
    <cellStyle name="_Capital Expenditure Report Jan 2008_EII Group Cashflow (Dec10) 2" xfId="1193"/>
    <cellStyle name="_Capital Expenditure Report Jan 2008_EII Group Cashflow (Dec10) reporting" xfId="1194"/>
    <cellStyle name="_Capital Expenditure Report Jan 2008_EII Group Cashflow (Dec10) reporting 2" xfId="1195"/>
    <cellStyle name="_Capital Expenditure Report Jan 2008_FY11 QLD TM CAPEX REPORT DEC 2010 adj 3" xfId="1196"/>
    <cellStyle name="_Capital Expenditure Report Jan 2008_FY11 QLD TM CAPEX REPORT DEC 2010 adj 3 - sk corr" xfId="1197"/>
    <cellStyle name="_Capital Expenditure Report Jan 2008_FY11 QLD TM CAPEX REPORT DEC 2010 adj 3 - sk corrected links" xfId="1198"/>
    <cellStyle name="_Capital Expenditure Report Jan 2008_FY11_12 SIB Forecast" xfId="1199"/>
    <cellStyle name="_Capital Expenditure Report Jan 2008_FY12 Budget Capex - Non Transmission" xfId="1200"/>
    <cellStyle name="_Capital Expenditure Report Jan 2008_FY12 Budget Capex - Non Transmission 2" xfId="1201"/>
    <cellStyle name="_Capital Expenditure Report Jan 2008_FY12 Budget Transmission SIB Vic Draft 6" xfId="1202"/>
    <cellStyle name="_Capital Expenditure Report Jan 2008_FY12 Budget Transmission SIB Vic Draft 6 2" xfId="1203"/>
    <cellStyle name="_Capital Expenditure Report Jan 2008_IAS139 Jun-10" xfId="1204"/>
    <cellStyle name="_Capital Expenditure Report Jan 2008_IAS139 Jun-10 2" xfId="1205"/>
    <cellStyle name="_Capital Expenditure Report Jan 2008_Note 9" xfId="1206"/>
    <cellStyle name="_Capital Expenditure Report Jan 2008_Note 9 2" xfId="1207"/>
    <cellStyle name="_Capital Expenditure Report Jan 2008_Note15" xfId="1208"/>
    <cellStyle name="_Capital Expenditure Report Jan 2008_Note15 2" xfId="1209"/>
    <cellStyle name="_Capital Expenditure Report Jan 2008_Note15 3" xfId="1210"/>
    <cellStyle name="_Capital Expenditure Report Jan 2008_Note15 4" xfId="1211"/>
    <cellStyle name="_Capital Expenditure Report Jan 2008_Note15_APA IAS139 Sep-11" xfId="1212"/>
    <cellStyle name="_Capital Expenditure Report Jan 2008_Note15_APA IAS139 Sep-11 2" xfId="1213"/>
    <cellStyle name="_Capital Expenditure Report Jan 2008_Note15_Draft 2 2012 Regulatory Financial Reports RBP" xfId="1214"/>
    <cellStyle name="_Capital Expenditure Report Jan 2008_Note15_Note37" xfId="1215"/>
    <cellStyle name="_Capital Expenditure Report Jan 2008_Note15_Note37 2" xfId="1216"/>
    <cellStyle name="_Capital Expenditure Report Jan 2008_Note15_Note37 3" xfId="1217"/>
    <cellStyle name="_Capital Expenditure Report Jan 2008_Note15_Note37 4" xfId="1218"/>
    <cellStyle name="_Capital Expenditure Report Jan 2008_Note15_Note37_Draft 2 2012 Regulatory Financial Reports RBP" xfId="1219"/>
    <cellStyle name="_Capital Expenditure Report Jan 2008_Note15_Note37_Rough calculation of RAB as at 30 June 2012" xfId="1220"/>
    <cellStyle name="_Capital Expenditure Report Jan 2008_Note15_Rough calculation of RAB as at 30 June 2012" xfId="1221"/>
    <cellStyle name="_Capital Expenditure Report Jan 2008_Parent CFlow 2010" xfId="1222"/>
    <cellStyle name="_Capital Expenditure Report Jan 2008_Parent CFlow 2010 2" xfId="1223"/>
    <cellStyle name="_Capital Expenditure Report Jan 2008_PL " xfId="1224"/>
    <cellStyle name="_Capital Expenditure Report Jan 2008_PL  2" xfId="1225"/>
    <cellStyle name="_Capital Expenditure Report Jan 2008_QLD TM SIB Fcast" xfId="1226"/>
    <cellStyle name="_Capital Expenditure Report Jan 2008_QLD TM SIB Fcast_Actuals (Pls update Forecast)" xfId="1227"/>
    <cellStyle name="_Capital Expenditure Report Jan 2008_Rec - NPAT (PLD)" xfId="1228"/>
    <cellStyle name="_Capital Expenditure Report Jan 2008_Rec - NPAT (PLD) 2" xfId="1229"/>
    <cellStyle name="_Capital Expenditure Report Jan 2008_Rough calculation of RAB as at 30 June 2012" xfId="1230"/>
    <cellStyle name="_Capital Expenditure Report Jan 2008_Sheet 1 (2)" xfId="1231"/>
    <cellStyle name="_Capital Expenditure Report Jan 2008_Sheet 1 (2) 2" xfId="1232"/>
    <cellStyle name="_Capital Expenditure Report Jan 2008_TB (APA GRP)" xfId="1233"/>
    <cellStyle name="_Capital Expenditure Report Jan 2008_TB (APA GRP) 2" xfId="1234"/>
    <cellStyle name="_Capital Expenditure Report Jan 2008_TB (APA GRP) 3" xfId="1235"/>
    <cellStyle name="_Capital Expenditure Report Jan 2008_TB (APA GRP) 4" xfId="1236"/>
    <cellStyle name="_Capital Expenditure Report Jan 2008_TB (APA GRP)_APA IAS139 Sep-11" xfId="1237"/>
    <cellStyle name="_Capital Expenditure Report Jan 2008_TB (APA GRP)_APA IAS139 Sep-11 2" xfId="1238"/>
    <cellStyle name="_Capital Expenditure Report Jan 2008_TB (APA GRP)_Draft 2 2012 Regulatory Financial Reports RBP" xfId="1239"/>
    <cellStyle name="_Capital Expenditure Report Jan 2008_TB (APA GRP)_Note37" xfId="1240"/>
    <cellStyle name="_Capital Expenditure Report Jan 2008_TB (APA GRP)_Note37 2" xfId="1241"/>
    <cellStyle name="_Capital Expenditure Report Jan 2008_TB (APA GRP)_Note37 3" xfId="1242"/>
    <cellStyle name="_Capital Expenditure Report Jan 2008_TB (APA GRP)_Note37 4" xfId="1243"/>
    <cellStyle name="_Capital Expenditure Report Jan 2008_TB (APA GRP)_Note37_Draft 2 2012 Regulatory Financial Reports RBP" xfId="1244"/>
    <cellStyle name="_Capital Expenditure Report Jan 2008_TB (APA GRP)_Note37_Rough calculation of RAB as at 30 June 2012" xfId="1245"/>
    <cellStyle name="_Capital Expenditure Report Jan 2008_TB (APA GRP)_Rough calculation of RAB as at 30 June 2012" xfId="1246"/>
    <cellStyle name="_Capital Expenditure Report Jan 2008_TM QLD FY12 SIB Capex Budget" xfId="1247"/>
    <cellStyle name="_Capital Expenditure Report Jan 2008_TM QLD FY12 SIB Capex Budget_QLD TM Capex Summary Report" xfId="1248"/>
    <cellStyle name="_Capital Expenditure Report Jan 2008_TM QLD FY12 SIB Capex Budget_QLD TM Capex Summary Report_Actuals (Pls update Forecast)" xfId="1249"/>
    <cellStyle name="_Capital Expenditure Report Jan 2008_WA TM Capex Summary Report" xfId="1250"/>
    <cellStyle name="_Capital Expenditure Report Jan 2008_WP 11 Reg Deferred Tax Liabilit" xfId="1251"/>
    <cellStyle name="_Capital Expenditure Report Jan 2008_WP 11 Reg Deferred Tax Liabilit 2" xfId="1252"/>
    <cellStyle name="_Capital Expenditure Report Jan 2008_WP 11 Reg Deferred Tax Liabilit_Rough calculation of RAB as at 30 June 2012" xfId="1253"/>
    <cellStyle name="_Capital Expenditure Report Jan 2008_zFY11 Growth &amp; SIB SUMMARY" xfId="1254"/>
    <cellStyle name="_Capital Expenditure Report Jan 2008_zFY11 SIB Capex SUMMARY" xfId="1255"/>
    <cellStyle name="_Capital Expenditure Report March 2008 (2)" xfId="1256"/>
    <cellStyle name="_Capital Expenditure Report March 2008 (2) 2" xfId="1257"/>
    <cellStyle name="_Capital Expenditure Report March 2008 (2) 2 2" xfId="1258"/>
    <cellStyle name="_Capital Expenditure Report March 2008 (2) 3" xfId="1259"/>
    <cellStyle name="_Capital Expenditure Report March 2008 (2) 4" xfId="1260"/>
    <cellStyle name="_Capital Expenditure Report March 2008 (2)_10. B003_Apr 11" xfId="1261"/>
    <cellStyle name="_Capital Expenditure Report March 2008 (2)_10. B003_Apr 11 2" xfId="1262"/>
    <cellStyle name="_Capital Expenditure Report March 2008 (2)_10. B063_Apr 11" xfId="1263"/>
    <cellStyle name="_Capital Expenditure Report March 2008 (2)_10. B063_Apr 11 2" xfId="1264"/>
    <cellStyle name="_Capital Expenditure Report March 2008 (2)_10. B063_Apr 11_3. B003_Sep 11" xfId="1265"/>
    <cellStyle name="_Capital Expenditure Report March 2008 (2)_10. B063_Apr 11_3. B003_Sep 11 2" xfId="1266"/>
    <cellStyle name="_Capital Expenditure Report March 2008 (2)_201203 QLD SIB Report" xfId="1267"/>
    <cellStyle name="_Capital Expenditure Report March 2008 (2)_201205 QLD SIB Report" xfId="1268"/>
    <cellStyle name="_Capital Expenditure Report March 2008 (2)_3. B003_Sep 11" xfId="1269"/>
    <cellStyle name="_Capital Expenditure Report March 2008 (2)_3. B003_Sep 11 2" xfId="1270"/>
    <cellStyle name="_Capital Expenditure Report March 2008 (2)_Actuals (Pls update Forecast)" xfId="1271"/>
    <cellStyle name="_Capital Expenditure Report March 2008 (2)_APA CORP FA Note to EOFY statements for Fixed Assets ADJE-11 v4" xfId="1272"/>
    <cellStyle name="_Capital Expenditure Report March 2008 (2)_APA CORP FA Note to EOFY statements for Fixed Assets ADJE-11 v4 2" xfId="1273"/>
    <cellStyle name="_Capital Expenditure Report March 2008 (2)_APA Group CORP FAR Consolidated Movement Apr-11" xfId="1274"/>
    <cellStyle name="_Capital Expenditure Report March 2008 (2)_APA Group CORP FAR Consolidated Movement Apr-11 2" xfId="1275"/>
    <cellStyle name="_Capital Expenditure Report March 2008 (2)_APA Group CORP FAR Consolidated Movement Mar-11" xfId="1276"/>
    <cellStyle name="_Capital Expenditure Report March 2008 (2)_APA Group CORP FAR Consolidated Movement Mar-11 2" xfId="1277"/>
    <cellStyle name="_Capital Expenditure Report March 2008 (2)_APA Group HY 2010 Financial Statements - Dec 2010 BOARD" xfId="1278"/>
    <cellStyle name="_Capital Expenditure Report March 2008 (2)_APA Group HY 2010 Financial Statements - Dec 2010 BOARD 2" xfId="1279"/>
    <cellStyle name="_Capital Expenditure Report March 2008 (2)_APA Group HY 2010 Financial Statements - Dec 2010 BOARD 3" xfId="1280"/>
    <cellStyle name="_Capital Expenditure Report March 2008 (2)_APA Group HY 2010 Financial Statements - Dec 2010 BOARD 4" xfId="1281"/>
    <cellStyle name="_Capital Expenditure Report March 2008 (2)_APA Group HY 2010 Financial Statements - Dec 2010 BOARD_APA IAS139 Sep-11" xfId="1282"/>
    <cellStyle name="_Capital Expenditure Report March 2008 (2)_APA Group HY 2010 Financial Statements - Dec 2010 BOARD_APA IAS139 Sep-11 2" xfId="1283"/>
    <cellStyle name="_Capital Expenditure Report March 2008 (2)_APA Group HY 2010 Financial Statements - Dec 2010 BOARD_Draft 2 2012 Regulatory Financial Reports RBP" xfId="1284"/>
    <cellStyle name="_Capital Expenditure Report March 2008 (2)_APA Group HY 2010 Financial Statements - Dec 2010 BOARD_Note37" xfId="1285"/>
    <cellStyle name="_Capital Expenditure Report March 2008 (2)_APA Group HY 2010 Financial Statements - Dec 2010 BOARD_Note37 2" xfId="1286"/>
    <cellStyle name="_Capital Expenditure Report March 2008 (2)_APA Group HY 2010 Financial Statements - Dec 2010 BOARD_Note37 3" xfId="1287"/>
    <cellStyle name="_Capital Expenditure Report March 2008 (2)_APA Group HY 2010 Financial Statements - Dec 2010 BOARD_Note37 4" xfId="1288"/>
    <cellStyle name="_Capital Expenditure Report March 2008 (2)_APA Group HY 2010 Financial Statements - Dec 2010 BOARD_Note37_Draft 2 2012 Regulatory Financial Reports RBP" xfId="1289"/>
    <cellStyle name="_Capital Expenditure Report March 2008 (2)_APA Group HY 2010 Financial Statements - Dec 2010 BOARD_Note37_Rough calculation of RAB as at 30 June 2012" xfId="1290"/>
    <cellStyle name="_Capital Expenditure Report March 2008 (2)_APA Group HY 2010 Financial Statements - Dec 2010 BOARD_Rough calculation of RAB as at 30 June 2012" xfId="1291"/>
    <cellStyle name="_Capital Expenditure Report March 2008 (2)_APL (B001)_Mar11" xfId="1292"/>
    <cellStyle name="_Capital Expenditure Report March 2008 (2)_APL (B001)_Mar11 2" xfId="1293"/>
    <cellStyle name="_Capital Expenditure Report March 2008 (2)_APL (B001)_Mar11_10. B003_Apr 11" xfId="1294"/>
    <cellStyle name="_Capital Expenditure Report March 2008 (2)_APL (B001)_Mar11_10. B003_Apr 11 2" xfId="1295"/>
    <cellStyle name="_Capital Expenditure Report March 2008 (2)_APL (B001)_Mar11_3. B003_Sep 11" xfId="1296"/>
    <cellStyle name="_Capital Expenditure Report March 2008 (2)_APL (B001)_Mar11_3. B003_Sep 11 2" xfId="1297"/>
    <cellStyle name="_Capital Expenditure Report March 2008 (2)_APT (B002) Rec_Mar11" xfId="1298"/>
    <cellStyle name="_Capital Expenditure Report March 2008 (2)_APT (B002) Rec_Mar11 2" xfId="1299"/>
    <cellStyle name="_Capital Expenditure Report March 2008 (2)_APT (B002) Rec_Mar11_10. B003_Apr 11" xfId="1300"/>
    <cellStyle name="_Capital Expenditure Report March 2008 (2)_APT (B002) Rec_Mar11_10. B003_Apr 11 2" xfId="1301"/>
    <cellStyle name="_Capital Expenditure Report March 2008 (2)_APT (B002) Rec_Mar11_3. B003_Sep 11" xfId="1302"/>
    <cellStyle name="_Capital Expenditure Report March 2008 (2)_APT (B002) Rec_Mar11_3. B003_Sep 11 2" xfId="1303"/>
    <cellStyle name="_Capital Expenditure Report March 2008 (2)_APT 2010 Financial Statements Draft (6)" xfId="1304"/>
    <cellStyle name="_Capital Expenditure Report March 2008 (2)_APT 2010 Financial Statements Draft (6) 2" xfId="1305"/>
    <cellStyle name="_Capital Expenditure Report March 2008 (2)_APT 2010 Financial Statements Draft (7)" xfId="1306"/>
    <cellStyle name="_Capital Expenditure Report March 2008 (2)_APT 2010 Financial Statements Draft (7) 2" xfId="1307"/>
    <cellStyle name="_Capital Expenditure Report March 2008 (2)_APT 2010 Financial Statements Draft (8) (4)" xfId="1308"/>
    <cellStyle name="_Capital Expenditure Report March 2008 (2)_APT 2010 Financial Statements Draft (8) (4) 2" xfId="1309"/>
    <cellStyle name="_Capital Expenditure Report March 2008 (2)_APT 2010 Financial Statements FINAL" xfId="1310"/>
    <cellStyle name="_Capital Expenditure Report March 2008 (2)_APT 2010 Financial Statements FINAL 2" xfId="1311"/>
    <cellStyle name="_Capital Expenditure Report March 2008 (2)_APT 2010 Financial Statements FINAL 3" xfId="1312"/>
    <cellStyle name="_Capital Expenditure Report March 2008 (2)_APT 2010 Financial Statements FINAL 4" xfId="1313"/>
    <cellStyle name="_Capital Expenditure Report March 2008 (2)_APT 2010 Financial Statements FINAL_APA IAS139 Sep-11" xfId="1314"/>
    <cellStyle name="_Capital Expenditure Report March 2008 (2)_APT 2010 Financial Statements FINAL_APA IAS139 Sep-11 2" xfId="1315"/>
    <cellStyle name="_Capital Expenditure Report March 2008 (2)_APT 2010 Financial Statements FINAL_Draft 2 2012 Regulatory Financial Reports RBP" xfId="1316"/>
    <cellStyle name="_Capital Expenditure Report March 2008 (2)_APT 2010 Financial Statements FINAL_Rough calculation of RAB as at 30 June 2012" xfId="1317"/>
    <cellStyle name="_Capital Expenditure Report March 2008 (2)_BM08 Cash flow report June 11 Post July Board 28.07.2011" xfId="1318"/>
    <cellStyle name="_Capital Expenditure Report March 2008 (2)_Book2" xfId="1319"/>
    <cellStyle name="_Capital Expenditure Report March 2008 (2)_Book2 2" xfId="1320"/>
    <cellStyle name="_Capital Expenditure Report March 2008 (2)_Copy of EII Group Dec10 Financial Statements 4" xfId="1321"/>
    <cellStyle name="_Capital Expenditure Report March 2008 (2)_Copy of EII Group Dec10 Financial Statements 4 2" xfId="1322"/>
    <cellStyle name="_Capital Expenditure Report March 2008 (2)_Draft 2 2012 Regulatory Financial Reports RBP" xfId="1323"/>
    <cellStyle name="_Capital Expenditure Report March 2008 (2)_EII - Tax Calc for the period ended 31 Dec 2010(Final)" xfId="1324"/>
    <cellStyle name="_Capital Expenditure Report March 2008 (2)_EII - Tax Calc for the period ended 31 Dec 2010(Final) 2" xfId="1325"/>
    <cellStyle name="_Capital Expenditure Report March 2008 (2)_EII Group Cashflow (Dec10)" xfId="1326"/>
    <cellStyle name="_Capital Expenditure Report March 2008 (2)_EII Group Cashflow (Dec10) 2" xfId="1327"/>
    <cellStyle name="_Capital Expenditure Report March 2008 (2)_EII Group Cashflow (Dec10) reporting" xfId="1328"/>
    <cellStyle name="_Capital Expenditure Report March 2008 (2)_EII Group Cashflow (Dec10) reporting 2" xfId="1329"/>
    <cellStyle name="_Capital Expenditure Report March 2008 (2)_FY11 QLD TM CAPEX REPORT DEC 2010 adj 3" xfId="1330"/>
    <cellStyle name="_Capital Expenditure Report March 2008 (2)_FY11 QLD TM CAPEX REPORT DEC 2010 adj 3 - sk corr" xfId="1331"/>
    <cellStyle name="_Capital Expenditure Report March 2008 (2)_FY11 QLD TM CAPEX REPORT DEC 2010 adj 3 - sk corrected links" xfId="1332"/>
    <cellStyle name="_Capital Expenditure Report March 2008 (2)_FY11_12 SIB Forecast" xfId="1333"/>
    <cellStyle name="_Capital Expenditure Report March 2008 (2)_FY12 Budget Capex - Non Transmission" xfId="1334"/>
    <cellStyle name="_Capital Expenditure Report March 2008 (2)_FY12 Budget Capex - Non Transmission 2" xfId="1335"/>
    <cellStyle name="_Capital Expenditure Report March 2008 (2)_FY12 Budget Transmission SIB Vic Draft 6" xfId="1336"/>
    <cellStyle name="_Capital Expenditure Report March 2008 (2)_FY12 Budget Transmission SIB Vic Draft 6 2" xfId="1337"/>
    <cellStyle name="_Capital Expenditure Report March 2008 (2)_IAS139 Jun-10" xfId="1338"/>
    <cellStyle name="_Capital Expenditure Report March 2008 (2)_IAS139 Jun-10 2" xfId="1339"/>
    <cellStyle name="_Capital Expenditure Report March 2008 (2)_Note 9" xfId="1340"/>
    <cellStyle name="_Capital Expenditure Report March 2008 (2)_Note 9 2" xfId="1341"/>
    <cellStyle name="_Capital Expenditure Report March 2008 (2)_Note15" xfId="1342"/>
    <cellStyle name="_Capital Expenditure Report March 2008 (2)_Note15 2" xfId="1343"/>
    <cellStyle name="_Capital Expenditure Report March 2008 (2)_Note15 3" xfId="1344"/>
    <cellStyle name="_Capital Expenditure Report March 2008 (2)_Note15 4" xfId="1345"/>
    <cellStyle name="_Capital Expenditure Report March 2008 (2)_Note15_APA IAS139 Sep-11" xfId="1346"/>
    <cellStyle name="_Capital Expenditure Report March 2008 (2)_Note15_APA IAS139 Sep-11 2" xfId="1347"/>
    <cellStyle name="_Capital Expenditure Report March 2008 (2)_Note15_Draft 2 2012 Regulatory Financial Reports RBP" xfId="1348"/>
    <cellStyle name="_Capital Expenditure Report March 2008 (2)_Note15_Note37" xfId="1349"/>
    <cellStyle name="_Capital Expenditure Report March 2008 (2)_Note15_Note37 2" xfId="1350"/>
    <cellStyle name="_Capital Expenditure Report March 2008 (2)_Note15_Note37 3" xfId="1351"/>
    <cellStyle name="_Capital Expenditure Report March 2008 (2)_Note15_Note37 4" xfId="1352"/>
    <cellStyle name="_Capital Expenditure Report March 2008 (2)_Note15_Note37_Draft 2 2012 Regulatory Financial Reports RBP" xfId="1353"/>
    <cellStyle name="_Capital Expenditure Report March 2008 (2)_Note15_Note37_Rough calculation of RAB as at 30 June 2012" xfId="1354"/>
    <cellStyle name="_Capital Expenditure Report March 2008 (2)_Note15_Rough calculation of RAB as at 30 June 2012" xfId="1355"/>
    <cellStyle name="_Capital Expenditure Report March 2008 (2)_Parent CFlow 2010" xfId="1356"/>
    <cellStyle name="_Capital Expenditure Report March 2008 (2)_Parent CFlow 2010 2" xfId="1357"/>
    <cellStyle name="_Capital Expenditure Report March 2008 (2)_PL " xfId="1358"/>
    <cellStyle name="_Capital Expenditure Report March 2008 (2)_PL  2" xfId="1359"/>
    <cellStyle name="_Capital Expenditure Report March 2008 (2)_QLD TM SIB Fcast" xfId="1360"/>
    <cellStyle name="_Capital Expenditure Report March 2008 (2)_QLD TM SIB Fcast_Actuals (Pls update Forecast)" xfId="1361"/>
    <cellStyle name="_Capital Expenditure Report March 2008 (2)_Rec - NPAT (PLD)" xfId="1362"/>
    <cellStyle name="_Capital Expenditure Report March 2008 (2)_Rec - NPAT (PLD) 2" xfId="1363"/>
    <cellStyle name="_Capital Expenditure Report March 2008 (2)_Rough calculation of RAB as at 30 June 2012" xfId="1364"/>
    <cellStyle name="_Capital Expenditure Report March 2008 (2)_Sheet 1 (2)" xfId="1365"/>
    <cellStyle name="_Capital Expenditure Report March 2008 (2)_Sheet 1 (2) 2" xfId="1366"/>
    <cellStyle name="_Capital Expenditure Report March 2008 (2)_TB (APA GRP)" xfId="1367"/>
    <cellStyle name="_Capital Expenditure Report March 2008 (2)_TB (APA GRP) 2" xfId="1368"/>
    <cellStyle name="_Capital Expenditure Report March 2008 (2)_TB (APA GRP) 3" xfId="1369"/>
    <cellStyle name="_Capital Expenditure Report March 2008 (2)_TB (APA GRP) 4" xfId="1370"/>
    <cellStyle name="_Capital Expenditure Report March 2008 (2)_TB (APA GRP)_APA IAS139 Sep-11" xfId="1371"/>
    <cellStyle name="_Capital Expenditure Report March 2008 (2)_TB (APA GRP)_APA IAS139 Sep-11 2" xfId="1372"/>
    <cellStyle name="_Capital Expenditure Report March 2008 (2)_TB (APA GRP)_Draft 2 2012 Regulatory Financial Reports RBP" xfId="1373"/>
    <cellStyle name="_Capital Expenditure Report March 2008 (2)_TB (APA GRP)_Note37" xfId="1374"/>
    <cellStyle name="_Capital Expenditure Report March 2008 (2)_TB (APA GRP)_Note37 2" xfId="1375"/>
    <cellStyle name="_Capital Expenditure Report March 2008 (2)_TB (APA GRP)_Note37 3" xfId="1376"/>
    <cellStyle name="_Capital Expenditure Report March 2008 (2)_TB (APA GRP)_Note37 4" xfId="1377"/>
    <cellStyle name="_Capital Expenditure Report March 2008 (2)_TB (APA GRP)_Note37_Draft 2 2012 Regulatory Financial Reports RBP" xfId="1378"/>
    <cellStyle name="_Capital Expenditure Report March 2008 (2)_TB (APA GRP)_Note37_Rough calculation of RAB as at 30 June 2012" xfId="1379"/>
    <cellStyle name="_Capital Expenditure Report March 2008 (2)_TB (APA GRP)_Rough calculation of RAB as at 30 June 2012" xfId="1380"/>
    <cellStyle name="_Capital Expenditure Report March 2008 (2)_TM QLD FY12 SIB Capex Budget" xfId="1381"/>
    <cellStyle name="_Capital Expenditure Report March 2008 (2)_TM QLD FY12 SIB Capex Budget_QLD TM Capex Summary Report" xfId="1382"/>
    <cellStyle name="_Capital Expenditure Report March 2008 (2)_TM QLD FY12 SIB Capex Budget_QLD TM Capex Summary Report_Actuals (Pls update Forecast)" xfId="1383"/>
    <cellStyle name="_Capital Expenditure Report March 2008 (2)_WA TM Capex Summary Report" xfId="1384"/>
    <cellStyle name="_Capital Expenditure Report March 2008 (2)_WP 11 Reg Deferred Tax Liabilit" xfId="1385"/>
    <cellStyle name="_Capital Expenditure Report March 2008 (2)_WP 11 Reg Deferred Tax Liabilit 2" xfId="1386"/>
    <cellStyle name="_Capital Expenditure Report March 2008 (2)_WP 11 Reg Deferred Tax Liabilit_Rough calculation of RAB as at 30 June 2012" xfId="1387"/>
    <cellStyle name="_Capital Expenditure Report March 2008 (2)_zFY11 Growth &amp; SIB SUMMARY" xfId="1388"/>
    <cellStyle name="_Capital Expenditure Report March 2008 (2)_zFY11 SIB Capex SUMMARY" xfId="1389"/>
    <cellStyle name="_Capital Expenditure Report May 2008" xfId="1390"/>
    <cellStyle name="_Capital Expenditure Report May 2008 2" xfId="1391"/>
    <cellStyle name="_Capital Expenditure Report May 2008 2 2" xfId="1392"/>
    <cellStyle name="_Capital Expenditure Report May 2008 3" xfId="1393"/>
    <cellStyle name="_Capital Expenditure Report May 2008 4" xfId="1394"/>
    <cellStyle name="_Capital Expenditure Report May 2008_10. B003_Apr 11" xfId="1395"/>
    <cellStyle name="_Capital Expenditure Report May 2008_10. B003_Apr 11 2" xfId="1396"/>
    <cellStyle name="_Capital Expenditure Report May 2008_10. B063_Apr 11" xfId="1397"/>
    <cellStyle name="_Capital Expenditure Report May 2008_10. B063_Apr 11 2" xfId="1398"/>
    <cellStyle name="_Capital Expenditure Report May 2008_10. B063_Apr 11_3. B003_Sep 11" xfId="1399"/>
    <cellStyle name="_Capital Expenditure Report May 2008_10. B063_Apr 11_3. B003_Sep 11 2" xfId="1400"/>
    <cellStyle name="_Capital Expenditure Report May 2008_201203 QLD SIB Report" xfId="1401"/>
    <cellStyle name="_Capital Expenditure Report May 2008_201205 QLD SIB Report" xfId="1402"/>
    <cellStyle name="_Capital Expenditure Report May 2008_3. B003_Sep 11" xfId="1403"/>
    <cellStyle name="_Capital Expenditure Report May 2008_3. B003_Sep 11 2" xfId="1404"/>
    <cellStyle name="_Capital Expenditure Report May 2008_Actuals (Pls update Forecast)" xfId="1405"/>
    <cellStyle name="_Capital Expenditure Report May 2008_APA CORP FA Note to EOFY statements for Fixed Assets ADJE-11 v4" xfId="1406"/>
    <cellStyle name="_Capital Expenditure Report May 2008_APA CORP FA Note to EOFY statements for Fixed Assets ADJE-11 v4 2" xfId="1407"/>
    <cellStyle name="_Capital Expenditure Report May 2008_APA Group CORP FAR Consolidated Movement Apr-11" xfId="1408"/>
    <cellStyle name="_Capital Expenditure Report May 2008_APA Group CORP FAR Consolidated Movement Apr-11 2" xfId="1409"/>
    <cellStyle name="_Capital Expenditure Report May 2008_APA Group CORP FAR Consolidated Movement Mar-11" xfId="1410"/>
    <cellStyle name="_Capital Expenditure Report May 2008_APA Group CORP FAR Consolidated Movement Mar-11 2" xfId="1411"/>
    <cellStyle name="_Capital Expenditure Report May 2008_APA Group HY 2010 Financial Statements - Dec 2010 BOARD" xfId="1412"/>
    <cellStyle name="_Capital Expenditure Report May 2008_APA Group HY 2010 Financial Statements - Dec 2010 BOARD 2" xfId="1413"/>
    <cellStyle name="_Capital Expenditure Report May 2008_APA Group HY 2010 Financial Statements - Dec 2010 BOARD 3" xfId="1414"/>
    <cellStyle name="_Capital Expenditure Report May 2008_APA Group HY 2010 Financial Statements - Dec 2010 BOARD 4" xfId="1415"/>
    <cellStyle name="_Capital Expenditure Report May 2008_APA Group HY 2010 Financial Statements - Dec 2010 BOARD_APA IAS139 Sep-11" xfId="1416"/>
    <cellStyle name="_Capital Expenditure Report May 2008_APA Group HY 2010 Financial Statements - Dec 2010 BOARD_APA IAS139 Sep-11 2" xfId="1417"/>
    <cellStyle name="_Capital Expenditure Report May 2008_APA Group HY 2010 Financial Statements - Dec 2010 BOARD_Draft 2 2012 Regulatory Financial Reports RBP" xfId="1418"/>
    <cellStyle name="_Capital Expenditure Report May 2008_APA Group HY 2010 Financial Statements - Dec 2010 BOARD_Note37" xfId="1419"/>
    <cellStyle name="_Capital Expenditure Report May 2008_APA Group HY 2010 Financial Statements - Dec 2010 BOARD_Note37 2" xfId="1420"/>
    <cellStyle name="_Capital Expenditure Report May 2008_APA Group HY 2010 Financial Statements - Dec 2010 BOARD_Note37 3" xfId="1421"/>
    <cellStyle name="_Capital Expenditure Report May 2008_APA Group HY 2010 Financial Statements - Dec 2010 BOARD_Note37 4" xfId="1422"/>
    <cellStyle name="_Capital Expenditure Report May 2008_APA Group HY 2010 Financial Statements - Dec 2010 BOARD_Note37_Draft 2 2012 Regulatory Financial Reports RBP" xfId="1423"/>
    <cellStyle name="_Capital Expenditure Report May 2008_APA Group HY 2010 Financial Statements - Dec 2010 BOARD_Note37_Rough calculation of RAB as at 30 June 2012" xfId="1424"/>
    <cellStyle name="_Capital Expenditure Report May 2008_APA Group HY 2010 Financial Statements - Dec 2010 BOARD_Rough calculation of RAB as at 30 June 2012" xfId="1425"/>
    <cellStyle name="_Capital Expenditure Report May 2008_APL (B001)_Mar11" xfId="1426"/>
    <cellStyle name="_Capital Expenditure Report May 2008_APL (B001)_Mar11 2" xfId="1427"/>
    <cellStyle name="_Capital Expenditure Report May 2008_APL (B001)_Mar11_10. B003_Apr 11" xfId="1428"/>
    <cellStyle name="_Capital Expenditure Report May 2008_APL (B001)_Mar11_10. B003_Apr 11 2" xfId="1429"/>
    <cellStyle name="_Capital Expenditure Report May 2008_APL (B001)_Mar11_3. B003_Sep 11" xfId="1430"/>
    <cellStyle name="_Capital Expenditure Report May 2008_APL (B001)_Mar11_3. B003_Sep 11 2" xfId="1431"/>
    <cellStyle name="_Capital Expenditure Report May 2008_APT (B002) Rec_Mar11" xfId="1432"/>
    <cellStyle name="_Capital Expenditure Report May 2008_APT (B002) Rec_Mar11 2" xfId="1433"/>
    <cellStyle name="_Capital Expenditure Report May 2008_APT (B002) Rec_Mar11_10. B003_Apr 11" xfId="1434"/>
    <cellStyle name="_Capital Expenditure Report May 2008_APT (B002) Rec_Mar11_10. B003_Apr 11 2" xfId="1435"/>
    <cellStyle name="_Capital Expenditure Report May 2008_APT (B002) Rec_Mar11_3. B003_Sep 11" xfId="1436"/>
    <cellStyle name="_Capital Expenditure Report May 2008_APT (B002) Rec_Mar11_3. B003_Sep 11 2" xfId="1437"/>
    <cellStyle name="_Capital Expenditure Report May 2008_APT 2010 Financial Statements Draft (6)" xfId="1438"/>
    <cellStyle name="_Capital Expenditure Report May 2008_APT 2010 Financial Statements Draft (6) 2" xfId="1439"/>
    <cellStyle name="_Capital Expenditure Report May 2008_APT 2010 Financial Statements Draft (7)" xfId="1440"/>
    <cellStyle name="_Capital Expenditure Report May 2008_APT 2010 Financial Statements Draft (7) 2" xfId="1441"/>
    <cellStyle name="_Capital Expenditure Report May 2008_APT 2010 Financial Statements Draft (8) (4)" xfId="1442"/>
    <cellStyle name="_Capital Expenditure Report May 2008_APT 2010 Financial Statements Draft (8) (4) 2" xfId="1443"/>
    <cellStyle name="_Capital Expenditure Report May 2008_APT 2010 Financial Statements FINAL" xfId="1444"/>
    <cellStyle name="_Capital Expenditure Report May 2008_APT 2010 Financial Statements FINAL 2" xfId="1445"/>
    <cellStyle name="_Capital Expenditure Report May 2008_APT 2010 Financial Statements FINAL 3" xfId="1446"/>
    <cellStyle name="_Capital Expenditure Report May 2008_APT 2010 Financial Statements FINAL 4" xfId="1447"/>
    <cellStyle name="_Capital Expenditure Report May 2008_APT 2010 Financial Statements FINAL_APA IAS139 Sep-11" xfId="1448"/>
    <cellStyle name="_Capital Expenditure Report May 2008_APT 2010 Financial Statements FINAL_APA IAS139 Sep-11 2" xfId="1449"/>
    <cellStyle name="_Capital Expenditure Report May 2008_APT 2010 Financial Statements FINAL_Draft 2 2012 Regulatory Financial Reports RBP" xfId="1450"/>
    <cellStyle name="_Capital Expenditure Report May 2008_APT 2010 Financial Statements FINAL_Rough calculation of RAB as at 30 June 2012" xfId="1451"/>
    <cellStyle name="_Capital Expenditure Report May 2008_BM08 Cash flow report June 11 Post July Board 28.07.2011" xfId="1452"/>
    <cellStyle name="_Capital Expenditure Report May 2008_Book2" xfId="1453"/>
    <cellStyle name="_Capital Expenditure Report May 2008_Book2 2" xfId="1454"/>
    <cellStyle name="_Capital Expenditure Report May 2008_Copy of EII Group Dec10 Financial Statements 4" xfId="1455"/>
    <cellStyle name="_Capital Expenditure Report May 2008_Copy of EII Group Dec10 Financial Statements 4 2" xfId="1456"/>
    <cellStyle name="_Capital Expenditure Report May 2008_Draft 2 2012 Regulatory Financial Reports RBP" xfId="1457"/>
    <cellStyle name="_Capital Expenditure Report May 2008_EII - Tax Calc for the period ended 31 Dec 2010(Final)" xfId="1458"/>
    <cellStyle name="_Capital Expenditure Report May 2008_EII - Tax Calc for the period ended 31 Dec 2010(Final) 2" xfId="1459"/>
    <cellStyle name="_Capital Expenditure Report May 2008_EII Group Cashflow (Dec10)" xfId="1460"/>
    <cellStyle name="_Capital Expenditure Report May 2008_EII Group Cashflow (Dec10) 2" xfId="1461"/>
    <cellStyle name="_Capital Expenditure Report May 2008_EII Group Cashflow (Dec10) reporting" xfId="1462"/>
    <cellStyle name="_Capital Expenditure Report May 2008_EII Group Cashflow (Dec10) reporting 2" xfId="1463"/>
    <cellStyle name="_Capital Expenditure Report May 2008_FY11 QLD TM CAPEX REPORT DEC 2010 adj 3" xfId="1464"/>
    <cellStyle name="_Capital Expenditure Report May 2008_FY11 QLD TM CAPEX REPORT DEC 2010 adj 3 - sk corr" xfId="1465"/>
    <cellStyle name="_Capital Expenditure Report May 2008_FY11 QLD TM CAPEX REPORT DEC 2010 adj 3 - sk corrected links" xfId="1466"/>
    <cellStyle name="_Capital Expenditure Report May 2008_FY11_12 SIB Forecast" xfId="1467"/>
    <cellStyle name="_Capital Expenditure Report May 2008_FY12 Budget Capex - Non Transmission" xfId="1468"/>
    <cellStyle name="_Capital Expenditure Report May 2008_FY12 Budget Capex - Non Transmission 2" xfId="1469"/>
    <cellStyle name="_Capital Expenditure Report May 2008_FY12 Budget Transmission SIB Vic Draft 6" xfId="1470"/>
    <cellStyle name="_Capital Expenditure Report May 2008_FY12 Budget Transmission SIB Vic Draft 6 2" xfId="1471"/>
    <cellStyle name="_Capital Expenditure Report May 2008_IAS139 Jun-10" xfId="1472"/>
    <cellStyle name="_Capital Expenditure Report May 2008_IAS139 Jun-10 2" xfId="1473"/>
    <cellStyle name="_Capital Expenditure Report May 2008_Note 9" xfId="1474"/>
    <cellStyle name="_Capital Expenditure Report May 2008_Note 9 2" xfId="1475"/>
    <cellStyle name="_Capital Expenditure Report May 2008_Note15" xfId="1476"/>
    <cellStyle name="_Capital Expenditure Report May 2008_Note15 2" xfId="1477"/>
    <cellStyle name="_Capital Expenditure Report May 2008_Note15 3" xfId="1478"/>
    <cellStyle name="_Capital Expenditure Report May 2008_Note15 4" xfId="1479"/>
    <cellStyle name="_Capital Expenditure Report May 2008_Note15_APA IAS139 Sep-11" xfId="1480"/>
    <cellStyle name="_Capital Expenditure Report May 2008_Note15_APA IAS139 Sep-11 2" xfId="1481"/>
    <cellStyle name="_Capital Expenditure Report May 2008_Note15_Draft 2 2012 Regulatory Financial Reports RBP" xfId="1482"/>
    <cellStyle name="_Capital Expenditure Report May 2008_Note15_Note37" xfId="1483"/>
    <cellStyle name="_Capital Expenditure Report May 2008_Note15_Note37 2" xfId="1484"/>
    <cellStyle name="_Capital Expenditure Report May 2008_Note15_Note37 3" xfId="1485"/>
    <cellStyle name="_Capital Expenditure Report May 2008_Note15_Note37 4" xfId="1486"/>
    <cellStyle name="_Capital Expenditure Report May 2008_Note15_Note37_Draft 2 2012 Regulatory Financial Reports RBP" xfId="1487"/>
    <cellStyle name="_Capital Expenditure Report May 2008_Note15_Note37_Rough calculation of RAB as at 30 June 2012" xfId="1488"/>
    <cellStyle name="_Capital Expenditure Report May 2008_Note15_Rough calculation of RAB as at 30 June 2012" xfId="1489"/>
    <cellStyle name="_Capital Expenditure Report May 2008_Parent CFlow 2010" xfId="1490"/>
    <cellStyle name="_Capital Expenditure Report May 2008_Parent CFlow 2010 2" xfId="1491"/>
    <cellStyle name="_Capital Expenditure Report May 2008_PL " xfId="1492"/>
    <cellStyle name="_Capital Expenditure Report May 2008_PL  2" xfId="1493"/>
    <cellStyle name="_Capital Expenditure Report May 2008_QLD TM SIB Fcast" xfId="1494"/>
    <cellStyle name="_Capital Expenditure Report May 2008_QLD TM SIB Fcast_Actuals (Pls update Forecast)" xfId="1495"/>
    <cellStyle name="_Capital Expenditure Report May 2008_Rec - NPAT (PLD)" xfId="1496"/>
    <cellStyle name="_Capital Expenditure Report May 2008_Rec - NPAT (PLD) 2" xfId="1497"/>
    <cellStyle name="_Capital Expenditure Report May 2008_Rough calculation of RAB as at 30 June 2012" xfId="1498"/>
    <cellStyle name="_Capital Expenditure Report May 2008_Sheet 1 (2)" xfId="1499"/>
    <cellStyle name="_Capital Expenditure Report May 2008_Sheet 1 (2) 2" xfId="1500"/>
    <cellStyle name="_Capital Expenditure Report May 2008_TB (APA GRP)" xfId="1501"/>
    <cellStyle name="_Capital Expenditure Report May 2008_TB (APA GRP) 2" xfId="1502"/>
    <cellStyle name="_Capital Expenditure Report May 2008_TB (APA GRP) 3" xfId="1503"/>
    <cellStyle name="_Capital Expenditure Report May 2008_TB (APA GRP) 4" xfId="1504"/>
    <cellStyle name="_Capital Expenditure Report May 2008_TB (APA GRP)_APA IAS139 Sep-11" xfId="1505"/>
    <cellStyle name="_Capital Expenditure Report May 2008_TB (APA GRP)_APA IAS139 Sep-11 2" xfId="1506"/>
    <cellStyle name="_Capital Expenditure Report May 2008_TB (APA GRP)_Draft 2 2012 Regulatory Financial Reports RBP" xfId="1507"/>
    <cellStyle name="_Capital Expenditure Report May 2008_TB (APA GRP)_Note37" xfId="1508"/>
    <cellStyle name="_Capital Expenditure Report May 2008_TB (APA GRP)_Note37 2" xfId="1509"/>
    <cellStyle name="_Capital Expenditure Report May 2008_TB (APA GRP)_Note37 3" xfId="1510"/>
    <cellStyle name="_Capital Expenditure Report May 2008_TB (APA GRP)_Note37 4" xfId="1511"/>
    <cellStyle name="_Capital Expenditure Report May 2008_TB (APA GRP)_Note37_Draft 2 2012 Regulatory Financial Reports RBP" xfId="1512"/>
    <cellStyle name="_Capital Expenditure Report May 2008_TB (APA GRP)_Note37_Rough calculation of RAB as at 30 June 2012" xfId="1513"/>
    <cellStyle name="_Capital Expenditure Report May 2008_TB (APA GRP)_Rough calculation of RAB as at 30 June 2012" xfId="1514"/>
    <cellStyle name="_Capital Expenditure Report May 2008_TM QLD FY12 SIB Capex Budget" xfId="1515"/>
    <cellStyle name="_Capital Expenditure Report May 2008_TM QLD FY12 SIB Capex Budget_QLD TM Capex Summary Report" xfId="1516"/>
    <cellStyle name="_Capital Expenditure Report May 2008_TM QLD FY12 SIB Capex Budget_QLD TM Capex Summary Report_Actuals (Pls update Forecast)" xfId="1517"/>
    <cellStyle name="_Capital Expenditure Report May 2008_WA TM Capex Summary Report" xfId="1518"/>
    <cellStyle name="_Capital Expenditure Report May 2008_WP 11 Reg Deferred Tax Liabilit" xfId="1519"/>
    <cellStyle name="_Capital Expenditure Report May 2008_WP 11 Reg Deferred Tax Liabilit 2" xfId="1520"/>
    <cellStyle name="_Capital Expenditure Report May 2008_WP 11 Reg Deferred Tax Liabilit_Rough calculation of RAB as at 30 June 2012" xfId="1521"/>
    <cellStyle name="_Capital Expenditure Report May 2008_zFY11 Growth &amp; SIB SUMMARY" xfId="1522"/>
    <cellStyle name="_Capital Expenditure Report May 2008_zFY11 SIB Capex SUMMARY" xfId="1523"/>
    <cellStyle name="_Capital Expenditure Report Oct 2007" xfId="1524"/>
    <cellStyle name="_Capital Expenditure Report Oct 2007 2" xfId="1525"/>
    <cellStyle name="_Capital Expenditure Report Oct 2007 2 2" xfId="1526"/>
    <cellStyle name="_Capital Expenditure Report Oct 2007 3" xfId="1527"/>
    <cellStyle name="_Capital Expenditure Report Oct 2007 4" xfId="1528"/>
    <cellStyle name="_Capital Expenditure Report Oct 2007_010411  Request for Additional Funding" xfId="1529"/>
    <cellStyle name="_Capital Expenditure Report Oct 2007_010411  Request for Additional Funding 2" xfId="1530"/>
    <cellStyle name="_Capital Expenditure Report Oct 2007_10. B003_Apr 11" xfId="1531"/>
    <cellStyle name="_Capital Expenditure Report Oct 2007_10. B003_Apr 11 2" xfId="1532"/>
    <cellStyle name="_Capital Expenditure Report Oct 2007_10. B063_Apr 11" xfId="1533"/>
    <cellStyle name="_Capital Expenditure Report Oct 2007_10. B063_Apr 11 2" xfId="1534"/>
    <cellStyle name="_Capital Expenditure Report Oct 2007_10. B063_Apr 11_3. B003_Sep 11" xfId="1535"/>
    <cellStyle name="_Capital Expenditure Report Oct 2007_10. B063_Apr 11_3. B003_Sep 11 2" xfId="1536"/>
    <cellStyle name="_Capital Expenditure Report Oct 2007_201203 QLD SIB Report" xfId="1537"/>
    <cellStyle name="_Capital Expenditure Report Oct 2007_201205 QLD SIB Report" xfId="1538"/>
    <cellStyle name="_Capital Expenditure Report Oct 2007_3. B003_Sep 11" xfId="1539"/>
    <cellStyle name="_Capital Expenditure Report Oct 2007_3. B003_Sep 11 2" xfId="1540"/>
    <cellStyle name="_Capital Expenditure Report Oct 2007_Actuals (Pls update Forecast)" xfId="1541"/>
    <cellStyle name="_Capital Expenditure Report Oct 2007_APA CORP FA Note to EOFY statements for Fixed Assets ADJE-11 v4" xfId="1542"/>
    <cellStyle name="_Capital Expenditure Report Oct 2007_APA CORP FA Note to EOFY statements for Fixed Assets ADJE-11 v4 2" xfId="1543"/>
    <cellStyle name="_Capital Expenditure Report Oct 2007_APA Group CORP FAR Consolidated Movement Apr-11" xfId="1544"/>
    <cellStyle name="_Capital Expenditure Report Oct 2007_APA Group CORP FAR Consolidated Movement Apr-11 2" xfId="1545"/>
    <cellStyle name="_Capital Expenditure Report Oct 2007_APA Group CORP FAR Consolidated Movement Mar-11" xfId="1546"/>
    <cellStyle name="_Capital Expenditure Report Oct 2007_APA Group CORP FAR Consolidated Movement Mar-11 2" xfId="1547"/>
    <cellStyle name="_Capital Expenditure Report Oct 2007_APA Group HY 2010 Financial Statements - Dec 2010 BOARD" xfId="1548"/>
    <cellStyle name="_Capital Expenditure Report Oct 2007_APA Group HY 2010 Financial Statements - Dec 2010 BOARD 2" xfId="1549"/>
    <cellStyle name="_Capital Expenditure Report Oct 2007_APA Group HY 2010 Financial Statements - Dec 2010 BOARD 3" xfId="1550"/>
    <cellStyle name="_Capital Expenditure Report Oct 2007_APA Group HY 2010 Financial Statements - Dec 2010 BOARD 4" xfId="1551"/>
    <cellStyle name="_Capital Expenditure Report Oct 2007_APA Group HY 2010 Financial Statements - Dec 2010 BOARD_APA IAS139 Sep-11" xfId="1552"/>
    <cellStyle name="_Capital Expenditure Report Oct 2007_APA Group HY 2010 Financial Statements - Dec 2010 BOARD_APA IAS139 Sep-11 2" xfId="1553"/>
    <cellStyle name="_Capital Expenditure Report Oct 2007_APA Group HY 2010 Financial Statements - Dec 2010 BOARD_Draft 2 2012 Regulatory Financial Reports RBP" xfId="1554"/>
    <cellStyle name="_Capital Expenditure Report Oct 2007_APA Group HY 2010 Financial Statements - Dec 2010 BOARD_Note37" xfId="1555"/>
    <cellStyle name="_Capital Expenditure Report Oct 2007_APA Group HY 2010 Financial Statements - Dec 2010 BOARD_Note37 2" xfId="1556"/>
    <cellStyle name="_Capital Expenditure Report Oct 2007_APA Group HY 2010 Financial Statements - Dec 2010 BOARD_Note37 3" xfId="1557"/>
    <cellStyle name="_Capital Expenditure Report Oct 2007_APA Group HY 2010 Financial Statements - Dec 2010 BOARD_Note37 4" xfId="1558"/>
    <cellStyle name="_Capital Expenditure Report Oct 2007_APA Group HY 2010 Financial Statements - Dec 2010 BOARD_Note37_Draft 2 2012 Regulatory Financial Reports RBP" xfId="1559"/>
    <cellStyle name="_Capital Expenditure Report Oct 2007_APA Group HY 2010 Financial Statements - Dec 2010 BOARD_Note37_Rough calculation of RAB as at 30 June 2012" xfId="1560"/>
    <cellStyle name="_Capital Expenditure Report Oct 2007_APA Group HY 2010 Financial Statements - Dec 2010 BOARD_Rough calculation of RAB as at 30 June 2012" xfId="1561"/>
    <cellStyle name="_Capital Expenditure Report Oct 2007_APL (B001)_Mar11" xfId="1562"/>
    <cellStyle name="_Capital Expenditure Report Oct 2007_APL (B001)_Mar11 2" xfId="1563"/>
    <cellStyle name="_Capital Expenditure Report Oct 2007_APL (B001)_Mar11_10. B003_Apr 11" xfId="1564"/>
    <cellStyle name="_Capital Expenditure Report Oct 2007_APL (B001)_Mar11_10. B003_Apr 11 2" xfId="1565"/>
    <cellStyle name="_Capital Expenditure Report Oct 2007_APL (B001)_Mar11_3. B003_Sep 11" xfId="1566"/>
    <cellStyle name="_Capital Expenditure Report Oct 2007_APL (B001)_Mar11_3. B003_Sep 11 2" xfId="1567"/>
    <cellStyle name="_Capital Expenditure Report Oct 2007_APT (B002) Rec_Mar11" xfId="1568"/>
    <cellStyle name="_Capital Expenditure Report Oct 2007_APT (B002) Rec_Mar11 2" xfId="1569"/>
    <cellStyle name="_Capital Expenditure Report Oct 2007_APT (B002) Rec_Mar11_10. B003_Apr 11" xfId="1570"/>
    <cellStyle name="_Capital Expenditure Report Oct 2007_APT (B002) Rec_Mar11_10. B003_Apr 11 2" xfId="1571"/>
    <cellStyle name="_Capital Expenditure Report Oct 2007_APT (B002) Rec_Mar11_3. B003_Sep 11" xfId="1572"/>
    <cellStyle name="_Capital Expenditure Report Oct 2007_APT (B002) Rec_Mar11_3. B003_Sep 11 2" xfId="1573"/>
    <cellStyle name="_Capital Expenditure Report Oct 2007_APT 2010 Financial Statements Draft (6)" xfId="1574"/>
    <cellStyle name="_Capital Expenditure Report Oct 2007_APT 2010 Financial Statements Draft (6) 2" xfId="1575"/>
    <cellStyle name="_Capital Expenditure Report Oct 2007_APT 2010 Financial Statements Draft (7)" xfId="1576"/>
    <cellStyle name="_Capital Expenditure Report Oct 2007_APT 2010 Financial Statements Draft (7) 2" xfId="1577"/>
    <cellStyle name="_Capital Expenditure Report Oct 2007_APT 2010 Financial Statements Draft (8) (4)" xfId="1578"/>
    <cellStyle name="_Capital Expenditure Report Oct 2007_APT 2010 Financial Statements Draft (8) (4) 2" xfId="1579"/>
    <cellStyle name="_Capital Expenditure Report Oct 2007_APT 2010 Financial Statements FINAL" xfId="1580"/>
    <cellStyle name="_Capital Expenditure Report Oct 2007_APT 2010 Financial Statements FINAL 2" xfId="1581"/>
    <cellStyle name="_Capital Expenditure Report Oct 2007_APT 2010 Financial Statements FINAL 3" xfId="1582"/>
    <cellStyle name="_Capital Expenditure Report Oct 2007_APT 2010 Financial Statements FINAL 4" xfId="1583"/>
    <cellStyle name="_Capital Expenditure Report Oct 2007_APT 2010 Financial Statements FINAL_APA IAS139 Sep-11" xfId="1584"/>
    <cellStyle name="_Capital Expenditure Report Oct 2007_APT 2010 Financial Statements FINAL_APA IAS139 Sep-11 2" xfId="1585"/>
    <cellStyle name="_Capital Expenditure Report Oct 2007_APT 2010 Financial Statements FINAL_Draft 2 2012 Regulatory Financial Reports RBP" xfId="1586"/>
    <cellStyle name="_Capital Expenditure Report Oct 2007_APT 2010 Financial Statements FINAL_Rough calculation of RAB as at 30 June 2012" xfId="1587"/>
    <cellStyle name="_Capital Expenditure Report Oct 2007_BM08 Cash flow report June 11 Post July Board 28.07.2011" xfId="1588"/>
    <cellStyle name="_Capital Expenditure Report Oct 2007_Book2" xfId="1589"/>
    <cellStyle name="_Capital Expenditure Report Oct 2007_Book2 2" xfId="1590"/>
    <cellStyle name="_Capital Expenditure Report Oct 2007_Copy of EII Group Dec10 Financial Statements 4" xfId="1591"/>
    <cellStyle name="_Capital Expenditure Report Oct 2007_Copy of EII Group Dec10 Financial Statements 4 2" xfId="1592"/>
    <cellStyle name="_Capital Expenditure Report Oct 2007_Draft 2 2012 Regulatory Financial Reports RBP" xfId="1593"/>
    <cellStyle name="_Capital Expenditure Report Oct 2007_EII - Tax Calc for the period ended 31 Dec 2010(Final)" xfId="1594"/>
    <cellStyle name="_Capital Expenditure Report Oct 2007_EII - Tax Calc for the period ended 31 Dec 2010(Final) 2" xfId="1595"/>
    <cellStyle name="_Capital Expenditure Report Oct 2007_EII Group Cashflow (Dec10)" xfId="1596"/>
    <cellStyle name="_Capital Expenditure Report Oct 2007_EII Group Cashflow (Dec10) 2" xfId="1597"/>
    <cellStyle name="_Capital Expenditure Report Oct 2007_EII Group Cashflow (Dec10) reporting" xfId="1598"/>
    <cellStyle name="_Capital Expenditure Report Oct 2007_EII Group Cashflow (Dec10) reporting 2" xfId="1599"/>
    <cellStyle name="_Capital Expenditure Report Oct 2007_FY11 QLD TM CAPEX REPORT DEC 2010 adj 3" xfId="1600"/>
    <cellStyle name="_Capital Expenditure Report Oct 2007_FY11 QLD TM CAPEX REPORT DEC 2010 adj 3 - sk corr" xfId="1601"/>
    <cellStyle name="_Capital Expenditure Report Oct 2007_FY11 QLD TM CAPEX REPORT DEC 2010 adj 3 - sk corrected links" xfId="1602"/>
    <cellStyle name="_Capital Expenditure Report Oct 2007_FY11_12 SIB Forecast" xfId="1603"/>
    <cellStyle name="_Capital Expenditure Report Oct 2007_FY12 Budget Capex - Non Transmission" xfId="1604"/>
    <cellStyle name="_Capital Expenditure Report Oct 2007_FY12 Budget Capex - Non Transmission 2" xfId="1605"/>
    <cellStyle name="_Capital Expenditure Report Oct 2007_FY12 Budget Transmission SIB Vic Draft 6" xfId="1606"/>
    <cellStyle name="_Capital Expenditure Report Oct 2007_FY12 Budget Transmission SIB Vic Draft 6 2" xfId="1607"/>
    <cellStyle name="_Capital Expenditure Report Oct 2007_IAS139 Jun-10" xfId="1608"/>
    <cellStyle name="_Capital Expenditure Report Oct 2007_IAS139 Jun-10 2" xfId="1609"/>
    <cellStyle name="_Capital Expenditure Report Oct 2007_Note 9" xfId="1610"/>
    <cellStyle name="_Capital Expenditure Report Oct 2007_Note 9 2" xfId="1611"/>
    <cellStyle name="_Capital Expenditure Report Oct 2007_Note15" xfId="1612"/>
    <cellStyle name="_Capital Expenditure Report Oct 2007_Note15 2" xfId="1613"/>
    <cellStyle name="_Capital Expenditure Report Oct 2007_Note15 3" xfId="1614"/>
    <cellStyle name="_Capital Expenditure Report Oct 2007_Note15 4" xfId="1615"/>
    <cellStyle name="_Capital Expenditure Report Oct 2007_Note15_APA IAS139 Sep-11" xfId="1616"/>
    <cellStyle name="_Capital Expenditure Report Oct 2007_Note15_APA IAS139 Sep-11 2" xfId="1617"/>
    <cellStyle name="_Capital Expenditure Report Oct 2007_Note15_Draft 2 2012 Regulatory Financial Reports RBP" xfId="1618"/>
    <cellStyle name="_Capital Expenditure Report Oct 2007_Note15_Note37" xfId="1619"/>
    <cellStyle name="_Capital Expenditure Report Oct 2007_Note15_Note37 2" xfId="1620"/>
    <cellStyle name="_Capital Expenditure Report Oct 2007_Note15_Note37 3" xfId="1621"/>
    <cellStyle name="_Capital Expenditure Report Oct 2007_Note15_Note37 4" xfId="1622"/>
    <cellStyle name="_Capital Expenditure Report Oct 2007_Note15_Note37_Draft 2 2012 Regulatory Financial Reports RBP" xfId="1623"/>
    <cellStyle name="_Capital Expenditure Report Oct 2007_Note15_Note37_Rough calculation of RAB as at 30 June 2012" xfId="1624"/>
    <cellStyle name="_Capital Expenditure Report Oct 2007_Note15_Rough calculation of RAB as at 30 June 2012" xfId="1625"/>
    <cellStyle name="_Capital Expenditure Report Oct 2007_Parent CFlow 2010" xfId="1626"/>
    <cellStyle name="_Capital Expenditure Report Oct 2007_Parent CFlow 2010 2" xfId="1627"/>
    <cellStyle name="_Capital Expenditure Report Oct 2007_PL " xfId="1628"/>
    <cellStyle name="_Capital Expenditure Report Oct 2007_PL  2" xfId="1629"/>
    <cellStyle name="_Capital Expenditure Report Oct 2007_QLD TM SIB Fcast" xfId="1630"/>
    <cellStyle name="_Capital Expenditure Report Oct 2007_QLD TM SIB Fcast_Actuals (Pls update Forecast)" xfId="1631"/>
    <cellStyle name="_Capital Expenditure Report Oct 2007_Rec - NPAT (PLD)" xfId="1632"/>
    <cellStyle name="_Capital Expenditure Report Oct 2007_Rec - NPAT (PLD) 2" xfId="1633"/>
    <cellStyle name="_Capital Expenditure Report Oct 2007_Rough calculation of RAB as at 30 June 2012" xfId="1634"/>
    <cellStyle name="_Capital Expenditure Report Oct 2007_Sheet 1 (2)" xfId="1635"/>
    <cellStyle name="_Capital Expenditure Report Oct 2007_Sheet 1 (2) 2" xfId="1636"/>
    <cellStyle name="_Capital Expenditure Report Oct 2007_TB (APA GRP)" xfId="1637"/>
    <cellStyle name="_Capital Expenditure Report Oct 2007_TB (APA GRP) 2" xfId="1638"/>
    <cellStyle name="_Capital Expenditure Report Oct 2007_TB (APA GRP) 3" xfId="1639"/>
    <cellStyle name="_Capital Expenditure Report Oct 2007_TB (APA GRP) 4" xfId="1640"/>
    <cellStyle name="_Capital Expenditure Report Oct 2007_TB (APA GRP)_APA IAS139 Sep-11" xfId="1641"/>
    <cellStyle name="_Capital Expenditure Report Oct 2007_TB (APA GRP)_APA IAS139 Sep-11 2" xfId="1642"/>
    <cellStyle name="_Capital Expenditure Report Oct 2007_TB (APA GRP)_Draft 2 2012 Regulatory Financial Reports RBP" xfId="1643"/>
    <cellStyle name="_Capital Expenditure Report Oct 2007_TB (APA GRP)_Note37" xfId="1644"/>
    <cellStyle name="_Capital Expenditure Report Oct 2007_TB (APA GRP)_Note37 2" xfId="1645"/>
    <cellStyle name="_Capital Expenditure Report Oct 2007_TB (APA GRP)_Note37 3" xfId="1646"/>
    <cellStyle name="_Capital Expenditure Report Oct 2007_TB (APA GRP)_Note37 4" xfId="1647"/>
    <cellStyle name="_Capital Expenditure Report Oct 2007_TB (APA GRP)_Note37_Draft 2 2012 Regulatory Financial Reports RBP" xfId="1648"/>
    <cellStyle name="_Capital Expenditure Report Oct 2007_TB (APA GRP)_Note37_Rough calculation of RAB as at 30 June 2012" xfId="1649"/>
    <cellStyle name="_Capital Expenditure Report Oct 2007_TB (APA GRP)_Rough calculation of RAB as at 30 June 2012" xfId="1650"/>
    <cellStyle name="_Capital Expenditure Report Oct 2007_TM QLD FY12 SIB Capex Budget" xfId="1651"/>
    <cellStyle name="_Capital Expenditure Report Oct 2007_TM QLD FY12 SIB Capex Budget_QLD TM Capex Summary Report" xfId="1652"/>
    <cellStyle name="_Capital Expenditure Report Oct 2007_TM QLD FY12 SIB Capex Budget_QLD TM Capex Summary Report_Actuals (Pls update Forecast)" xfId="1653"/>
    <cellStyle name="_Capital Expenditure Report Oct 2007_WA TM Capex Summary Report" xfId="1654"/>
    <cellStyle name="_Capital Expenditure Report Oct 2007_WP 11 Reg Deferred Tax Liabilit" xfId="1655"/>
    <cellStyle name="_Capital Expenditure Report Oct 2007_WP 11 Reg Deferred Tax Liabilit 2" xfId="1656"/>
    <cellStyle name="_Capital Expenditure Report Oct 2007_WP 11 Reg Deferred Tax Liabilit_Rough calculation of RAB as at 30 June 2012" xfId="1657"/>
    <cellStyle name="_Capital Expenditure Report Oct 2007_zFY11 Growth &amp; SIB SUMMARY" xfId="1658"/>
    <cellStyle name="_Capital Expenditure Report Oct 2007_zFY11 SIB Capex SUMMARY" xfId="1659"/>
    <cellStyle name="_Capital Expenditure Report Sept 2007" xfId="1660"/>
    <cellStyle name="_Capital Expenditure Report Sept 2007 2" xfId="1661"/>
    <cellStyle name="_Capital Expenditure Report Sept 2007 2 2" xfId="1662"/>
    <cellStyle name="_Capital Expenditure Report Sept 2007 3" xfId="1663"/>
    <cellStyle name="_Capital Expenditure Report Sept 2007 4" xfId="1664"/>
    <cellStyle name="_Capital Expenditure Report Sept 2007_010411  Request for Additional Funding" xfId="1665"/>
    <cellStyle name="_Capital Expenditure Report Sept 2007_010411  Request for Additional Funding 2" xfId="1666"/>
    <cellStyle name="_Capital Expenditure Report Sept 2007_10. B003_Apr 11" xfId="1667"/>
    <cellStyle name="_Capital Expenditure Report Sept 2007_10. B003_Apr 11 2" xfId="1668"/>
    <cellStyle name="_Capital Expenditure Report Sept 2007_10. B063_Apr 11" xfId="1669"/>
    <cellStyle name="_Capital Expenditure Report Sept 2007_10. B063_Apr 11 2" xfId="1670"/>
    <cellStyle name="_Capital Expenditure Report Sept 2007_10. B063_Apr 11_3. B003_Sep 11" xfId="1671"/>
    <cellStyle name="_Capital Expenditure Report Sept 2007_10. B063_Apr 11_3. B003_Sep 11 2" xfId="1672"/>
    <cellStyle name="_Capital Expenditure Report Sept 2007_201203 QLD SIB Report" xfId="1673"/>
    <cellStyle name="_Capital Expenditure Report Sept 2007_201205 QLD SIB Report" xfId="1674"/>
    <cellStyle name="_Capital Expenditure Report Sept 2007_3. B003_Sep 11" xfId="1675"/>
    <cellStyle name="_Capital Expenditure Report Sept 2007_3. B003_Sep 11 2" xfId="1676"/>
    <cellStyle name="_Capital Expenditure Report Sept 2007_Actuals (Pls update Forecast)" xfId="1677"/>
    <cellStyle name="_Capital Expenditure Report Sept 2007_APA CORP FA Note to EOFY statements for Fixed Assets ADJE-11 v4" xfId="1678"/>
    <cellStyle name="_Capital Expenditure Report Sept 2007_APA CORP FA Note to EOFY statements for Fixed Assets ADJE-11 v4 2" xfId="1679"/>
    <cellStyle name="_Capital Expenditure Report Sept 2007_APA Group CORP FAR Consolidated Movement Apr-11" xfId="1680"/>
    <cellStyle name="_Capital Expenditure Report Sept 2007_APA Group CORP FAR Consolidated Movement Apr-11 2" xfId="1681"/>
    <cellStyle name="_Capital Expenditure Report Sept 2007_APA Group CORP FAR Consolidated Movement Mar-11" xfId="1682"/>
    <cellStyle name="_Capital Expenditure Report Sept 2007_APA Group CORP FAR Consolidated Movement Mar-11 2" xfId="1683"/>
    <cellStyle name="_Capital Expenditure Report Sept 2007_APA Group HY 2010 Financial Statements - Dec 2010 BOARD" xfId="1684"/>
    <cellStyle name="_Capital Expenditure Report Sept 2007_APA Group HY 2010 Financial Statements - Dec 2010 BOARD 2" xfId="1685"/>
    <cellStyle name="_Capital Expenditure Report Sept 2007_APA Group HY 2010 Financial Statements - Dec 2010 BOARD 3" xfId="1686"/>
    <cellStyle name="_Capital Expenditure Report Sept 2007_APA Group HY 2010 Financial Statements - Dec 2010 BOARD 4" xfId="1687"/>
    <cellStyle name="_Capital Expenditure Report Sept 2007_APA Group HY 2010 Financial Statements - Dec 2010 BOARD_APA IAS139 Sep-11" xfId="1688"/>
    <cellStyle name="_Capital Expenditure Report Sept 2007_APA Group HY 2010 Financial Statements - Dec 2010 BOARD_APA IAS139 Sep-11 2" xfId="1689"/>
    <cellStyle name="_Capital Expenditure Report Sept 2007_APA Group HY 2010 Financial Statements - Dec 2010 BOARD_Draft 2 2012 Regulatory Financial Reports RBP" xfId="1690"/>
    <cellStyle name="_Capital Expenditure Report Sept 2007_APA Group HY 2010 Financial Statements - Dec 2010 BOARD_Note37" xfId="1691"/>
    <cellStyle name="_Capital Expenditure Report Sept 2007_APA Group HY 2010 Financial Statements - Dec 2010 BOARD_Note37 2" xfId="1692"/>
    <cellStyle name="_Capital Expenditure Report Sept 2007_APA Group HY 2010 Financial Statements - Dec 2010 BOARD_Note37 3" xfId="1693"/>
    <cellStyle name="_Capital Expenditure Report Sept 2007_APA Group HY 2010 Financial Statements - Dec 2010 BOARD_Note37 4" xfId="1694"/>
    <cellStyle name="_Capital Expenditure Report Sept 2007_APA Group HY 2010 Financial Statements - Dec 2010 BOARD_Note37_Draft 2 2012 Regulatory Financial Reports RBP" xfId="1695"/>
    <cellStyle name="_Capital Expenditure Report Sept 2007_APA Group HY 2010 Financial Statements - Dec 2010 BOARD_Note37_Rough calculation of RAB as at 30 June 2012" xfId="1696"/>
    <cellStyle name="_Capital Expenditure Report Sept 2007_APA Group HY 2010 Financial Statements - Dec 2010 BOARD_Rough calculation of RAB as at 30 June 2012" xfId="1697"/>
    <cellStyle name="_Capital Expenditure Report Sept 2007_APL (B001)_Mar11" xfId="1698"/>
    <cellStyle name="_Capital Expenditure Report Sept 2007_APL (B001)_Mar11 2" xfId="1699"/>
    <cellStyle name="_Capital Expenditure Report Sept 2007_APL (B001)_Mar11_10. B003_Apr 11" xfId="1700"/>
    <cellStyle name="_Capital Expenditure Report Sept 2007_APL (B001)_Mar11_10. B003_Apr 11 2" xfId="1701"/>
    <cellStyle name="_Capital Expenditure Report Sept 2007_APL (B001)_Mar11_3. B003_Sep 11" xfId="1702"/>
    <cellStyle name="_Capital Expenditure Report Sept 2007_APL (B001)_Mar11_3. B003_Sep 11 2" xfId="1703"/>
    <cellStyle name="_Capital Expenditure Report Sept 2007_APT (B002) Rec_Mar11" xfId="1704"/>
    <cellStyle name="_Capital Expenditure Report Sept 2007_APT (B002) Rec_Mar11 2" xfId="1705"/>
    <cellStyle name="_Capital Expenditure Report Sept 2007_APT (B002) Rec_Mar11_10. B003_Apr 11" xfId="1706"/>
    <cellStyle name="_Capital Expenditure Report Sept 2007_APT (B002) Rec_Mar11_10. B003_Apr 11 2" xfId="1707"/>
    <cellStyle name="_Capital Expenditure Report Sept 2007_APT (B002) Rec_Mar11_3. B003_Sep 11" xfId="1708"/>
    <cellStyle name="_Capital Expenditure Report Sept 2007_APT (B002) Rec_Mar11_3. B003_Sep 11 2" xfId="1709"/>
    <cellStyle name="_Capital Expenditure Report Sept 2007_APT 2010 Financial Statements Draft (6)" xfId="1710"/>
    <cellStyle name="_Capital Expenditure Report Sept 2007_APT 2010 Financial Statements Draft (6) 2" xfId="1711"/>
    <cellStyle name="_Capital Expenditure Report Sept 2007_APT 2010 Financial Statements Draft (7)" xfId="1712"/>
    <cellStyle name="_Capital Expenditure Report Sept 2007_APT 2010 Financial Statements Draft (7) 2" xfId="1713"/>
    <cellStyle name="_Capital Expenditure Report Sept 2007_APT 2010 Financial Statements Draft (8) (4)" xfId="1714"/>
    <cellStyle name="_Capital Expenditure Report Sept 2007_APT 2010 Financial Statements Draft (8) (4) 2" xfId="1715"/>
    <cellStyle name="_Capital Expenditure Report Sept 2007_APT 2010 Financial Statements FINAL" xfId="1716"/>
    <cellStyle name="_Capital Expenditure Report Sept 2007_APT 2010 Financial Statements FINAL 2" xfId="1717"/>
    <cellStyle name="_Capital Expenditure Report Sept 2007_APT 2010 Financial Statements FINAL 3" xfId="1718"/>
    <cellStyle name="_Capital Expenditure Report Sept 2007_APT 2010 Financial Statements FINAL 4" xfId="1719"/>
    <cellStyle name="_Capital Expenditure Report Sept 2007_APT 2010 Financial Statements FINAL_APA IAS139 Sep-11" xfId="1720"/>
    <cellStyle name="_Capital Expenditure Report Sept 2007_APT 2010 Financial Statements FINAL_APA IAS139 Sep-11 2" xfId="1721"/>
    <cellStyle name="_Capital Expenditure Report Sept 2007_APT 2010 Financial Statements FINAL_Draft 2 2012 Regulatory Financial Reports RBP" xfId="1722"/>
    <cellStyle name="_Capital Expenditure Report Sept 2007_APT 2010 Financial Statements FINAL_Rough calculation of RAB as at 30 June 2012" xfId="1723"/>
    <cellStyle name="_Capital Expenditure Report Sept 2007_BM08 Cash flow report June 11 Post July Board 28.07.2011" xfId="1724"/>
    <cellStyle name="_Capital Expenditure Report Sept 2007_Book2" xfId="1725"/>
    <cellStyle name="_Capital Expenditure Report Sept 2007_Book2 2" xfId="1726"/>
    <cellStyle name="_Capital Expenditure Report Sept 2007_Copy of EII Group Dec10 Financial Statements 4" xfId="1727"/>
    <cellStyle name="_Capital Expenditure Report Sept 2007_Copy of EII Group Dec10 Financial Statements 4 2" xfId="1728"/>
    <cellStyle name="_Capital Expenditure Report Sept 2007_Draft 2 2012 Regulatory Financial Reports RBP" xfId="1729"/>
    <cellStyle name="_Capital Expenditure Report Sept 2007_EII - Tax Calc for the period ended 31 Dec 2010(Final)" xfId="1730"/>
    <cellStyle name="_Capital Expenditure Report Sept 2007_EII - Tax Calc for the period ended 31 Dec 2010(Final) 2" xfId="1731"/>
    <cellStyle name="_Capital Expenditure Report Sept 2007_EII Group Cashflow (Dec10)" xfId="1732"/>
    <cellStyle name="_Capital Expenditure Report Sept 2007_EII Group Cashflow (Dec10) 2" xfId="1733"/>
    <cellStyle name="_Capital Expenditure Report Sept 2007_EII Group Cashflow (Dec10) reporting" xfId="1734"/>
    <cellStyle name="_Capital Expenditure Report Sept 2007_EII Group Cashflow (Dec10) reporting 2" xfId="1735"/>
    <cellStyle name="_Capital Expenditure Report Sept 2007_FY11 QLD TM CAPEX REPORT DEC 2010 adj 3" xfId="1736"/>
    <cellStyle name="_Capital Expenditure Report Sept 2007_FY11 QLD TM CAPEX REPORT DEC 2010 adj 3 - sk corr" xfId="1737"/>
    <cellStyle name="_Capital Expenditure Report Sept 2007_FY11 QLD TM CAPEX REPORT DEC 2010 adj 3 - sk corrected links" xfId="1738"/>
    <cellStyle name="_Capital Expenditure Report Sept 2007_FY11_12 SIB Forecast" xfId="1739"/>
    <cellStyle name="_Capital Expenditure Report Sept 2007_FY12 Budget Capex - Non Transmission" xfId="1740"/>
    <cellStyle name="_Capital Expenditure Report Sept 2007_FY12 Budget Capex - Non Transmission 2" xfId="1741"/>
    <cellStyle name="_Capital Expenditure Report Sept 2007_FY12 Budget Transmission SIB Vic Draft 6" xfId="1742"/>
    <cellStyle name="_Capital Expenditure Report Sept 2007_FY12 Budget Transmission SIB Vic Draft 6 2" xfId="1743"/>
    <cellStyle name="_Capital Expenditure Report Sept 2007_IAS139 Jun-10" xfId="1744"/>
    <cellStyle name="_Capital Expenditure Report Sept 2007_IAS139 Jun-10 2" xfId="1745"/>
    <cellStyle name="_Capital Expenditure Report Sept 2007_Note 9" xfId="1746"/>
    <cellStyle name="_Capital Expenditure Report Sept 2007_Note 9 2" xfId="1747"/>
    <cellStyle name="_Capital Expenditure Report Sept 2007_Note15" xfId="1748"/>
    <cellStyle name="_Capital Expenditure Report Sept 2007_Note15 2" xfId="1749"/>
    <cellStyle name="_Capital Expenditure Report Sept 2007_Note15 3" xfId="1750"/>
    <cellStyle name="_Capital Expenditure Report Sept 2007_Note15 4" xfId="1751"/>
    <cellStyle name="_Capital Expenditure Report Sept 2007_Note15_APA IAS139 Sep-11" xfId="1752"/>
    <cellStyle name="_Capital Expenditure Report Sept 2007_Note15_APA IAS139 Sep-11 2" xfId="1753"/>
    <cellStyle name="_Capital Expenditure Report Sept 2007_Note15_Draft 2 2012 Regulatory Financial Reports RBP" xfId="1754"/>
    <cellStyle name="_Capital Expenditure Report Sept 2007_Note15_Note37" xfId="1755"/>
    <cellStyle name="_Capital Expenditure Report Sept 2007_Note15_Note37 2" xfId="1756"/>
    <cellStyle name="_Capital Expenditure Report Sept 2007_Note15_Note37 3" xfId="1757"/>
    <cellStyle name="_Capital Expenditure Report Sept 2007_Note15_Note37 4" xfId="1758"/>
    <cellStyle name="_Capital Expenditure Report Sept 2007_Note15_Note37_Draft 2 2012 Regulatory Financial Reports RBP" xfId="1759"/>
    <cellStyle name="_Capital Expenditure Report Sept 2007_Note15_Note37_Rough calculation of RAB as at 30 June 2012" xfId="1760"/>
    <cellStyle name="_Capital Expenditure Report Sept 2007_Note15_Rough calculation of RAB as at 30 June 2012" xfId="1761"/>
    <cellStyle name="_Capital Expenditure Report Sept 2007_Parent CFlow 2010" xfId="1762"/>
    <cellStyle name="_Capital Expenditure Report Sept 2007_Parent CFlow 2010 2" xfId="1763"/>
    <cellStyle name="_Capital Expenditure Report Sept 2007_PL " xfId="1764"/>
    <cellStyle name="_Capital Expenditure Report Sept 2007_PL  2" xfId="1765"/>
    <cellStyle name="_Capital Expenditure Report Sept 2007_QLD TM SIB Fcast" xfId="1766"/>
    <cellStyle name="_Capital Expenditure Report Sept 2007_QLD TM SIB Fcast_Actuals (Pls update Forecast)" xfId="1767"/>
    <cellStyle name="_Capital Expenditure Report Sept 2007_Rec - NPAT (PLD)" xfId="1768"/>
    <cellStyle name="_Capital Expenditure Report Sept 2007_Rec - NPAT (PLD) 2" xfId="1769"/>
    <cellStyle name="_Capital Expenditure Report Sept 2007_Rough calculation of RAB as at 30 June 2012" xfId="1770"/>
    <cellStyle name="_Capital Expenditure Report Sept 2007_Sheet 1 (2)" xfId="1771"/>
    <cellStyle name="_Capital Expenditure Report Sept 2007_Sheet 1 (2) 2" xfId="1772"/>
    <cellStyle name="_Capital Expenditure Report Sept 2007_TB (APA GRP)" xfId="1773"/>
    <cellStyle name="_Capital Expenditure Report Sept 2007_TB (APA GRP) 2" xfId="1774"/>
    <cellStyle name="_Capital Expenditure Report Sept 2007_TB (APA GRP) 3" xfId="1775"/>
    <cellStyle name="_Capital Expenditure Report Sept 2007_TB (APA GRP) 4" xfId="1776"/>
    <cellStyle name="_Capital Expenditure Report Sept 2007_TB (APA GRP)_APA IAS139 Sep-11" xfId="1777"/>
    <cellStyle name="_Capital Expenditure Report Sept 2007_TB (APA GRP)_APA IAS139 Sep-11 2" xfId="1778"/>
    <cellStyle name="_Capital Expenditure Report Sept 2007_TB (APA GRP)_Draft 2 2012 Regulatory Financial Reports RBP" xfId="1779"/>
    <cellStyle name="_Capital Expenditure Report Sept 2007_TB (APA GRP)_Note37" xfId="1780"/>
    <cellStyle name="_Capital Expenditure Report Sept 2007_TB (APA GRP)_Note37 2" xfId="1781"/>
    <cellStyle name="_Capital Expenditure Report Sept 2007_TB (APA GRP)_Note37 3" xfId="1782"/>
    <cellStyle name="_Capital Expenditure Report Sept 2007_TB (APA GRP)_Note37 4" xfId="1783"/>
    <cellStyle name="_Capital Expenditure Report Sept 2007_TB (APA GRP)_Note37_Draft 2 2012 Regulatory Financial Reports RBP" xfId="1784"/>
    <cellStyle name="_Capital Expenditure Report Sept 2007_TB (APA GRP)_Note37_Rough calculation of RAB as at 30 June 2012" xfId="1785"/>
    <cellStyle name="_Capital Expenditure Report Sept 2007_TB (APA GRP)_Rough calculation of RAB as at 30 June 2012" xfId="1786"/>
    <cellStyle name="_Capital Expenditure Report Sept 2007_TM QLD FY12 SIB Capex Budget" xfId="1787"/>
    <cellStyle name="_Capital Expenditure Report Sept 2007_TM QLD FY12 SIB Capex Budget_QLD TM Capex Summary Report" xfId="1788"/>
    <cellStyle name="_Capital Expenditure Report Sept 2007_TM QLD FY12 SIB Capex Budget_QLD TM Capex Summary Report_Actuals (Pls update Forecast)" xfId="1789"/>
    <cellStyle name="_Capital Expenditure Report Sept 2007_WA TM Capex Summary Report" xfId="1790"/>
    <cellStyle name="_Capital Expenditure Report Sept 2007_WP 11 Reg Deferred Tax Liabilit" xfId="1791"/>
    <cellStyle name="_Capital Expenditure Report Sept 2007_WP 11 Reg Deferred Tax Liabilit 2" xfId="1792"/>
    <cellStyle name="_Capital Expenditure Report Sept 2007_WP 11 Reg Deferred Tax Liabilit_Rough calculation of RAB as at 30 June 2012" xfId="1793"/>
    <cellStyle name="_Capital Expenditure Report Sept 2007_zFY11 Growth &amp; SIB SUMMARY" xfId="1794"/>
    <cellStyle name="_Capital Expenditure Report Sept 2007_zFY11 SIB Capex SUMMARY" xfId="1795"/>
    <cellStyle name="_Cashflow forecast - equity investments" xfId="1796"/>
    <cellStyle name="_Daandine" xfId="1797"/>
    <cellStyle name="_Daandine 2" xfId="1798"/>
    <cellStyle name="_Daandine_010411  Request for Additional Funding" xfId="1799"/>
    <cellStyle name="_Daandine_010411  Request for Additional Funding 2" xfId="1800"/>
    <cellStyle name="_Daandine_QLD TM Capex Summary Report" xfId="1801"/>
    <cellStyle name="_Daandine_QLD TM Capex Summary Report_Actuals (Pls update Forecast)" xfId="1802"/>
    <cellStyle name="_Debtors Sch" xfId="1803"/>
    <cellStyle name="_Debtors Sch 2" xfId="1804"/>
    <cellStyle name="_Debtors Sch_prepayments" xfId="1805"/>
    <cellStyle name="_Detail" xfId="1806"/>
    <cellStyle name="_Detail 2" xfId="1807"/>
    <cellStyle name="_Detail_prepayments" xfId="1808"/>
    <cellStyle name="_EII" xfId="1809"/>
    <cellStyle name="_EII Accounting Budget to Dec 2010 (BOARD APPROVED amended)" xfId="1810"/>
    <cellStyle name="_EII Accounting Budget to Dec 2010 (BOARD APPROVED amended) 2" xfId="1811"/>
    <cellStyle name="_EII Accounting Budget to Dec 2010 (BOARD APPROVED amended) for upload" xfId="1812"/>
    <cellStyle name="_EII Accounting Budget to Dec 2010 (BOARD APPROVED amended) for upload 2" xfId="1813"/>
    <cellStyle name="_EII Accounting Budget to Dec 2010 (BOARD APPROVED amended) for upload_010411  Request for Additional Funding" xfId="1814"/>
    <cellStyle name="_EII Accounting Budget to Dec 2010 (BOARD APPROVED amended) for upload_010411  Request for Additional Funding 2" xfId="1815"/>
    <cellStyle name="_EII Accounting Budget to Dec 2010 (BOARD APPROVED amended) for upload_QLD TM Capex Summary Report" xfId="1816"/>
    <cellStyle name="_EII Accounting Budget to Dec 2010 (BOARD APPROVED amended) for upload_QLD TM Capex Summary Report_Actuals (Pls update Forecast)" xfId="1817"/>
    <cellStyle name="_EII Accounting Budget to Dec 2010 (BOARD APPROVED amended)_010411  Request for Additional Funding" xfId="1818"/>
    <cellStyle name="_EII Accounting Budget to Dec 2010 (BOARD APPROVED amended)_010411  Request for Additional Funding 2" xfId="1819"/>
    <cellStyle name="_EII Accounting Budget to Dec 2010 (BOARD APPROVED amended)_QLD TM Capex Summary Report" xfId="1820"/>
    <cellStyle name="_EII Accounting Budget to Dec 2010 (BOARD APPROVED amended)_QLD TM Capex Summary Report_Actuals (Pls update Forecast)" xfId="1821"/>
    <cellStyle name="_EII Accounting Budget to Dec 2010 (DRAFT v2)" xfId="1822"/>
    <cellStyle name="_EII Accounting Budget to Dec 2010 (DRAFT v2) 2" xfId="1823"/>
    <cellStyle name="_EII Accounting Budget to Dec 2010 (DRAFT v2)_010411  Request for Additional Funding" xfId="1824"/>
    <cellStyle name="_EII Accounting Budget to Dec 2010 (DRAFT v2)_010411  Request for Additional Funding 2" xfId="1825"/>
    <cellStyle name="_EII Accounting Budget to Dec 2010 (DRAFT v2)_QLD TM Capex Summary Report" xfId="1826"/>
    <cellStyle name="_EII Accounting Budget to Dec 2010 (DRAFT v2)_QLD TM Capex Summary Report_Actuals (Pls update Forecast)" xfId="1827"/>
    <cellStyle name="_EII Accounting Budget to Dec 2010 (REVISED FORMAT)" xfId="1828"/>
    <cellStyle name="_EII Accounting Budget to Dec 2011 including forecast" xfId="1829"/>
    <cellStyle name="_EII Accounting Budget to Dec 2011 including forecast CAP ADJUST" xfId="1830"/>
    <cellStyle name="_EII Group Cashflow (October10)" xfId="1831"/>
    <cellStyle name="_EII Group Cashflow (October10) 2" xfId="1832"/>
    <cellStyle name="_EII Group Cashflow (October10)_QLD TM Capex Summary Report" xfId="1833"/>
    <cellStyle name="_EII Group Cashflow (October10)_QLD TM Capex Summary Report_Actuals (Pls update Forecast)" xfId="1834"/>
    <cellStyle name="_Equity Report Sep-09" xfId="1835"/>
    <cellStyle name="_Equity Report Sep-09 2" xfId="1836"/>
    <cellStyle name="_Equity Report Sep-09_10. B003_Apr 11" xfId="1837"/>
    <cellStyle name="_Equity Report Sep-09_10. B003_Apr 11 2" xfId="1838"/>
    <cellStyle name="_Equity Report Sep-09_10. B063_Apr 11" xfId="1839"/>
    <cellStyle name="_Equity Report Sep-09_10. B063_Apr 11 2" xfId="1840"/>
    <cellStyle name="_Equity Report Sep-09_10. B063_Apr 11_3. B003_Sep 11" xfId="1841"/>
    <cellStyle name="_Equity Report Sep-09_10. B063_Apr 11_3. B003_Sep 11 2" xfId="1842"/>
    <cellStyle name="_Equity Report Sep-09_3. B003_Sep 11" xfId="1843"/>
    <cellStyle name="_Equity Report Sep-09_3. B003_Sep 11 2" xfId="1844"/>
    <cellStyle name="_Equity Report Sep-09_APL (B001)_Mar11" xfId="1845"/>
    <cellStyle name="_Equity Report Sep-09_APL (B001)_Mar11 2" xfId="1846"/>
    <cellStyle name="_Equity Report Sep-09_APL (B001)_Mar11_10. B003_Apr 11" xfId="1847"/>
    <cellStyle name="_Equity Report Sep-09_APL (B001)_Mar11_10. B003_Apr 11 2" xfId="1848"/>
    <cellStyle name="_Equity Report Sep-09_APL (B001)_Mar11_3. B003_Sep 11" xfId="1849"/>
    <cellStyle name="_Equity Report Sep-09_APL (B001)_Mar11_3. B003_Sep 11 2" xfId="1850"/>
    <cellStyle name="_Equity Report Sep-09_APT (B002) Rec_Mar11" xfId="1851"/>
    <cellStyle name="_Equity Report Sep-09_APT (B002) Rec_Mar11 2" xfId="1852"/>
    <cellStyle name="_Equity Report Sep-09_APT (B002) Rec_Mar11_10. B003_Apr 11" xfId="1853"/>
    <cellStyle name="_Equity Report Sep-09_APT (B002) Rec_Mar11_10. B003_Apr 11 2" xfId="1854"/>
    <cellStyle name="_Equity Report Sep-09_APT (B002) Rec_Mar11_3. B003_Sep 11" xfId="1855"/>
    <cellStyle name="_Equity Report Sep-09_APT (B002) Rec_Mar11_3. B003_Sep 11 2" xfId="1856"/>
    <cellStyle name="_Equity Report Sep-09_QLD TM Capex Summary Report" xfId="1857"/>
    <cellStyle name="_Equity Report Sep-09_QLD TM Capex Summary Report_Actuals (Pls update Forecast)" xfId="1858"/>
    <cellStyle name="_Finance Board Report OCTOBER 2007 APA GROUP 071107" xfId="1859"/>
    <cellStyle name="_Finance Board Report OCTOBER 2007 APA GROUP 071107 2" xfId="1860"/>
    <cellStyle name="_Finance Board Report OCTOBER 2007 APA GROUP 071107 2 2" xfId="1861"/>
    <cellStyle name="_Finance Board Report OCTOBER 2007 APA GROUP 071107 3" xfId="1862"/>
    <cellStyle name="_Finance Board Report OCTOBER 2007 APA GROUP 071107 4" xfId="1863"/>
    <cellStyle name="_Finance Board Report OCTOBER 2007 APA GROUP 071107_010411  Request for Additional Funding" xfId="1864"/>
    <cellStyle name="_Finance Board Report OCTOBER 2007 APA GROUP 071107_010411  Request for Additional Funding 2" xfId="1865"/>
    <cellStyle name="_Finance Board Report OCTOBER 2007 APA GROUP 071107_10. B003_Apr 11" xfId="1866"/>
    <cellStyle name="_Finance Board Report OCTOBER 2007 APA GROUP 071107_10. B003_Apr 11 2" xfId="1867"/>
    <cellStyle name="_Finance Board Report OCTOBER 2007 APA GROUP 071107_10. B063_Apr 11" xfId="1868"/>
    <cellStyle name="_Finance Board Report OCTOBER 2007 APA GROUP 071107_10. B063_Apr 11 2" xfId="1869"/>
    <cellStyle name="_Finance Board Report OCTOBER 2007 APA GROUP 071107_10. B063_Apr 11_3. B003_Sep 11" xfId="1870"/>
    <cellStyle name="_Finance Board Report OCTOBER 2007 APA GROUP 071107_10. B063_Apr 11_3. B003_Sep 11 2" xfId="1871"/>
    <cellStyle name="_Finance Board Report OCTOBER 2007 APA GROUP 071107_201203 QLD SIB Report" xfId="1872"/>
    <cellStyle name="_Finance Board Report OCTOBER 2007 APA GROUP 071107_201205 QLD SIB Report" xfId="1873"/>
    <cellStyle name="_Finance Board Report OCTOBER 2007 APA GROUP 071107_3. B003_Sep 11" xfId="1874"/>
    <cellStyle name="_Finance Board Report OCTOBER 2007 APA GROUP 071107_3. B003_Sep 11 2" xfId="1875"/>
    <cellStyle name="_Finance Board Report OCTOBER 2007 APA GROUP 071107_Actuals (Pls update Forecast)" xfId="1876"/>
    <cellStyle name="_Finance Board Report OCTOBER 2007 APA GROUP 071107_APA CORP FA Note to EOFY statements for Fixed Assets ADJE-11 v4" xfId="1877"/>
    <cellStyle name="_Finance Board Report OCTOBER 2007 APA GROUP 071107_APA CORP FA Note to EOFY statements for Fixed Assets ADJE-11 v4 2" xfId="1878"/>
    <cellStyle name="_Finance Board Report OCTOBER 2007 APA GROUP 071107_APA Group CORP FAR Consolidated Movement Apr-11" xfId="1879"/>
    <cellStyle name="_Finance Board Report OCTOBER 2007 APA GROUP 071107_APA Group CORP FAR Consolidated Movement Apr-11 2" xfId="1880"/>
    <cellStyle name="_Finance Board Report OCTOBER 2007 APA GROUP 071107_APA Group CORP FAR Consolidated Movement Mar-11" xfId="1881"/>
    <cellStyle name="_Finance Board Report OCTOBER 2007 APA GROUP 071107_APA Group CORP FAR Consolidated Movement Mar-11 2" xfId="1882"/>
    <cellStyle name="_Finance Board Report OCTOBER 2007 APA GROUP 071107_APA Group HY 2010 Financial Statements - Dec 2010 BOARD" xfId="1883"/>
    <cellStyle name="_Finance Board Report OCTOBER 2007 APA GROUP 071107_APA Group HY 2010 Financial Statements - Dec 2010 BOARD 2" xfId="1884"/>
    <cellStyle name="_Finance Board Report OCTOBER 2007 APA GROUP 071107_APA Group HY 2010 Financial Statements - Dec 2010 BOARD 3" xfId="1885"/>
    <cellStyle name="_Finance Board Report OCTOBER 2007 APA GROUP 071107_APA Group HY 2010 Financial Statements - Dec 2010 BOARD 4" xfId="1886"/>
    <cellStyle name="_Finance Board Report OCTOBER 2007 APA GROUP 071107_APA Group HY 2010 Financial Statements - Dec 2010 BOARD_APA IAS139 Sep-11" xfId="1887"/>
    <cellStyle name="_Finance Board Report OCTOBER 2007 APA GROUP 071107_APA Group HY 2010 Financial Statements - Dec 2010 BOARD_APA IAS139 Sep-11 2" xfId="1888"/>
    <cellStyle name="_Finance Board Report OCTOBER 2007 APA GROUP 071107_APA Group HY 2010 Financial Statements - Dec 2010 BOARD_Draft 2 2012 Regulatory Financial Reports RBP" xfId="1889"/>
    <cellStyle name="_Finance Board Report OCTOBER 2007 APA GROUP 071107_APA Group HY 2010 Financial Statements - Dec 2010 BOARD_Note37" xfId="1890"/>
    <cellStyle name="_Finance Board Report OCTOBER 2007 APA GROUP 071107_APA Group HY 2010 Financial Statements - Dec 2010 BOARD_Note37 2" xfId="1891"/>
    <cellStyle name="_Finance Board Report OCTOBER 2007 APA GROUP 071107_APA Group HY 2010 Financial Statements - Dec 2010 BOARD_Note37 3" xfId="1892"/>
    <cellStyle name="_Finance Board Report OCTOBER 2007 APA GROUP 071107_APA Group HY 2010 Financial Statements - Dec 2010 BOARD_Note37 4" xfId="1893"/>
    <cellStyle name="_Finance Board Report OCTOBER 2007 APA GROUP 071107_APA Group HY 2010 Financial Statements - Dec 2010 BOARD_Note37_Draft 2 2012 Regulatory Financial Reports RBP" xfId="1894"/>
    <cellStyle name="_Finance Board Report OCTOBER 2007 APA GROUP 071107_APA Group HY 2010 Financial Statements - Dec 2010 BOARD_Note37_Rough calculation of RAB as at 30 June 2012" xfId="1895"/>
    <cellStyle name="_Finance Board Report OCTOBER 2007 APA GROUP 071107_APA Group HY 2010 Financial Statements - Dec 2010 BOARD_Rough calculation of RAB as at 30 June 2012" xfId="1896"/>
    <cellStyle name="_Finance Board Report OCTOBER 2007 APA GROUP 071107_APL (B001)_Mar11" xfId="1897"/>
    <cellStyle name="_Finance Board Report OCTOBER 2007 APA GROUP 071107_APL (B001)_Mar11 2" xfId="1898"/>
    <cellStyle name="_Finance Board Report OCTOBER 2007 APA GROUP 071107_APL (B001)_Mar11_10. B003_Apr 11" xfId="1899"/>
    <cellStyle name="_Finance Board Report OCTOBER 2007 APA GROUP 071107_APL (B001)_Mar11_10. B003_Apr 11 2" xfId="1900"/>
    <cellStyle name="_Finance Board Report OCTOBER 2007 APA GROUP 071107_APL (B001)_Mar11_3. B003_Sep 11" xfId="1901"/>
    <cellStyle name="_Finance Board Report OCTOBER 2007 APA GROUP 071107_APL (B001)_Mar11_3. B003_Sep 11 2" xfId="1902"/>
    <cellStyle name="_Finance Board Report OCTOBER 2007 APA GROUP 071107_APT (B002) Rec_Mar11" xfId="1903"/>
    <cellStyle name="_Finance Board Report OCTOBER 2007 APA GROUP 071107_APT (B002) Rec_Mar11 2" xfId="1904"/>
    <cellStyle name="_Finance Board Report OCTOBER 2007 APA GROUP 071107_APT (B002) Rec_Mar11_10. B003_Apr 11" xfId="1905"/>
    <cellStyle name="_Finance Board Report OCTOBER 2007 APA GROUP 071107_APT (B002) Rec_Mar11_10. B003_Apr 11 2" xfId="1906"/>
    <cellStyle name="_Finance Board Report OCTOBER 2007 APA GROUP 071107_APT (B002) Rec_Mar11_3. B003_Sep 11" xfId="1907"/>
    <cellStyle name="_Finance Board Report OCTOBER 2007 APA GROUP 071107_APT (B002) Rec_Mar11_3. B003_Sep 11 2" xfId="1908"/>
    <cellStyle name="_Finance Board Report OCTOBER 2007 APA GROUP 071107_APT 2010 Financial Statements Draft (6)" xfId="1909"/>
    <cellStyle name="_Finance Board Report OCTOBER 2007 APA GROUP 071107_APT 2010 Financial Statements Draft (6) 2" xfId="1910"/>
    <cellStyle name="_Finance Board Report OCTOBER 2007 APA GROUP 071107_APT 2010 Financial Statements Draft (7)" xfId="1911"/>
    <cellStyle name="_Finance Board Report OCTOBER 2007 APA GROUP 071107_APT 2010 Financial Statements Draft (7) 2" xfId="1912"/>
    <cellStyle name="_Finance Board Report OCTOBER 2007 APA GROUP 071107_APT 2010 Financial Statements Draft (8) (4)" xfId="1913"/>
    <cellStyle name="_Finance Board Report OCTOBER 2007 APA GROUP 071107_APT 2010 Financial Statements Draft (8) (4) 2" xfId="1914"/>
    <cellStyle name="_Finance Board Report OCTOBER 2007 APA GROUP 071107_APT 2010 Financial Statements FINAL" xfId="1915"/>
    <cellStyle name="_Finance Board Report OCTOBER 2007 APA GROUP 071107_APT 2010 Financial Statements FINAL 2" xfId="1916"/>
    <cellStyle name="_Finance Board Report OCTOBER 2007 APA GROUP 071107_APT 2010 Financial Statements FINAL 3" xfId="1917"/>
    <cellStyle name="_Finance Board Report OCTOBER 2007 APA GROUP 071107_APT 2010 Financial Statements FINAL 4" xfId="1918"/>
    <cellStyle name="_Finance Board Report OCTOBER 2007 APA GROUP 071107_APT 2010 Financial Statements FINAL_APA IAS139 Sep-11" xfId="1919"/>
    <cellStyle name="_Finance Board Report OCTOBER 2007 APA GROUP 071107_APT 2010 Financial Statements FINAL_APA IAS139 Sep-11 2" xfId="1920"/>
    <cellStyle name="_Finance Board Report OCTOBER 2007 APA GROUP 071107_APT 2010 Financial Statements FINAL_Draft 2 2012 Regulatory Financial Reports RBP" xfId="1921"/>
    <cellStyle name="_Finance Board Report OCTOBER 2007 APA GROUP 071107_APT 2010 Financial Statements FINAL_Rough calculation of RAB as at 30 June 2012" xfId="1922"/>
    <cellStyle name="_Finance Board Report OCTOBER 2007 APA GROUP 071107_BM08 Cash flow report June 11 Post July Board 28.07.2011" xfId="1923"/>
    <cellStyle name="_Finance Board Report OCTOBER 2007 APA GROUP 071107_Book2" xfId="1924"/>
    <cellStyle name="_Finance Board Report OCTOBER 2007 APA GROUP 071107_Book2 2" xfId="1925"/>
    <cellStyle name="_Finance Board Report OCTOBER 2007 APA GROUP 071107_Copy of EII Group Dec10 Financial Statements 4" xfId="1926"/>
    <cellStyle name="_Finance Board Report OCTOBER 2007 APA GROUP 071107_Copy of EII Group Dec10 Financial Statements 4 2" xfId="1927"/>
    <cellStyle name="_Finance Board Report OCTOBER 2007 APA GROUP 071107_Draft 2 2012 Regulatory Financial Reports RBP" xfId="1928"/>
    <cellStyle name="_Finance Board Report OCTOBER 2007 APA GROUP 071107_EII - Tax Calc for the period ended 31 Dec 2010(Final)" xfId="1929"/>
    <cellStyle name="_Finance Board Report OCTOBER 2007 APA GROUP 071107_EII - Tax Calc for the period ended 31 Dec 2010(Final) 2" xfId="1930"/>
    <cellStyle name="_Finance Board Report OCTOBER 2007 APA GROUP 071107_EII Group Cashflow (Dec10)" xfId="1931"/>
    <cellStyle name="_Finance Board Report OCTOBER 2007 APA GROUP 071107_EII Group Cashflow (Dec10) 2" xfId="1932"/>
    <cellStyle name="_Finance Board Report OCTOBER 2007 APA GROUP 071107_EII Group Cashflow (Dec10) reporting" xfId="1933"/>
    <cellStyle name="_Finance Board Report OCTOBER 2007 APA GROUP 071107_EII Group Cashflow (Dec10) reporting 2" xfId="1934"/>
    <cellStyle name="_Finance Board Report OCTOBER 2007 APA GROUP 071107_FY11 QLD TM CAPEX REPORT DEC 2010 adj 3" xfId="1935"/>
    <cellStyle name="_Finance Board Report OCTOBER 2007 APA GROUP 071107_FY11 QLD TM CAPEX REPORT DEC 2010 adj 3 - sk corr" xfId="1936"/>
    <cellStyle name="_Finance Board Report OCTOBER 2007 APA GROUP 071107_FY11 QLD TM CAPEX REPORT DEC 2010 adj 3 - sk corrected links" xfId="1937"/>
    <cellStyle name="_Finance Board Report OCTOBER 2007 APA GROUP 071107_FY11_12 SIB Forecast" xfId="1938"/>
    <cellStyle name="_Finance Board Report OCTOBER 2007 APA GROUP 071107_FY12 Budget Capex - Non Transmission" xfId="1939"/>
    <cellStyle name="_Finance Board Report OCTOBER 2007 APA GROUP 071107_FY12 Budget Capex - Non Transmission 2" xfId="1940"/>
    <cellStyle name="_Finance Board Report OCTOBER 2007 APA GROUP 071107_FY12 Budget Transmission SIB Vic Draft 6" xfId="1941"/>
    <cellStyle name="_Finance Board Report OCTOBER 2007 APA GROUP 071107_FY12 Budget Transmission SIB Vic Draft 6 2" xfId="1942"/>
    <cellStyle name="_Finance Board Report OCTOBER 2007 APA GROUP 071107_IAS139 Jun-10" xfId="1943"/>
    <cellStyle name="_Finance Board Report OCTOBER 2007 APA GROUP 071107_IAS139 Jun-10 2" xfId="1944"/>
    <cellStyle name="_Finance Board Report OCTOBER 2007 APA GROUP 071107_Note 9" xfId="1945"/>
    <cellStyle name="_Finance Board Report OCTOBER 2007 APA GROUP 071107_Note 9 2" xfId="1946"/>
    <cellStyle name="_Finance Board Report OCTOBER 2007 APA GROUP 071107_Note15" xfId="1947"/>
    <cellStyle name="_Finance Board Report OCTOBER 2007 APA GROUP 071107_Note15 2" xfId="1948"/>
    <cellStyle name="_Finance Board Report OCTOBER 2007 APA GROUP 071107_Note15 3" xfId="1949"/>
    <cellStyle name="_Finance Board Report OCTOBER 2007 APA GROUP 071107_Note15 4" xfId="1950"/>
    <cellStyle name="_Finance Board Report OCTOBER 2007 APA GROUP 071107_Note15_APA IAS139 Sep-11" xfId="1951"/>
    <cellStyle name="_Finance Board Report OCTOBER 2007 APA GROUP 071107_Note15_APA IAS139 Sep-11 2" xfId="1952"/>
    <cellStyle name="_Finance Board Report OCTOBER 2007 APA GROUP 071107_Note15_Draft 2 2012 Regulatory Financial Reports RBP" xfId="1953"/>
    <cellStyle name="_Finance Board Report OCTOBER 2007 APA GROUP 071107_Note15_Note37" xfId="1954"/>
    <cellStyle name="_Finance Board Report OCTOBER 2007 APA GROUP 071107_Note15_Note37 2" xfId="1955"/>
    <cellStyle name="_Finance Board Report OCTOBER 2007 APA GROUP 071107_Note15_Note37 3" xfId="1956"/>
    <cellStyle name="_Finance Board Report OCTOBER 2007 APA GROUP 071107_Note15_Note37 4" xfId="1957"/>
    <cellStyle name="_Finance Board Report OCTOBER 2007 APA GROUP 071107_Note15_Note37_Draft 2 2012 Regulatory Financial Reports RBP" xfId="1958"/>
    <cellStyle name="_Finance Board Report OCTOBER 2007 APA GROUP 071107_Note15_Note37_Rough calculation of RAB as at 30 June 2012" xfId="1959"/>
    <cellStyle name="_Finance Board Report OCTOBER 2007 APA GROUP 071107_Note15_Rough calculation of RAB as at 30 June 2012" xfId="1960"/>
    <cellStyle name="_Finance Board Report OCTOBER 2007 APA GROUP 071107_Parent CFlow 2010" xfId="1961"/>
    <cellStyle name="_Finance Board Report OCTOBER 2007 APA GROUP 071107_Parent CFlow 2010 2" xfId="1962"/>
    <cellStyle name="_Finance Board Report OCTOBER 2007 APA GROUP 071107_PL " xfId="1963"/>
    <cellStyle name="_Finance Board Report OCTOBER 2007 APA GROUP 071107_PL  2" xfId="1964"/>
    <cellStyle name="_Finance Board Report OCTOBER 2007 APA GROUP 071107_QLD TM SIB Fcast" xfId="1965"/>
    <cellStyle name="_Finance Board Report OCTOBER 2007 APA GROUP 071107_QLD TM SIB Fcast_Actuals (Pls update Forecast)" xfId="1966"/>
    <cellStyle name="_Finance Board Report OCTOBER 2007 APA GROUP 071107_Rec - NPAT (PLD)" xfId="1967"/>
    <cellStyle name="_Finance Board Report OCTOBER 2007 APA GROUP 071107_Rec - NPAT (PLD) 2" xfId="1968"/>
    <cellStyle name="_Finance Board Report OCTOBER 2007 APA GROUP 071107_Rough calculation of RAB as at 30 June 2012" xfId="1969"/>
    <cellStyle name="_Finance Board Report OCTOBER 2007 APA GROUP 071107_Sheet 1 (2)" xfId="1970"/>
    <cellStyle name="_Finance Board Report OCTOBER 2007 APA GROUP 071107_Sheet 1 (2) 2" xfId="1971"/>
    <cellStyle name="_Finance Board Report OCTOBER 2007 APA GROUP 071107_TB (APA GRP)" xfId="1972"/>
    <cellStyle name="_Finance Board Report OCTOBER 2007 APA GROUP 071107_TB (APA GRP) 2" xfId="1973"/>
    <cellStyle name="_Finance Board Report OCTOBER 2007 APA GROUP 071107_TB (APA GRP) 3" xfId="1974"/>
    <cellStyle name="_Finance Board Report OCTOBER 2007 APA GROUP 071107_TB (APA GRP) 4" xfId="1975"/>
    <cellStyle name="_Finance Board Report OCTOBER 2007 APA GROUP 071107_TB (APA GRP)_APA IAS139 Sep-11" xfId="1976"/>
    <cellStyle name="_Finance Board Report OCTOBER 2007 APA GROUP 071107_TB (APA GRP)_APA IAS139 Sep-11 2" xfId="1977"/>
    <cellStyle name="_Finance Board Report OCTOBER 2007 APA GROUP 071107_TB (APA GRP)_Draft 2 2012 Regulatory Financial Reports RBP" xfId="1978"/>
    <cellStyle name="_Finance Board Report OCTOBER 2007 APA GROUP 071107_TB (APA GRP)_Note37" xfId="1979"/>
    <cellStyle name="_Finance Board Report OCTOBER 2007 APA GROUP 071107_TB (APA GRP)_Note37 2" xfId="1980"/>
    <cellStyle name="_Finance Board Report OCTOBER 2007 APA GROUP 071107_TB (APA GRP)_Note37 3" xfId="1981"/>
    <cellStyle name="_Finance Board Report OCTOBER 2007 APA GROUP 071107_TB (APA GRP)_Note37 4" xfId="1982"/>
    <cellStyle name="_Finance Board Report OCTOBER 2007 APA GROUP 071107_TB (APA GRP)_Note37_Draft 2 2012 Regulatory Financial Reports RBP" xfId="1983"/>
    <cellStyle name="_Finance Board Report OCTOBER 2007 APA GROUP 071107_TB (APA GRP)_Note37_Rough calculation of RAB as at 30 June 2012" xfId="1984"/>
    <cellStyle name="_Finance Board Report OCTOBER 2007 APA GROUP 071107_TB (APA GRP)_Rough calculation of RAB as at 30 June 2012" xfId="1985"/>
    <cellStyle name="_Finance Board Report OCTOBER 2007 APA GROUP 071107_TM QLD FY12 SIB Capex Budget" xfId="1986"/>
    <cellStyle name="_Finance Board Report OCTOBER 2007 APA GROUP 071107_TM QLD FY12 SIB Capex Budget_QLD TM Capex Summary Report" xfId="1987"/>
    <cellStyle name="_Finance Board Report OCTOBER 2007 APA GROUP 071107_TM QLD FY12 SIB Capex Budget_QLD TM Capex Summary Report_Actuals (Pls update Forecast)" xfId="1988"/>
    <cellStyle name="_Finance Board Report OCTOBER 2007 APA GROUP 071107_WA TM Capex Summary Report" xfId="1989"/>
    <cellStyle name="_Finance Board Report OCTOBER 2007 APA GROUP 071107_WP 11 Reg Deferred Tax Liabilit" xfId="1990"/>
    <cellStyle name="_Finance Board Report OCTOBER 2007 APA GROUP 071107_WP 11 Reg Deferred Tax Liabilit 2" xfId="1991"/>
    <cellStyle name="_Finance Board Report OCTOBER 2007 APA GROUP 071107_WP 11 Reg Deferred Tax Liabilit_Rough calculation of RAB as at 30 June 2012" xfId="1992"/>
    <cellStyle name="_Finance Board Report OCTOBER 2007 APA GROUP 071107_zFY11 Growth &amp; SIB SUMMARY" xfId="1993"/>
    <cellStyle name="_Finance Board Report OCTOBER 2007 APA GROUP 071107_zFY11 SIB Capex SUMMARY" xfId="1994"/>
    <cellStyle name="_full year forecast back up 201012 SAM MASTER (2)" xfId="1995"/>
    <cellStyle name="_full year forecast back up 201012 SAM MASTER (2) 2" xfId="1996"/>
    <cellStyle name="_full year forecast back up 201012 SAM MASTER (2)_QLD TM Capex Summary Report" xfId="1997"/>
    <cellStyle name="_full year forecast back up 201012 SAM MASTER (2)_QLD TM Capex Summary Report_Actuals (Pls update Forecast)" xfId="1998"/>
    <cellStyle name="_FY2009 Budget Envestra Distribution Assumptions" xfId="1999"/>
    <cellStyle name="_FY2009 Budget Envestra Distribution Assumptions 2" xfId="2000"/>
    <cellStyle name="_FY2009 Budget Envestra Distribution Assumptions_10. B003_Apr 11" xfId="2001"/>
    <cellStyle name="_FY2009 Budget Envestra Distribution Assumptions_10. B003_Apr 11 2" xfId="2002"/>
    <cellStyle name="_FY2009 Budget Envestra Distribution Assumptions_10. B063_Apr 11" xfId="2003"/>
    <cellStyle name="_FY2009 Budget Envestra Distribution Assumptions_10. B063_Apr 11 2" xfId="2004"/>
    <cellStyle name="_FY2009 Budget Envestra Distribution Assumptions_10. B063_Apr 11_3. B003_Sep 11" xfId="2005"/>
    <cellStyle name="_FY2009 Budget Envestra Distribution Assumptions_10. B063_Apr 11_3. B003_Sep 11 2" xfId="2006"/>
    <cellStyle name="_FY2009 Budget Envestra Distribution Assumptions_3. B003_Sep 11" xfId="2007"/>
    <cellStyle name="_FY2009 Budget Envestra Distribution Assumptions_3. B003_Sep 11 2" xfId="2008"/>
    <cellStyle name="_FY2009 Budget Envestra Distribution Assumptions_APL (B001)_Mar11" xfId="2009"/>
    <cellStyle name="_FY2009 Budget Envestra Distribution Assumptions_APL (B001)_Mar11 2" xfId="2010"/>
    <cellStyle name="_FY2009 Budget Envestra Distribution Assumptions_APL (B001)_Mar11_10. B003_Apr 11" xfId="2011"/>
    <cellStyle name="_FY2009 Budget Envestra Distribution Assumptions_APL (B001)_Mar11_10. B003_Apr 11 2" xfId="2012"/>
    <cellStyle name="_FY2009 Budget Envestra Distribution Assumptions_APL (B001)_Mar11_3. B003_Sep 11" xfId="2013"/>
    <cellStyle name="_FY2009 Budget Envestra Distribution Assumptions_APL (B001)_Mar11_3. B003_Sep 11 2" xfId="2014"/>
    <cellStyle name="_FY2009 Budget Envestra Distribution Assumptions_APT (B002) Rec_Mar11" xfId="2015"/>
    <cellStyle name="_FY2009 Budget Envestra Distribution Assumptions_APT (B002) Rec_Mar11 2" xfId="2016"/>
    <cellStyle name="_FY2009 Budget Envestra Distribution Assumptions_APT (B002) Rec_Mar11_10. B003_Apr 11" xfId="2017"/>
    <cellStyle name="_FY2009 Budget Envestra Distribution Assumptions_APT (B002) Rec_Mar11_10. B003_Apr 11 2" xfId="2018"/>
    <cellStyle name="_FY2009 Budget Envestra Distribution Assumptions_APT (B002) Rec_Mar11_3. B003_Sep 11" xfId="2019"/>
    <cellStyle name="_FY2009 Budget Envestra Distribution Assumptions_APT (B002) Rec_Mar11_3. B003_Sep 11 2" xfId="2020"/>
    <cellStyle name="_FY2009 Budget Envestra Distribution Assumptions_QLD TM Capex Summary Report" xfId="2021"/>
    <cellStyle name="_FY2009 Budget Envestra Distribution Assumptions_QLD TM Capex Summary Report_Actuals (Pls update Forecast)" xfId="2022"/>
    <cellStyle name="_FY2009 Fcast Envestra Distribution Assumptions Dec 08" xfId="2023"/>
    <cellStyle name="_FY2009 Fcast Envestra Distribution Assumptions Dec 08 2" xfId="2024"/>
    <cellStyle name="_FY2009 Fcast Envestra Distribution Assumptions Dec 08_10. B003_Apr 11" xfId="2025"/>
    <cellStyle name="_FY2009 Fcast Envestra Distribution Assumptions Dec 08_10. B003_Apr 11 2" xfId="2026"/>
    <cellStyle name="_FY2009 Fcast Envestra Distribution Assumptions Dec 08_10. B063_Apr 11" xfId="2027"/>
    <cellStyle name="_FY2009 Fcast Envestra Distribution Assumptions Dec 08_10. B063_Apr 11 2" xfId="2028"/>
    <cellStyle name="_FY2009 Fcast Envestra Distribution Assumptions Dec 08_10. B063_Apr 11_3. B003_Sep 11" xfId="2029"/>
    <cellStyle name="_FY2009 Fcast Envestra Distribution Assumptions Dec 08_10. B063_Apr 11_3. B003_Sep 11 2" xfId="2030"/>
    <cellStyle name="_FY2009 Fcast Envestra Distribution Assumptions Dec 08_3. B003_Sep 11" xfId="2031"/>
    <cellStyle name="_FY2009 Fcast Envestra Distribution Assumptions Dec 08_3. B003_Sep 11 2" xfId="2032"/>
    <cellStyle name="_FY2009 Fcast Envestra Distribution Assumptions Dec 08_APL (B001)_Mar11" xfId="2033"/>
    <cellStyle name="_FY2009 Fcast Envestra Distribution Assumptions Dec 08_APL (B001)_Mar11 2" xfId="2034"/>
    <cellStyle name="_FY2009 Fcast Envestra Distribution Assumptions Dec 08_APL (B001)_Mar11_10. B003_Apr 11" xfId="2035"/>
    <cellStyle name="_FY2009 Fcast Envestra Distribution Assumptions Dec 08_APL (B001)_Mar11_10. B003_Apr 11 2" xfId="2036"/>
    <cellStyle name="_FY2009 Fcast Envestra Distribution Assumptions Dec 08_APL (B001)_Mar11_3. B003_Sep 11" xfId="2037"/>
    <cellStyle name="_FY2009 Fcast Envestra Distribution Assumptions Dec 08_APL (B001)_Mar11_3. B003_Sep 11 2" xfId="2038"/>
    <cellStyle name="_FY2009 Fcast Envestra Distribution Assumptions Dec 08_APT (B002) Rec_Mar11" xfId="2039"/>
    <cellStyle name="_FY2009 Fcast Envestra Distribution Assumptions Dec 08_APT (B002) Rec_Mar11 2" xfId="2040"/>
    <cellStyle name="_FY2009 Fcast Envestra Distribution Assumptions Dec 08_APT (B002) Rec_Mar11_10. B003_Apr 11" xfId="2041"/>
    <cellStyle name="_FY2009 Fcast Envestra Distribution Assumptions Dec 08_APT (B002) Rec_Mar11_10. B003_Apr 11 2" xfId="2042"/>
    <cellStyle name="_FY2009 Fcast Envestra Distribution Assumptions Dec 08_APT (B002) Rec_Mar11_3. B003_Sep 11" xfId="2043"/>
    <cellStyle name="_FY2009 Fcast Envestra Distribution Assumptions Dec 08_APT (B002) Rec_Mar11_3. B003_Sep 11 2" xfId="2044"/>
    <cellStyle name="_FY2009 Fcast Envestra Distribution Assumptions Dec 08_QLD TM Capex Summary Report" xfId="2045"/>
    <cellStyle name="_FY2009 Fcast Envestra Distribution Assumptions Dec 08_QLD TM Capex Summary Report_Actuals (Pls update Forecast)" xfId="2046"/>
    <cellStyle name="_GAU Forecast Cash Flow - By location 090115 (2)" xfId="2047"/>
    <cellStyle name="_GAU Forecast Cash Flow - By location 090115 (2) 2" xfId="2048"/>
    <cellStyle name="_GAU Forecast Cash Flow - By location 090115 (2) 2 2" xfId="2049"/>
    <cellStyle name="_GAU Forecast Cash Flow - By location 090115 (2) 3" xfId="2050"/>
    <cellStyle name="_GAU Forecast Cash Flow - By location 090115 (2)_201203 QLD SIB Report" xfId="2051"/>
    <cellStyle name="_GAU Forecast Cash Flow - By location 090115 (2)_201205 QLD SIB Report" xfId="2052"/>
    <cellStyle name="_GAU Forecast Cash Flow - By location 090115 (2)_Actuals (Pls update Forecast)" xfId="2053"/>
    <cellStyle name="_GAU Forecast Cash Flow - By location 090115 (2)_FY11 QLD TM CAPEX REPORT DEC 2010 adj 3" xfId="2054"/>
    <cellStyle name="_GAU Forecast Cash Flow - By location 090115 (2)_FY11 QLD TM CAPEX REPORT DEC 2010 adj 3 - sk corr" xfId="2055"/>
    <cellStyle name="_GAU Forecast Cash Flow - By location 090115 (2)_FY11 QLD TM CAPEX REPORT DEC 2010 adj 3 - sk corrected links" xfId="2056"/>
    <cellStyle name="_GAU Forecast Cash Flow - By location 090115 (2)_FY11_12 SIB Forecast" xfId="2057"/>
    <cellStyle name="_GAU Forecast Cash Flow - By location 090115 (2)_FY12 Budget Capex - Non Transmission" xfId="2058"/>
    <cellStyle name="_GAU Forecast Cash Flow - By location 090115 (2)_FY12 Budget Capex - Non Transmission 2" xfId="2059"/>
    <cellStyle name="_GAU Forecast Cash Flow - By location 090115 (2)_FY12 Budget Transmission SIB Vic Draft 6" xfId="2060"/>
    <cellStyle name="_GAU Forecast Cash Flow - By location 090115 (2)_FY12 Budget Transmission SIB Vic Draft 6 2" xfId="2061"/>
    <cellStyle name="_GAU Forecast Cash Flow - By location 090115 (2)_QLD TM SIB Fcast" xfId="2062"/>
    <cellStyle name="_GAU Forecast Cash Flow - By location 090115 (2)_QLD TM SIB Fcast_Actuals (Pls update Forecast)" xfId="2063"/>
    <cellStyle name="_GAU Forecast Cash Flow - By location 090115 (2)_TM QLD FY12 SIB Capex Budget" xfId="2064"/>
    <cellStyle name="_GAU Forecast Cash Flow - By location 090115 (2)_TM QLD FY12 SIB Capex Budget_QLD TM Capex Summary Report" xfId="2065"/>
    <cellStyle name="_GAU Forecast Cash Flow - By location 090115 (2)_TM QLD FY12 SIB Capex Budget_QLD TM Capex Summary Report_Actuals (Pls update Forecast)" xfId="2066"/>
    <cellStyle name="_GAU Forecast Cash Flow - By location 090115 (2)_WA TM Capex Summary Report" xfId="2067"/>
    <cellStyle name="_GAU Forecast Cash Flow - By location 090115 (2)_zFY11 Growth &amp; SIB SUMMARY" xfId="2068"/>
    <cellStyle name="_GAU Forecast Cash Flow - By location 090115 (2)_zFY11 SIB Capex SUMMARY" xfId="2069"/>
    <cellStyle name="_GGT budget export -ALL 080403C1-Finaldraft-2" xfId="2070"/>
    <cellStyle name="_GGT budget export -ALL 080403C1-Finaldraft-2 2" xfId="2071"/>
    <cellStyle name="_GGT budget export -ALL 080403C1-Finaldraft-2 use this one" xfId="2072"/>
    <cellStyle name="_GGT budget export -ALL 080403C1-Finaldraft-2 use this one 2" xfId="2073"/>
    <cellStyle name="_GGT budget export -ALL 080403C1-Finaldraft-2 use this one_QLD TM Capex Summary Report" xfId="2074"/>
    <cellStyle name="_GGT budget export -ALL 080403C1-Finaldraft-2 use this one_QLD TM Capex Summary Report_Actuals (Pls update Forecast)" xfId="2075"/>
    <cellStyle name="_GGT budget export -ALL 080403C1-Finaldraft-2_QLD TM Capex Summary Report" xfId="2076"/>
    <cellStyle name="_GGT budget export -ALL 080403C1-Finaldraft-2_QLD TM Capex Summary Report_Actuals (Pls update Forecast)" xfId="2077"/>
    <cellStyle name="_GROUP CAPITAL EXPENDITURE Mar 10 Ver 2" xfId="2078"/>
    <cellStyle name="_GROUP CAPITAL EXPENDITURE Mar 10 Ver 2 2" xfId="2079"/>
    <cellStyle name="_GROUP CAPITAL EXPENDITURE Mar 10 Ver 2_QLD TM Capex Summary Report" xfId="2080"/>
    <cellStyle name="_GROUP CAPITAL EXPENDITURE Mar 10 Ver 2_QLD TM Capex Summary Report_Actuals (Pls update Forecast)" xfId="2081"/>
    <cellStyle name="_IAS139 Apr 10" xfId="2082"/>
    <cellStyle name="_IAS139 Apr 10 2" xfId="2083"/>
    <cellStyle name="_IAS139 Apr 10_10. B003_Apr 11" xfId="2084"/>
    <cellStyle name="_IAS139 Apr 10_10. B003_Apr 11 2" xfId="2085"/>
    <cellStyle name="_IAS139 Apr 10_3. B003_Sep 11" xfId="2086"/>
    <cellStyle name="_IAS139 Apr 10_3. B003_Sep 11 2" xfId="2087"/>
    <cellStyle name="_IAS139 Aug-10" xfId="2088"/>
    <cellStyle name="_IAS139 Aug-10 2" xfId="2089"/>
    <cellStyle name="_IAS139 Aug-10_10. B003_Apr 11" xfId="2090"/>
    <cellStyle name="_IAS139 Aug-10_10. B003_Apr 11 2" xfId="2091"/>
    <cellStyle name="_IAS139 Aug-10_3. B003_Sep 11" xfId="2092"/>
    <cellStyle name="_IAS139 Aug-10_3. B003_Sep 11 2" xfId="2093"/>
    <cellStyle name="_IAS139 Feb 10" xfId="2094"/>
    <cellStyle name="_IAS139 Feb 10 2" xfId="2095"/>
    <cellStyle name="_IAS139 Feb 10_10. B003_Apr 11" xfId="2096"/>
    <cellStyle name="_IAS139 Feb 10_10. B003_Apr 11 2" xfId="2097"/>
    <cellStyle name="_IAS139 Feb 10_3. B003_Sep 11" xfId="2098"/>
    <cellStyle name="_IAS139 Feb 10_3. B003_Sep 11 2" xfId="2099"/>
    <cellStyle name="_IAS139 Jul-10" xfId="2100"/>
    <cellStyle name="_IAS139 Jul-10 2" xfId="2101"/>
    <cellStyle name="_IAS139 Jul-10_10. B003_Apr 11" xfId="2102"/>
    <cellStyle name="_IAS139 Jul-10_10. B003_Apr 11 2" xfId="2103"/>
    <cellStyle name="_IAS139 Jul-10_3. B003_Sep 11" xfId="2104"/>
    <cellStyle name="_IAS139 Jul-10_3. B003_Sep 11 2" xfId="2105"/>
    <cellStyle name="_IAS139 Jun-10" xfId="2106"/>
    <cellStyle name="_IAS139 Jun-10 2" xfId="2107"/>
    <cellStyle name="_IAS139 Jun-10_10. B003_Apr 11" xfId="2108"/>
    <cellStyle name="_IAS139 Jun-10_10. B003_Apr 11 2" xfId="2109"/>
    <cellStyle name="_IAS139 Jun-10_3. B003_Sep 11" xfId="2110"/>
    <cellStyle name="_IAS139 Jun-10_3. B003_Sep 11 2" xfId="2111"/>
    <cellStyle name="_IAS139 Mar 10" xfId="2112"/>
    <cellStyle name="_IAS139 Mar 10 2" xfId="2113"/>
    <cellStyle name="_IAS139 Mar 10_10. B003_Apr 11" xfId="2114"/>
    <cellStyle name="_IAS139 Mar 10_10. B003_Apr 11 2" xfId="2115"/>
    <cellStyle name="_IAS139 Mar 10_3. B003_Sep 11" xfId="2116"/>
    <cellStyle name="_IAS139 Mar 10_3. B003_Sep 11 2" xfId="2117"/>
    <cellStyle name="_IAS139 May 10" xfId="2118"/>
    <cellStyle name="_IAS139 May 10 2" xfId="2119"/>
    <cellStyle name="_IAS139 May 10_10. B003_Apr 11" xfId="2120"/>
    <cellStyle name="_IAS139 May 10_10. B003_Apr 11 2" xfId="2121"/>
    <cellStyle name="_IAS139 May 10_3. B003_Sep 11" xfId="2122"/>
    <cellStyle name="_IAS139 May 10_3. B003_Sep 11 2" xfId="2123"/>
    <cellStyle name="_IAS139 Sep-10" xfId="2124"/>
    <cellStyle name="_IAS139 Sep-10 2" xfId="2125"/>
    <cellStyle name="_IAS139 Sep-10_10. B003_Apr 11" xfId="2126"/>
    <cellStyle name="_IAS139 Sep-10_10. B003_Apr 11 2" xfId="2127"/>
    <cellStyle name="_IAS139 Sep-10_3. B003_Sep 11" xfId="2128"/>
    <cellStyle name="_IAS139 Sep-10_3. B003_Sep 11 2" xfId="2129"/>
    <cellStyle name="_Investment cashflow" xfId="2130"/>
    <cellStyle name="_Investment cashflow 2" xfId="2131"/>
    <cellStyle name="_Investment cashflow_QLD TM Capex Summary Report" xfId="2132"/>
    <cellStyle name="_Investment cashflow_QLD TM Capex Summary Report_Actuals (Pls update Forecast)" xfId="2133"/>
    <cellStyle name="_July 10" xfId="2134"/>
    <cellStyle name="_July 10 2" xfId="2135"/>
    <cellStyle name="_July 10_prepayments" xfId="2136"/>
    <cellStyle name="_Kogan North" xfId="2137"/>
    <cellStyle name="_Kogan North 2" xfId="2138"/>
    <cellStyle name="_Kogan North_010411  Request for Additional Funding" xfId="2139"/>
    <cellStyle name="_Kogan North_010411  Request for Additional Funding 2" xfId="2140"/>
    <cellStyle name="_Kogan North_QLD TM Capex Summary Report" xfId="2141"/>
    <cellStyle name="_Kogan North_QLD TM Capex Summary Report_Actuals (Pls update Forecast)" xfId="2142"/>
    <cellStyle name="_Lease movements" xfId="2143"/>
    <cellStyle name="_Lease movements 2" xfId="2144"/>
    <cellStyle name="_Lease movements 3" xfId="2145"/>
    <cellStyle name="_Lease movements 4" xfId="2146"/>
    <cellStyle name="_Lease movements_10. B003_Apr 11" xfId="2147"/>
    <cellStyle name="_Lease movements_10. B003_Apr 11 2" xfId="2148"/>
    <cellStyle name="_Lease movements_10. B063_Apr 11" xfId="2149"/>
    <cellStyle name="_Lease movements_10. B063_Apr 11 2" xfId="2150"/>
    <cellStyle name="_Lease movements_10. B063_Apr 11_3. B003_Sep 11" xfId="2151"/>
    <cellStyle name="_Lease movements_10. B063_Apr 11_3. B003_Sep 11 2" xfId="2152"/>
    <cellStyle name="_Lease movements_3. B003_Sep 11" xfId="2153"/>
    <cellStyle name="_Lease movements_3. B003_Sep 11 2" xfId="2154"/>
    <cellStyle name="_Lease movements_APA CORP FA Note to EOFY statements for Fixed Assets ADJE-11 v4" xfId="2155"/>
    <cellStyle name="_Lease movements_APA CORP FA Note to EOFY statements for Fixed Assets ADJE-11 v4 2" xfId="2156"/>
    <cellStyle name="_Lease movements_APA Group CORP FAR Consolidated Movement Apr-11" xfId="2157"/>
    <cellStyle name="_Lease movements_APA Group CORP FAR Consolidated Movement Apr-11 2" xfId="2158"/>
    <cellStyle name="_Lease movements_APA Group CORP FAR Consolidated Movement Mar-11" xfId="2159"/>
    <cellStyle name="_Lease movements_APA Group CORP FAR Consolidated Movement Mar-11 2" xfId="2160"/>
    <cellStyle name="_Lease movements_APA Group HY 2010 Financial Statements - Dec 2010 BOARD" xfId="2161"/>
    <cellStyle name="_Lease movements_APA Group HY 2010 Financial Statements - Dec 2010 BOARD 2" xfId="2162"/>
    <cellStyle name="_Lease movements_APA Group HY 2010 Financial Statements - Dec 2010 BOARD 3" xfId="2163"/>
    <cellStyle name="_Lease movements_APA Group HY 2010 Financial Statements - Dec 2010 BOARD 4" xfId="2164"/>
    <cellStyle name="_Lease movements_APA Group HY 2010 Financial Statements - Dec 2010 BOARD_APA IAS139 Sep-11" xfId="2165"/>
    <cellStyle name="_Lease movements_APA Group HY 2010 Financial Statements - Dec 2010 BOARD_APA IAS139 Sep-11 2" xfId="2166"/>
    <cellStyle name="_Lease movements_APA Group HY 2010 Financial Statements - Dec 2010 BOARD_Draft 2 2012 Regulatory Financial Reports RBP" xfId="2167"/>
    <cellStyle name="_Lease movements_APA Group HY 2010 Financial Statements - Dec 2010 BOARD_Note37" xfId="2168"/>
    <cellStyle name="_Lease movements_APA Group HY 2010 Financial Statements - Dec 2010 BOARD_Note37 2" xfId="2169"/>
    <cellStyle name="_Lease movements_APA Group HY 2010 Financial Statements - Dec 2010 BOARD_Note37 3" xfId="2170"/>
    <cellStyle name="_Lease movements_APA Group HY 2010 Financial Statements - Dec 2010 BOARD_Note37 4" xfId="2171"/>
    <cellStyle name="_Lease movements_APA Group HY 2010 Financial Statements - Dec 2010 BOARD_Note37_Draft 2 2012 Regulatory Financial Reports RBP" xfId="2172"/>
    <cellStyle name="_Lease movements_APA Group HY 2010 Financial Statements - Dec 2010 BOARD_Note37_Rough calculation of RAB as at 30 June 2012" xfId="2173"/>
    <cellStyle name="_Lease movements_APA Group HY 2010 Financial Statements - Dec 2010 BOARD_Rough calculation of RAB as at 30 June 2012" xfId="2174"/>
    <cellStyle name="_Lease movements_APL (B001)_Mar11" xfId="2175"/>
    <cellStyle name="_Lease movements_APL (B001)_Mar11 2" xfId="2176"/>
    <cellStyle name="_Lease movements_APL (B001)_Mar11_10. B003_Apr 11" xfId="2177"/>
    <cellStyle name="_Lease movements_APL (B001)_Mar11_10. B003_Apr 11 2" xfId="2178"/>
    <cellStyle name="_Lease movements_APL (B001)_Mar11_3. B003_Sep 11" xfId="2179"/>
    <cellStyle name="_Lease movements_APL (B001)_Mar11_3. B003_Sep 11 2" xfId="2180"/>
    <cellStyle name="_Lease movements_APT (B002) Rec_Mar11" xfId="2181"/>
    <cellStyle name="_Lease movements_APT (B002) Rec_Mar11 2" xfId="2182"/>
    <cellStyle name="_Lease movements_APT (B002) Rec_Mar11_10. B003_Apr 11" xfId="2183"/>
    <cellStyle name="_Lease movements_APT (B002) Rec_Mar11_10. B003_Apr 11 2" xfId="2184"/>
    <cellStyle name="_Lease movements_APT (B002) Rec_Mar11_3. B003_Sep 11" xfId="2185"/>
    <cellStyle name="_Lease movements_APT (B002) Rec_Mar11_3. B003_Sep 11 2" xfId="2186"/>
    <cellStyle name="_Lease movements_APT 2010 Financial Statements Draft (6)" xfId="2187"/>
    <cellStyle name="_Lease movements_APT 2010 Financial Statements Draft (6) 2" xfId="2188"/>
    <cellStyle name="_Lease movements_APT 2010 Financial Statements Draft (7)" xfId="2189"/>
    <cellStyle name="_Lease movements_APT 2010 Financial Statements Draft (7) 2" xfId="2190"/>
    <cellStyle name="_Lease movements_APT 2010 Financial Statements Draft (8) (4)" xfId="2191"/>
    <cellStyle name="_Lease movements_APT 2010 Financial Statements Draft (8) (4) 2" xfId="2192"/>
    <cellStyle name="_Lease movements_APT 2010 Financial Statements FINAL" xfId="2193"/>
    <cellStyle name="_Lease movements_APT 2010 Financial Statements FINAL 2" xfId="2194"/>
    <cellStyle name="_Lease movements_APT 2010 Financial Statements FINAL 3" xfId="2195"/>
    <cellStyle name="_Lease movements_APT 2010 Financial Statements FINAL 4" xfId="2196"/>
    <cellStyle name="_Lease movements_APT 2010 Financial Statements FINAL_APA IAS139 Sep-11" xfId="2197"/>
    <cellStyle name="_Lease movements_APT 2010 Financial Statements FINAL_APA IAS139 Sep-11 2" xfId="2198"/>
    <cellStyle name="_Lease movements_APT 2010 Financial Statements FINAL_Draft 2 2012 Regulatory Financial Reports RBP" xfId="2199"/>
    <cellStyle name="_Lease movements_APT 2010 Financial Statements FINAL_Rough calculation of RAB as at 30 June 2012" xfId="2200"/>
    <cellStyle name="_Lease movements_BM08 Cash flow report June 11 Post July Board 28.07.2011" xfId="2201"/>
    <cellStyle name="_Lease movements_Book2" xfId="2202"/>
    <cellStyle name="_Lease movements_Book2 2" xfId="2203"/>
    <cellStyle name="_Lease movements_Copy of EII Group Dec10 Financial Statements 4" xfId="2204"/>
    <cellStyle name="_Lease movements_Copy of EII Group Dec10 Financial Statements 4 2" xfId="2205"/>
    <cellStyle name="_Lease movements_Draft 2 2012 Regulatory Financial Reports RBP" xfId="2206"/>
    <cellStyle name="_Lease movements_EII - Tax Calc for the period ended 31 Dec 2010(Final)" xfId="2207"/>
    <cellStyle name="_Lease movements_EII - Tax Calc for the period ended 31 Dec 2010(Final) 2" xfId="2208"/>
    <cellStyle name="_Lease movements_EII Group Cashflow (Dec10)" xfId="2209"/>
    <cellStyle name="_Lease movements_EII Group Cashflow (Dec10) 2" xfId="2210"/>
    <cellStyle name="_Lease movements_EII Group Cashflow (Dec10) reporting" xfId="2211"/>
    <cellStyle name="_Lease movements_EII Group Cashflow (Dec10) reporting 2" xfId="2212"/>
    <cellStyle name="_Lease movements_IAS139 Jun-10" xfId="2213"/>
    <cellStyle name="_Lease movements_IAS139 Jun-10 2" xfId="2214"/>
    <cellStyle name="_Lease movements_Note 9" xfId="2215"/>
    <cellStyle name="_Lease movements_Note 9 2" xfId="2216"/>
    <cellStyle name="_Lease movements_Note15" xfId="2217"/>
    <cellStyle name="_Lease movements_Note15 2" xfId="2218"/>
    <cellStyle name="_Lease movements_Note15 3" xfId="2219"/>
    <cellStyle name="_Lease movements_Note15 4" xfId="2220"/>
    <cellStyle name="_Lease movements_Note15_APA IAS139 Sep-11" xfId="2221"/>
    <cellStyle name="_Lease movements_Note15_APA IAS139 Sep-11 2" xfId="2222"/>
    <cellStyle name="_Lease movements_Note15_Draft 2 2012 Regulatory Financial Reports RBP" xfId="2223"/>
    <cellStyle name="_Lease movements_Note15_Note37" xfId="2224"/>
    <cellStyle name="_Lease movements_Note15_Note37 2" xfId="2225"/>
    <cellStyle name="_Lease movements_Note15_Note37 3" xfId="2226"/>
    <cellStyle name="_Lease movements_Note15_Note37 4" xfId="2227"/>
    <cellStyle name="_Lease movements_Note15_Note37_Draft 2 2012 Regulatory Financial Reports RBP" xfId="2228"/>
    <cellStyle name="_Lease movements_Note15_Note37_Rough calculation of RAB as at 30 June 2012" xfId="2229"/>
    <cellStyle name="_Lease movements_Note15_Rough calculation of RAB as at 30 June 2012" xfId="2230"/>
    <cellStyle name="_Lease movements_Parent CFlow 2010" xfId="2231"/>
    <cellStyle name="_Lease movements_Parent CFlow 2010 2" xfId="2232"/>
    <cellStyle name="_Lease movements_PL " xfId="2233"/>
    <cellStyle name="_Lease movements_PL  2" xfId="2234"/>
    <cellStyle name="_Lease movements_QLD TM Capex Summary Report" xfId="2235"/>
    <cellStyle name="_Lease movements_QLD TM Capex Summary Report_Actuals (Pls update Forecast)" xfId="2236"/>
    <cellStyle name="_Lease movements_Rec - NPAT (PLD)" xfId="2237"/>
    <cellStyle name="_Lease movements_Rec - NPAT (PLD) 2" xfId="2238"/>
    <cellStyle name="_Lease movements_Rough calculation of RAB as at 30 June 2012" xfId="2239"/>
    <cellStyle name="_Lease movements_Sheet 1 (2)" xfId="2240"/>
    <cellStyle name="_Lease movements_Sheet 1 (2) 2" xfId="2241"/>
    <cellStyle name="_Lease movements_TB (APA GRP)" xfId="2242"/>
    <cellStyle name="_Lease movements_TB (APA GRP) 2" xfId="2243"/>
    <cellStyle name="_Lease movements_TB (APA GRP) 3" xfId="2244"/>
    <cellStyle name="_Lease movements_TB (APA GRP) 4" xfId="2245"/>
    <cellStyle name="_Lease movements_TB (APA GRP)_APA IAS139 Sep-11" xfId="2246"/>
    <cellStyle name="_Lease movements_TB (APA GRP)_APA IAS139 Sep-11 2" xfId="2247"/>
    <cellStyle name="_Lease movements_TB (APA GRP)_Draft 2 2012 Regulatory Financial Reports RBP" xfId="2248"/>
    <cellStyle name="_Lease movements_TB (APA GRP)_Note37" xfId="2249"/>
    <cellStyle name="_Lease movements_TB (APA GRP)_Note37 2" xfId="2250"/>
    <cellStyle name="_Lease movements_TB (APA GRP)_Note37 3" xfId="2251"/>
    <cellStyle name="_Lease movements_TB (APA GRP)_Note37 4" xfId="2252"/>
    <cellStyle name="_Lease movements_TB (APA GRP)_Note37_Draft 2 2012 Regulatory Financial Reports RBP" xfId="2253"/>
    <cellStyle name="_Lease movements_TB (APA GRP)_Note37_Rough calculation of RAB as at 30 June 2012" xfId="2254"/>
    <cellStyle name="_Lease movements_TB (APA GRP)_Rough calculation of RAB as at 30 June 2012" xfId="2255"/>
    <cellStyle name="_Lease movements_WP 11 Reg Deferred Tax Liabilit" xfId="2256"/>
    <cellStyle name="_Lease movements_WP 11 Reg Deferred Tax Liabilit 2" xfId="2257"/>
    <cellStyle name="_Lease movements_WP 11 Reg Deferred Tax Liabilit_Rough calculation of RAB as at 30 June 2012" xfId="2258"/>
    <cellStyle name="_Murraylink" xfId="2259"/>
    <cellStyle name="_Murraylink 2" xfId="2260"/>
    <cellStyle name="_Murraylink_010411  Request for Additional Funding" xfId="2261"/>
    <cellStyle name="_Murraylink_010411  Request for Additional Funding 2" xfId="2262"/>
    <cellStyle name="_Murraylink_QLD TM Capex Summary Report" xfId="2263"/>
    <cellStyle name="_Murraylink_QLD TM Capex Summary Report_Actuals (Pls update Forecast)" xfId="2264"/>
    <cellStyle name="_NGV Inter-entity invoice 09-10" xfId="2265"/>
    <cellStyle name="_NGV Inter-entity invoice 09-10 (2)" xfId="2266"/>
    <cellStyle name="_Note 42 - Commitment for Expenditure" xfId="2267"/>
    <cellStyle name="_Nov 09" xfId="2268"/>
    <cellStyle name="_Nov 09 2" xfId="2269"/>
    <cellStyle name="_Nov 09_prepayments" xfId="2270"/>
    <cellStyle name="_Parmelia CAPEX" xfId="2271"/>
    <cellStyle name="_Parmelia CAPEX - Cancelled" xfId="2272"/>
    <cellStyle name="_Parmelia CAPEX - Cancelled 2" xfId="2273"/>
    <cellStyle name="_Parmelia CAPEX - Cancelled 2 2" xfId="2274"/>
    <cellStyle name="_Parmelia CAPEX - Cancelled 3" xfId="2275"/>
    <cellStyle name="_Parmelia CAPEX - Cancelled 4" xfId="2276"/>
    <cellStyle name="_Parmelia CAPEX - Cancelled_10. B003_Apr 11" xfId="2277"/>
    <cellStyle name="_Parmelia CAPEX - Cancelled_10. B003_Apr 11 2" xfId="2278"/>
    <cellStyle name="_Parmelia CAPEX - Cancelled_10. B063_Apr 11" xfId="2279"/>
    <cellStyle name="_Parmelia CAPEX - Cancelled_10. B063_Apr 11 2" xfId="2280"/>
    <cellStyle name="_Parmelia CAPEX - Cancelled_10. B063_Apr 11_3. B003_Sep 11" xfId="2281"/>
    <cellStyle name="_Parmelia CAPEX - Cancelled_10. B063_Apr 11_3. B003_Sep 11 2" xfId="2282"/>
    <cellStyle name="_Parmelia CAPEX - Cancelled_201203 QLD SIB Report" xfId="2283"/>
    <cellStyle name="_Parmelia CAPEX - Cancelled_201205 QLD SIB Report" xfId="2284"/>
    <cellStyle name="_Parmelia CAPEX - Cancelled_3. B003_Sep 11" xfId="2285"/>
    <cellStyle name="_Parmelia CAPEX - Cancelled_3. B003_Sep 11 2" xfId="2286"/>
    <cellStyle name="_Parmelia CAPEX - Cancelled_Actuals (Pls update Forecast)" xfId="2287"/>
    <cellStyle name="_Parmelia CAPEX - Cancelled_APA CORP FA Note to EOFY statements for Fixed Assets ADJE-11 v4" xfId="2288"/>
    <cellStyle name="_Parmelia CAPEX - Cancelled_APA CORP FA Note to EOFY statements for Fixed Assets ADJE-11 v4 2" xfId="2289"/>
    <cellStyle name="_Parmelia CAPEX - Cancelled_APA Group CORP FAR Consolidated Movement Apr-11" xfId="2290"/>
    <cellStyle name="_Parmelia CAPEX - Cancelled_APA Group CORP FAR Consolidated Movement Apr-11 2" xfId="2291"/>
    <cellStyle name="_Parmelia CAPEX - Cancelled_APA Group CORP FAR Consolidated Movement Mar-11" xfId="2292"/>
    <cellStyle name="_Parmelia CAPEX - Cancelled_APA Group CORP FAR Consolidated Movement Mar-11 2" xfId="2293"/>
    <cellStyle name="_Parmelia CAPEX - Cancelled_APA Group HY 2010 Financial Statements - Dec 2010 BOARD" xfId="2294"/>
    <cellStyle name="_Parmelia CAPEX - Cancelled_APA Group HY 2010 Financial Statements - Dec 2010 BOARD 2" xfId="2295"/>
    <cellStyle name="_Parmelia CAPEX - Cancelled_APA Group HY 2010 Financial Statements - Dec 2010 BOARD 3" xfId="2296"/>
    <cellStyle name="_Parmelia CAPEX - Cancelled_APA Group HY 2010 Financial Statements - Dec 2010 BOARD 4" xfId="2297"/>
    <cellStyle name="_Parmelia CAPEX - Cancelled_APA Group HY 2010 Financial Statements - Dec 2010 BOARD_APA IAS139 Sep-11" xfId="2298"/>
    <cellStyle name="_Parmelia CAPEX - Cancelled_APA Group HY 2010 Financial Statements - Dec 2010 BOARD_APA IAS139 Sep-11 2" xfId="2299"/>
    <cellStyle name="_Parmelia CAPEX - Cancelled_APA Group HY 2010 Financial Statements - Dec 2010 BOARD_Draft 2 2012 Regulatory Financial Reports RBP" xfId="2300"/>
    <cellStyle name="_Parmelia CAPEX - Cancelled_APA Group HY 2010 Financial Statements - Dec 2010 BOARD_Note37" xfId="2301"/>
    <cellStyle name="_Parmelia CAPEX - Cancelled_APA Group HY 2010 Financial Statements - Dec 2010 BOARD_Note37 2" xfId="2302"/>
    <cellStyle name="_Parmelia CAPEX - Cancelled_APA Group HY 2010 Financial Statements - Dec 2010 BOARD_Note37 3" xfId="2303"/>
    <cellStyle name="_Parmelia CAPEX - Cancelled_APA Group HY 2010 Financial Statements - Dec 2010 BOARD_Note37 4" xfId="2304"/>
    <cellStyle name="_Parmelia CAPEX - Cancelled_APA Group HY 2010 Financial Statements - Dec 2010 BOARD_Note37_Draft 2 2012 Regulatory Financial Reports RBP" xfId="2305"/>
    <cellStyle name="_Parmelia CAPEX - Cancelled_APA Group HY 2010 Financial Statements - Dec 2010 BOARD_Note37_Rough calculation of RAB as at 30 June 2012" xfId="2306"/>
    <cellStyle name="_Parmelia CAPEX - Cancelled_APA Group HY 2010 Financial Statements - Dec 2010 BOARD_Rough calculation of RAB as at 30 June 2012" xfId="2307"/>
    <cellStyle name="_Parmelia CAPEX - Cancelled_APL (B001)_Mar11" xfId="2308"/>
    <cellStyle name="_Parmelia CAPEX - Cancelled_APL (B001)_Mar11 2" xfId="2309"/>
    <cellStyle name="_Parmelia CAPEX - Cancelled_APL (B001)_Mar11_10. B003_Apr 11" xfId="2310"/>
    <cellStyle name="_Parmelia CAPEX - Cancelled_APL (B001)_Mar11_10. B003_Apr 11 2" xfId="2311"/>
    <cellStyle name="_Parmelia CAPEX - Cancelled_APL (B001)_Mar11_3. B003_Sep 11" xfId="2312"/>
    <cellStyle name="_Parmelia CAPEX - Cancelled_APL (B001)_Mar11_3. B003_Sep 11 2" xfId="2313"/>
    <cellStyle name="_Parmelia CAPEX - Cancelled_APT (B002) Rec_Mar11" xfId="2314"/>
    <cellStyle name="_Parmelia CAPEX - Cancelled_APT (B002) Rec_Mar11 2" xfId="2315"/>
    <cellStyle name="_Parmelia CAPEX - Cancelled_APT (B002) Rec_Mar11_10. B003_Apr 11" xfId="2316"/>
    <cellStyle name="_Parmelia CAPEX - Cancelled_APT (B002) Rec_Mar11_10. B003_Apr 11 2" xfId="2317"/>
    <cellStyle name="_Parmelia CAPEX - Cancelled_APT (B002) Rec_Mar11_3. B003_Sep 11" xfId="2318"/>
    <cellStyle name="_Parmelia CAPEX - Cancelled_APT (B002) Rec_Mar11_3. B003_Sep 11 2" xfId="2319"/>
    <cellStyle name="_Parmelia CAPEX - Cancelled_APT 2010 Financial Statements Draft (6)" xfId="2320"/>
    <cellStyle name="_Parmelia CAPEX - Cancelled_APT 2010 Financial Statements Draft (6) 2" xfId="2321"/>
    <cellStyle name="_Parmelia CAPEX - Cancelled_APT 2010 Financial Statements Draft (7)" xfId="2322"/>
    <cellStyle name="_Parmelia CAPEX - Cancelled_APT 2010 Financial Statements Draft (7) 2" xfId="2323"/>
    <cellStyle name="_Parmelia CAPEX - Cancelled_APT 2010 Financial Statements Draft (8) (4)" xfId="2324"/>
    <cellStyle name="_Parmelia CAPEX - Cancelled_APT 2010 Financial Statements Draft (8) (4) 2" xfId="2325"/>
    <cellStyle name="_Parmelia CAPEX - Cancelled_APT 2010 Financial Statements FINAL" xfId="2326"/>
    <cellStyle name="_Parmelia CAPEX - Cancelled_APT 2010 Financial Statements FINAL 2" xfId="2327"/>
    <cellStyle name="_Parmelia CAPEX - Cancelled_APT 2010 Financial Statements FINAL 3" xfId="2328"/>
    <cellStyle name="_Parmelia CAPEX - Cancelled_APT 2010 Financial Statements FINAL 4" xfId="2329"/>
    <cellStyle name="_Parmelia CAPEX - Cancelled_APT 2010 Financial Statements FINAL_APA IAS139 Sep-11" xfId="2330"/>
    <cellStyle name="_Parmelia CAPEX - Cancelled_APT 2010 Financial Statements FINAL_APA IAS139 Sep-11 2" xfId="2331"/>
    <cellStyle name="_Parmelia CAPEX - Cancelled_APT 2010 Financial Statements FINAL_Draft 2 2012 Regulatory Financial Reports RBP" xfId="2332"/>
    <cellStyle name="_Parmelia CAPEX - Cancelled_APT 2010 Financial Statements FINAL_Rough calculation of RAB as at 30 June 2012" xfId="2333"/>
    <cellStyle name="_Parmelia CAPEX - Cancelled_BM08 Cash flow report June 11 Post July Board 28.07.2011" xfId="2334"/>
    <cellStyle name="_Parmelia CAPEX - Cancelled_Book2" xfId="2335"/>
    <cellStyle name="_Parmelia CAPEX - Cancelled_Book2 2" xfId="2336"/>
    <cellStyle name="_Parmelia CAPEX - Cancelled_Copy of EII Group Dec10 Financial Statements 4" xfId="2337"/>
    <cellStyle name="_Parmelia CAPEX - Cancelled_Copy of EII Group Dec10 Financial Statements 4 2" xfId="2338"/>
    <cellStyle name="_Parmelia CAPEX - Cancelled_Draft 2 2012 Regulatory Financial Reports RBP" xfId="2339"/>
    <cellStyle name="_Parmelia CAPEX - Cancelled_EII - Tax Calc for the period ended 31 Dec 2010(Final)" xfId="2340"/>
    <cellStyle name="_Parmelia CAPEX - Cancelled_EII - Tax Calc for the period ended 31 Dec 2010(Final) 2" xfId="2341"/>
    <cellStyle name="_Parmelia CAPEX - Cancelled_EII Group Cashflow (Dec10)" xfId="2342"/>
    <cellStyle name="_Parmelia CAPEX - Cancelled_EII Group Cashflow (Dec10) 2" xfId="2343"/>
    <cellStyle name="_Parmelia CAPEX - Cancelled_EII Group Cashflow (Dec10) reporting" xfId="2344"/>
    <cellStyle name="_Parmelia CAPEX - Cancelled_EII Group Cashflow (Dec10) reporting 2" xfId="2345"/>
    <cellStyle name="_Parmelia CAPEX - Cancelled_FY11 QLD TM CAPEX REPORT DEC 2010 adj 3" xfId="2346"/>
    <cellStyle name="_Parmelia CAPEX - Cancelled_FY11 QLD TM CAPEX REPORT DEC 2010 adj 3 - sk corr" xfId="2347"/>
    <cellStyle name="_Parmelia CAPEX - Cancelled_FY11 QLD TM CAPEX REPORT DEC 2010 adj 3 - sk corrected links" xfId="2348"/>
    <cellStyle name="_Parmelia CAPEX - Cancelled_FY11_12 SIB Forecast" xfId="2349"/>
    <cellStyle name="_Parmelia CAPEX - Cancelled_FY12 Budget Capex - Non Transmission" xfId="2350"/>
    <cellStyle name="_Parmelia CAPEX - Cancelled_FY12 Budget Capex - Non Transmission 2" xfId="2351"/>
    <cellStyle name="_Parmelia CAPEX - Cancelled_FY12 Budget Transmission SIB Vic Draft 6" xfId="2352"/>
    <cellStyle name="_Parmelia CAPEX - Cancelled_FY12 Budget Transmission SIB Vic Draft 6 2" xfId="2353"/>
    <cellStyle name="_Parmelia CAPEX - Cancelled_IAS139 Jun-10" xfId="2354"/>
    <cellStyle name="_Parmelia CAPEX - Cancelled_IAS139 Jun-10 2" xfId="2355"/>
    <cellStyle name="_Parmelia CAPEX - Cancelled_Note 9" xfId="2356"/>
    <cellStyle name="_Parmelia CAPEX - Cancelled_Note 9 2" xfId="2357"/>
    <cellStyle name="_Parmelia CAPEX - Cancelled_Note15" xfId="2358"/>
    <cellStyle name="_Parmelia CAPEX - Cancelled_Note15 2" xfId="2359"/>
    <cellStyle name="_Parmelia CAPEX - Cancelled_Note15 3" xfId="2360"/>
    <cellStyle name="_Parmelia CAPEX - Cancelled_Note15 4" xfId="2361"/>
    <cellStyle name="_Parmelia CAPEX - Cancelled_Note15_APA IAS139 Sep-11" xfId="2362"/>
    <cellStyle name="_Parmelia CAPEX - Cancelled_Note15_APA IAS139 Sep-11 2" xfId="2363"/>
    <cellStyle name="_Parmelia CAPEX - Cancelled_Note15_Draft 2 2012 Regulatory Financial Reports RBP" xfId="2364"/>
    <cellStyle name="_Parmelia CAPEX - Cancelled_Note15_Note37" xfId="2365"/>
    <cellStyle name="_Parmelia CAPEX - Cancelled_Note15_Note37 2" xfId="2366"/>
    <cellStyle name="_Parmelia CAPEX - Cancelled_Note15_Note37 3" xfId="2367"/>
    <cellStyle name="_Parmelia CAPEX - Cancelled_Note15_Note37 4" xfId="2368"/>
    <cellStyle name="_Parmelia CAPEX - Cancelled_Note15_Note37_Draft 2 2012 Regulatory Financial Reports RBP" xfId="2369"/>
    <cellStyle name="_Parmelia CAPEX - Cancelled_Note15_Note37_Rough calculation of RAB as at 30 June 2012" xfId="2370"/>
    <cellStyle name="_Parmelia CAPEX - Cancelled_Note15_Rough calculation of RAB as at 30 June 2012" xfId="2371"/>
    <cellStyle name="_Parmelia CAPEX - Cancelled_Parent CFlow 2010" xfId="2372"/>
    <cellStyle name="_Parmelia CAPEX - Cancelled_Parent CFlow 2010 2" xfId="2373"/>
    <cellStyle name="_Parmelia CAPEX - Cancelled_PL " xfId="2374"/>
    <cellStyle name="_Parmelia CAPEX - Cancelled_PL  2" xfId="2375"/>
    <cellStyle name="_Parmelia CAPEX - Cancelled_QLD TM SIB Fcast" xfId="2376"/>
    <cellStyle name="_Parmelia CAPEX - Cancelled_QLD TM SIB Fcast_Actuals (Pls update Forecast)" xfId="2377"/>
    <cellStyle name="_Parmelia CAPEX - Cancelled_Rec - NPAT (PLD)" xfId="2378"/>
    <cellStyle name="_Parmelia CAPEX - Cancelled_Rec - NPAT (PLD) 2" xfId="2379"/>
    <cellStyle name="_Parmelia CAPEX - Cancelled_Rough calculation of RAB as at 30 June 2012" xfId="2380"/>
    <cellStyle name="_Parmelia CAPEX - Cancelled_Sheet 1 (2)" xfId="2381"/>
    <cellStyle name="_Parmelia CAPEX - Cancelled_Sheet 1 (2) 2" xfId="2382"/>
    <cellStyle name="_Parmelia CAPEX - Cancelled_TB (APA GRP)" xfId="2383"/>
    <cellStyle name="_Parmelia CAPEX - Cancelled_TB (APA GRP) 2" xfId="2384"/>
    <cellStyle name="_Parmelia CAPEX - Cancelled_TB (APA GRP) 3" xfId="2385"/>
    <cellStyle name="_Parmelia CAPEX - Cancelled_TB (APA GRP) 4" xfId="2386"/>
    <cellStyle name="_Parmelia CAPEX - Cancelled_TB (APA GRP)_APA IAS139 Sep-11" xfId="2387"/>
    <cellStyle name="_Parmelia CAPEX - Cancelled_TB (APA GRP)_APA IAS139 Sep-11 2" xfId="2388"/>
    <cellStyle name="_Parmelia CAPEX - Cancelled_TB (APA GRP)_Draft 2 2012 Regulatory Financial Reports RBP" xfId="2389"/>
    <cellStyle name="_Parmelia CAPEX - Cancelled_TB (APA GRP)_Note37" xfId="2390"/>
    <cellStyle name="_Parmelia CAPEX - Cancelled_TB (APA GRP)_Note37 2" xfId="2391"/>
    <cellStyle name="_Parmelia CAPEX - Cancelled_TB (APA GRP)_Note37 3" xfId="2392"/>
    <cellStyle name="_Parmelia CAPEX - Cancelled_TB (APA GRP)_Note37 4" xfId="2393"/>
    <cellStyle name="_Parmelia CAPEX - Cancelled_TB (APA GRP)_Note37_Draft 2 2012 Regulatory Financial Reports RBP" xfId="2394"/>
    <cellStyle name="_Parmelia CAPEX - Cancelled_TB (APA GRP)_Note37_Rough calculation of RAB as at 30 June 2012" xfId="2395"/>
    <cellStyle name="_Parmelia CAPEX - Cancelled_TB (APA GRP)_Rough calculation of RAB as at 30 June 2012" xfId="2396"/>
    <cellStyle name="_Parmelia CAPEX - Cancelled_TM QLD FY12 SIB Capex Budget" xfId="2397"/>
    <cellStyle name="_Parmelia CAPEX - Cancelled_TM QLD FY12 SIB Capex Budget_QLD TM Capex Summary Report" xfId="2398"/>
    <cellStyle name="_Parmelia CAPEX - Cancelled_TM QLD FY12 SIB Capex Budget_QLD TM Capex Summary Report_Actuals (Pls update Forecast)" xfId="2399"/>
    <cellStyle name="_Parmelia CAPEX - Cancelled_WA TM Capex Summary Report" xfId="2400"/>
    <cellStyle name="_Parmelia CAPEX - Cancelled_WP 11 Reg Deferred Tax Liabilit" xfId="2401"/>
    <cellStyle name="_Parmelia CAPEX - Cancelled_WP 11 Reg Deferred Tax Liabilit 2" xfId="2402"/>
    <cellStyle name="_Parmelia CAPEX - Cancelled_WP 11 Reg Deferred Tax Liabilit_Rough calculation of RAB as at 30 June 2012" xfId="2403"/>
    <cellStyle name="_Parmelia CAPEX - Cancelled_zFY11 Growth &amp; SIB SUMMARY" xfId="2404"/>
    <cellStyle name="_Parmelia CAPEX - Cancelled_zFY11 SIB Capex SUMMARY" xfId="2405"/>
    <cellStyle name="_Parmelia CAPEX - Mondarra" xfId="2406"/>
    <cellStyle name="_Parmelia CAPEX - Mondarra 2" xfId="2407"/>
    <cellStyle name="_Parmelia CAPEX - Mondarra 2 2" xfId="2408"/>
    <cellStyle name="_Parmelia CAPEX - Mondarra 3" xfId="2409"/>
    <cellStyle name="_Parmelia CAPEX - Mondarra 4" xfId="2410"/>
    <cellStyle name="_Parmelia CAPEX - Mondarra_10. B003_Apr 11" xfId="2411"/>
    <cellStyle name="_Parmelia CAPEX - Mondarra_10. B003_Apr 11 2" xfId="2412"/>
    <cellStyle name="_Parmelia CAPEX - Mondarra_10. B063_Apr 11" xfId="2413"/>
    <cellStyle name="_Parmelia CAPEX - Mondarra_10. B063_Apr 11 2" xfId="2414"/>
    <cellStyle name="_Parmelia CAPEX - Mondarra_10. B063_Apr 11_3. B003_Sep 11" xfId="2415"/>
    <cellStyle name="_Parmelia CAPEX - Mondarra_10. B063_Apr 11_3. B003_Sep 11 2" xfId="2416"/>
    <cellStyle name="_Parmelia CAPEX - Mondarra_201203 QLD SIB Report" xfId="2417"/>
    <cellStyle name="_Parmelia CAPEX - Mondarra_201205 QLD SIB Report" xfId="2418"/>
    <cellStyle name="_Parmelia CAPEX - Mondarra_3. B003_Sep 11" xfId="2419"/>
    <cellStyle name="_Parmelia CAPEX - Mondarra_3. B003_Sep 11 2" xfId="2420"/>
    <cellStyle name="_Parmelia CAPEX - Mondarra_Actuals (Pls update Forecast)" xfId="2421"/>
    <cellStyle name="_Parmelia CAPEX - Mondarra_APA CORP FA Note to EOFY statements for Fixed Assets ADJE-11 v4" xfId="2422"/>
    <cellStyle name="_Parmelia CAPEX - Mondarra_APA CORP FA Note to EOFY statements for Fixed Assets ADJE-11 v4 2" xfId="2423"/>
    <cellStyle name="_Parmelia CAPEX - Mondarra_APA Group CORP FAR Consolidated Movement Apr-11" xfId="2424"/>
    <cellStyle name="_Parmelia CAPEX - Mondarra_APA Group CORP FAR Consolidated Movement Apr-11 2" xfId="2425"/>
    <cellStyle name="_Parmelia CAPEX - Mondarra_APA Group CORP FAR Consolidated Movement Mar-11" xfId="2426"/>
    <cellStyle name="_Parmelia CAPEX - Mondarra_APA Group CORP FAR Consolidated Movement Mar-11 2" xfId="2427"/>
    <cellStyle name="_Parmelia CAPEX - Mondarra_APA Group HY 2010 Financial Statements - Dec 2010 BOARD" xfId="2428"/>
    <cellStyle name="_Parmelia CAPEX - Mondarra_APA Group HY 2010 Financial Statements - Dec 2010 BOARD 2" xfId="2429"/>
    <cellStyle name="_Parmelia CAPEX - Mondarra_APA Group HY 2010 Financial Statements - Dec 2010 BOARD 3" xfId="2430"/>
    <cellStyle name="_Parmelia CAPEX - Mondarra_APA Group HY 2010 Financial Statements - Dec 2010 BOARD 4" xfId="2431"/>
    <cellStyle name="_Parmelia CAPEX - Mondarra_APA Group HY 2010 Financial Statements - Dec 2010 BOARD_APA IAS139 Sep-11" xfId="2432"/>
    <cellStyle name="_Parmelia CAPEX - Mondarra_APA Group HY 2010 Financial Statements - Dec 2010 BOARD_APA IAS139 Sep-11 2" xfId="2433"/>
    <cellStyle name="_Parmelia CAPEX - Mondarra_APA Group HY 2010 Financial Statements - Dec 2010 BOARD_Draft 2 2012 Regulatory Financial Reports RBP" xfId="2434"/>
    <cellStyle name="_Parmelia CAPEX - Mondarra_APA Group HY 2010 Financial Statements - Dec 2010 BOARD_Note37" xfId="2435"/>
    <cellStyle name="_Parmelia CAPEX - Mondarra_APA Group HY 2010 Financial Statements - Dec 2010 BOARD_Note37 2" xfId="2436"/>
    <cellStyle name="_Parmelia CAPEX - Mondarra_APA Group HY 2010 Financial Statements - Dec 2010 BOARD_Note37 3" xfId="2437"/>
    <cellStyle name="_Parmelia CAPEX - Mondarra_APA Group HY 2010 Financial Statements - Dec 2010 BOARD_Note37 4" xfId="2438"/>
    <cellStyle name="_Parmelia CAPEX - Mondarra_APA Group HY 2010 Financial Statements - Dec 2010 BOARD_Note37_Draft 2 2012 Regulatory Financial Reports RBP" xfId="2439"/>
    <cellStyle name="_Parmelia CAPEX - Mondarra_APA Group HY 2010 Financial Statements - Dec 2010 BOARD_Note37_Rough calculation of RAB as at 30 June 2012" xfId="2440"/>
    <cellStyle name="_Parmelia CAPEX - Mondarra_APA Group HY 2010 Financial Statements - Dec 2010 BOARD_Rough calculation of RAB as at 30 June 2012" xfId="2441"/>
    <cellStyle name="_Parmelia CAPEX - Mondarra_APL (B001)_Mar11" xfId="2442"/>
    <cellStyle name="_Parmelia CAPEX - Mondarra_APL (B001)_Mar11 2" xfId="2443"/>
    <cellStyle name="_Parmelia CAPEX - Mondarra_APL (B001)_Mar11_10. B003_Apr 11" xfId="2444"/>
    <cellStyle name="_Parmelia CAPEX - Mondarra_APL (B001)_Mar11_10. B003_Apr 11 2" xfId="2445"/>
    <cellStyle name="_Parmelia CAPEX - Mondarra_APL (B001)_Mar11_3. B003_Sep 11" xfId="2446"/>
    <cellStyle name="_Parmelia CAPEX - Mondarra_APL (B001)_Mar11_3. B003_Sep 11 2" xfId="2447"/>
    <cellStyle name="_Parmelia CAPEX - Mondarra_APT (B002) Rec_Mar11" xfId="2448"/>
    <cellStyle name="_Parmelia CAPEX - Mondarra_APT (B002) Rec_Mar11 2" xfId="2449"/>
    <cellStyle name="_Parmelia CAPEX - Mondarra_APT (B002) Rec_Mar11_10. B003_Apr 11" xfId="2450"/>
    <cellStyle name="_Parmelia CAPEX - Mondarra_APT (B002) Rec_Mar11_10. B003_Apr 11 2" xfId="2451"/>
    <cellStyle name="_Parmelia CAPEX - Mondarra_APT (B002) Rec_Mar11_3. B003_Sep 11" xfId="2452"/>
    <cellStyle name="_Parmelia CAPEX - Mondarra_APT (B002) Rec_Mar11_3. B003_Sep 11 2" xfId="2453"/>
    <cellStyle name="_Parmelia CAPEX - Mondarra_APT 2010 Financial Statements Draft (6)" xfId="2454"/>
    <cellStyle name="_Parmelia CAPEX - Mondarra_APT 2010 Financial Statements Draft (6) 2" xfId="2455"/>
    <cellStyle name="_Parmelia CAPEX - Mondarra_APT 2010 Financial Statements Draft (7)" xfId="2456"/>
    <cellStyle name="_Parmelia CAPEX - Mondarra_APT 2010 Financial Statements Draft (7) 2" xfId="2457"/>
    <cellStyle name="_Parmelia CAPEX - Mondarra_APT 2010 Financial Statements Draft (8) (4)" xfId="2458"/>
    <cellStyle name="_Parmelia CAPEX - Mondarra_APT 2010 Financial Statements Draft (8) (4) 2" xfId="2459"/>
    <cellStyle name="_Parmelia CAPEX - Mondarra_APT 2010 Financial Statements FINAL" xfId="2460"/>
    <cellStyle name="_Parmelia CAPEX - Mondarra_APT 2010 Financial Statements FINAL 2" xfId="2461"/>
    <cellStyle name="_Parmelia CAPEX - Mondarra_APT 2010 Financial Statements FINAL 3" xfId="2462"/>
    <cellStyle name="_Parmelia CAPEX - Mondarra_APT 2010 Financial Statements FINAL 4" xfId="2463"/>
    <cellStyle name="_Parmelia CAPEX - Mondarra_APT 2010 Financial Statements FINAL_APA IAS139 Sep-11" xfId="2464"/>
    <cellStyle name="_Parmelia CAPEX - Mondarra_APT 2010 Financial Statements FINAL_APA IAS139 Sep-11 2" xfId="2465"/>
    <cellStyle name="_Parmelia CAPEX - Mondarra_APT 2010 Financial Statements FINAL_Draft 2 2012 Regulatory Financial Reports RBP" xfId="2466"/>
    <cellStyle name="_Parmelia CAPEX - Mondarra_APT 2010 Financial Statements FINAL_Rough calculation of RAB as at 30 June 2012" xfId="2467"/>
    <cellStyle name="_Parmelia CAPEX - Mondarra_BM08 Cash flow report June 11 Post July Board 28.07.2011" xfId="2468"/>
    <cellStyle name="_Parmelia CAPEX - Mondarra_Book2" xfId="2469"/>
    <cellStyle name="_Parmelia CAPEX - Mondarra_Book2 2" xfId="2470"/>
    <cellStyle name="_Parmelia CAPEX - Mondarra_Copy of EII Group Dec10 Financial Statements 4" xfId="2471"/>
    <cellStyle name="_Parmelia CAPEX - Mondarra_Copy of EII Group Dec10 Financial Statements 4 2" xfId="2472"/>
    <cellStyle name="_Parmelia CAPEX - Mondarra_Draft 2 2012 Regulatory Financial Reports RBP" xfId="2473"/>
    <cellStyle name="_Parmelia CAPEX - Mondarra_EII - Tax Calc for the period ended 31 Dec 2010(Final)" xfId="2474"/>
    <cellStyle name="_Parmelia CAPEX - Mondarra_EII - Tax Calc for the period ended 31 Dec 2010(Final) 2" xfId="2475"/>
    <cellStyle name="_Parmelia CAPEX - Mondarra_EII Group Cashflow (Dec10)" xfId="2476"/>
    <cellStyle name="_Parmelia CAPEX - Mondarra_EII Group Cashflow (Dec10) 2" xfId="2477"/>
    <cellStyle name="_Parmelia CAPEX - Mondarra_EII Group Cashflow (Dec10) reporting" xfId="2478"/>
    <cellStyle name="_Parmelia CAPEX - Mondarra_EII Group Cashflow (Dec10) reporting 2" xfId="2479"/>
    <cellStyle name="_Parmelia CAPEX - Mondarra_FY11 QLD TM CAPEX REPORT DEC 2010 adj 3" xfId="2480"/>
    <cellStyle name="_Parmelia CAPEX - Mondarra_FY11 QLD TM CAPEX REPORT DEC 2010 adj 3 - sk corr" xfId="2481"/>
    <cellStyle name="_Parmelia CAPEX - Mondarra_FY11 QLD TM CAPEX REPORT DEC 2010 adj 3 - sk corrected links" xfId="2482"/>
    <cellStyle name="_Parmelia CAPEX - Mondarra_FY11_12 SIB Forecast" xfId="2483"/>
    <cellStyle name="_Parmelia CAPEX - Mondarra_FY12 Budget Capex - Non Transmission" xfId="2484"/>
    <cellStyle name="_Parmelia CAPEX - Mondarra_FY12 Budget Capex - Non Transmission 2" xfId="2485"/>
    <cellStyle name="_Parmelia CAPEX - Mondarra_FY12 Budget Transmission SIB Vic Draft 6" xfId="2486"/>
    <cellStyle name="_Parmelia CAPEX - Mondarra_FY12 Budget Transmission SIB Vic Draft 6 2" xfId="2487"/>
    <cellStyle name="_Parmelia CAPEX - Mondarra_IAS139 Jun-10" xfId="2488"/>
    <cellStyle name="_Parmelia CAPEX - Mondarra_IAS139 Jun-10 2" xfId="2489"/>
    <cellStyle name="_Parmelia CAPEX - Mondarra_Note 9" xfId="2490"/>
    <cellStyle name="_Parmelia CAPEX - Mondarra_Note 9 2" xfId="2491"/>
    <cellStyle name="_Parmelia CAPEX - Mondarra_Note15" xfId="2492"/>
    <cellStyle name="_Parmelia CAPEX - Mondarra_Note15 2" xfId="2493"/>
    <cellStyle name="_Parmelia CAPEX - Mondarra_Note15 3" xfId="2494"/>
    <cellStyle name="_Parmelia CAPEX - Mondarra_Note15 4" xfId="2495"/>
    <cellStyle name="_Parmelia CAPEX - Mondarra_Note15_APA IAS139 Sep-11" xfId="2496"/>
    <cellStyle name="_Parmelia CAPEX - Mondarra_Note15_APA IAS139 Sep-11 2" xfId="2497"/>
    <cellStyle name="_Parmelia CAPEX - Mondarra_Note15_Draft 2 2012 Regulatory Financial Reports RBP" xfId="2498"/>
    <cellStyle name="_Parmelia CAPEX - Mondarra_Note15_Note37" xfId="2499"/>
    <cellStyle name="_Parmelia CAPEX - Mondarra_Note15_Note37 2" xfId="2500"/>
    <cellStyle name="_Parmelia CAPEX - Mondarra_Note15_Note37 3" xfId="2501"/>
    <cellStyle name="_Parmelia CAPEX - Mondarra_Note15_Note37 4" xfId="2502"/>
    <cellStyle name="_Parmelia CAPEX - Mondarra_Note15_Note37_Draft 2 2012 Regulatory Financial Reports RBP" xfId="2503"/>
    <cellStyle name="_Parmelia CAPEX - Mondarra_Note15_Note37_Rough calculation of RAB as at 30 June 2012" xfId="2504"/>
    <cellStyle name="_Parmelia CAPEX - Mondarra_Note15_Rough calculation of RAB as at 30 June 2012" xfId="2505"/>
    <cellStyle name="_Parmelia CAPEX - Mondarra_Parent CFlow 2010" xfId="2506"/>
    <cellStyle name="_Parmelia CAPEX - Mondarra_Parent CFlow 2010 2" xfId="2507"/>
    <cellStyle name="_Parmelia CAPEX - Mondarra_PL " xfId="2508"/>
    <cellStyle name="_Parmelia CAPEX - Mondarra_PL  2" xfId="2509"/>
    <cellStyle name="_Parmelia CAPEX - Mondarra_QLD TM SIB Fcast" xfId="2510"/>
    <cellStyle name="_Parmelia CAPEX - Mondarra_QLD TM SIB Fcast_Actuals (Pls update Forecast)" xfId="2511"/>
    <cellStyle name="_Parmelia CAPEX - Mondarra_Rec - NPAT (PLD)" xfId="2512"/>
    <cellStyle name="_Parmelia CAPEX - Mondarra_Rec - NPAT (PLD) 2" xfId="2513"/>
    <cellStyle name="_Parmelia CAPEX - Mondarra_Rough calculation of RAB as at 30 June 2012" xfId="2514"/>
    <cellStyle name="_Parmelia CAPEX - Mondarra_Sheet 1 (2)" xfId="2515"/>
    <cellStyle name="_Parmelia CAPEX - Mondarra_Sheet 1 (2) 2" xfId="2516"/>
    <cellStyle name="_Parmelia CAPEX - Mondarra_TB (APA GRP)" xfId="2517"/>
    <cellStyle name="_Parmelia CAPEX - Mondarra_TB (APA GRP) 2" xfId="2518"/>
    <cellStyle name="_Parmelia CAPEX - Mondarra_TB (APA GRP) 3" xfId="2519"/>
    <cellStyle name="_Parmelia CAPEX - Mondarra_TB (APA GRP) 4" xfId="2520"/>
    <cellStyle name="_Parmelia CAPEX - Mondarra_TB (APA GRP)_APA IAS139 Sep-11" xfId="2521"/>
    <cellStyle name="_Parmelia CAPEX - Mondarra_TB (APA GRP)_APA IAS139 Sep-11 2" xfId="2522"/>
    <cellStyle name="_Parmelia CAPEX - Mondarra_TB (APA GRP)_Draft 2 2012 Regulatory Financial Reports RBP" xfId="2523"/>
    <cellStyle name="_Parmelia CAPEX - Mondarra_TB (APA GRP)_Note37" xfId="2524"/>
    <cellStyle name="_Parmelia CAPEX - Mondarra_TB (APA GRP)_Note37 2" xfId="2525"/>
    <cellStyle name="_Parmelia CAPEX - Mondarra_TB (APA GRP)_Note37 3" xfId="2526"/>
    <cellStyle name="_Parmelia CAPEX - Mondarra_TB (APA GRP)_Note37 4" xfId="2527"/>
    <cellStyle name="_Parmelia CAPEX - Mondarra_TB (APA GRP)_Note37_Draft 2 2012 Regulatory Financial Reports RBP" xfId="2528"/>
    <cellStyle name="_Parmelia CAPEX - Mondarra_TB (APA GRP)_Note37_Rough calculation of RAB as at 30 June 2012" xfId="2529"/>
    <cellStyle name="_Parmelia CAPEX - Mondarra_TB (APA GRP)_Rough calculation of RAB as at 30 June 2012" xfId="2530"/>
    <cellStyle name="_Parmelia CAPEX - Mondarra_TM QLD FY12 SIB Capex Budget" xfId="2531"/>
    <cellStyle name="_Parmelia CAPEX - Mondarra_TM QLD FY12 SIB Capex Budget_QLD TM Capex Summary Report" xfId="2532"/>
    <cellStyle name="_Parmelia CAPEX - Mondarra_TM QLD FY12 SIB Capex Budget_QLD TM Capex Summary Report_Actuals (Pls update Forecast)" xfId="2533"/>
    <cellStyle name="_Parmelia CAPEX - Mondarra_WA TM Capex Summary Report" xfId="2534"/>
    <cellStyle name="_Parmelia CAPEX - Mondarra_WP 11 Reg Deferred Tax Liabilit" xfId="2535"/>
    <cellStyle name="_Parmelia CAPEX - Mondarra_WP 11 Reg Deferred Tax Liabilit 2" xfId="2536"/>
    <cellStyle name="_Parmelia CAPEX - Mondarra_WP 11 Reg Deferred Tax Liabilit_Rough calculation of RAB as at 30 June 2012" xfId="2537"/>
    <cellStyle name="_Parmelia CAPEX - Mondarra_zFY11 Growth &amp; SIB SUMMARY" xfId="2538"/>
    <cellStyle name="_Parmelia CAPEX - Mondarra_zFY11 SIB Capex SUMMARY" xfId="2539"/>
    <cellStyle name="_Parmelia CAPEX 10" xfId="2540"/>
    <cellStyle name="_Parmelia CAPEX 11" xfId="2541"/>
    <cellStyle name="_Parmelia CAPEX 12" xfId="2542"/>
    <cellStyle name="_Parmelia CAPEX 13" xfId="2543"/>
    <cellStyle name="_Parmelia CAPEX 14" xfId="2544"/>
    <cellStyle name="_Parmelia CAPEX 15" xfId="2545"/>
    <cellStyle name="_Parmelia CAPEX 16" xfId="2546"/>
    <cellStyle name="_Parmelia CAPEX 17" xfId="2547"/>
    <cellStyle name="_Parmelia CAPEX 18" xfId="2548"/>
    <cellStyle name="_Parmelia CAPEX 19" xfId="2549"/>
    <cellStyle name="_Parmelia CAPEX 2" xfId="2550"/>
    <cellStyle name="_Parmelia CAPEX 2 2" xfId="2551"/>
    <cellStyle name="_Parmelia CAPEX 20" xfId="2552"/>
    <cellStyle name="_Parmelia CAPEX 21" xfId="2553"/>
    <cellStyle name="_Parmelia CAPEX 22" xfId="2554"/>
    <cellStyle name="_Parmelia CAPEX 23" xfId="2555"/>
    <cellStyle name="_Parmelia CAPEX 24" xfId="2556"/>
    <cellStyle name="_Parmelia CAPEX 25" xfId="2557"/>
    <cellStyle name="_Parmelia CAPEX 26" xfId="2558"/>
    <cellStyle name="_Parmelia CAPEX 27" xfId="2559"/>
    <cellStyle name="_Parmelia CAPEX 28" xfId="2560"/>
    <cellStyle name="_Parmelia CAPEX 29" xfId="2561"/>
    <cellStyle name="_Parmelia CAPEX 3" xfId="2562"/>
    <cellStyle name="_Parmelia CAPEX 3 2" xfId="2563"/>
    <cellStyle name="_Parmelia CAPEX 30" xfId="2564"/>
    <cellStyle name="_Parmelia CAPEX 31" xfId="2565"/>
    <cellStyle name="_Parmelia CAPEX 32" xfId="2566"/>
    <cellStyle name="_Parmelia CAPEX 33" xfId="2567"/>
    <cellStyle name="_Parmelia CAPEX 34" xfId="2568"/>
    <cellStyle name="_Parmelia CAPEX 35" xfId="2569"/>
    <cellStyle name="_Parmelia CAPEX 36" xfId="2570"/>
    <cellStyle name="_Parmelia CAPEX 37" xfId="2571"/>
    <cellStyle name="_Parmelia CAPEX 4" xfId="2572"/>
    <cellStyle name="_Parmelia CAPEX 4 2" xfId="2573"/>
    <cellStyle name="_Parmelia CAPEX 5" xfId="2574"/>
    <cellStyle name="_Parmelia CAPEX 5 2" xfId="2575"/>
    <cellStyle name="_Parmelia CAPEX 6" xfId="2576"/>
    <cellStyle name="_Parmelia CAPEX 6 2" xfId="2577"/>
    <cellStyle name="_Parmelia CAPEX 7" xfId="2578"/>
    <cellStyle name="_Parmelia CAPEX 8" xfId="2579"/>
    <cellStyle name="_Parmelia CAPEX 9" xfId="2580"/>
    <cellStyle name="_Parmelia CAPEX Deferred" xfId="2581"/>
    <cellStyle name="_Parmelia CAPEX Deferred 2" xfId="2582"/>
    <cellStyle name="_Parmelia CAPEX Deferred 2 2" xfId="2583"/>
    <cellStyle name="_Parmelia CAPEX Deferred 3" xfId="2584"/>
    <cellStyle name="_Parmelia CAPEX Deferred 4" xfId="2585"/>
    <cellStyle name="_Parmelia CAPEX Deferred_10. B003_Apr 11" xfId="2586"/>
    <cellStyle name="_Parmelia CAPEX Deferred_10. B003_Apr 11 2" xfId="2587"/>
    <cellStyle name="_Parmelia CAPEX Deferred_10. B063_Apr 11" xfId="2588"/>
    <cellStyle name="_Parmelia CAPEX Deferred_10. B063_Apr 11 2" xfId="2589"/>
    <cellStyle name="_Parmelia CAPEX Deferred_10. B063_Apr 11_3. B003_Sep 11" xfId="2590"/>
    <cellStyle name="_Parmelia CAPEX Deferred_10. B063_Apr 11_3. B003_Sep 11 2" xfId="2591"/>
    <cellStyle name="_Parmelia CAPEX Deferred_201203 QLD SIB Report" xfId="2592"/>
    <cellStyle name="_Parmelia CAPEX Deferred_201205 QLD SIB Report" xfId="2593"/>
    <cellStyle name="_Parmelia CAPEX Deferred_3. B003_Sep 11" xfId="2594"/>
    <cellStyle name="_Parmelia CAPEX Deferred_3. B003_Sep 11 2" xfId="2595"/>
    <cellStyle name="_Parmelia CAPEX Deferred_Actuals (Pls update Forecast)" xfId="2596"/>
    <cellStyle name="_Parmelia CAPEX Deferred_APA CORP FA Note to EOFY statements for Fixed Assets ADJE-11 v4" xfId="2597"/>
    <cellStyle name="_Parmelia CAPEX Deferred_APA CORP FA Note to EOFY statements for Fixed Assets ADJE-11 v4 2" xfId="2598"/>
    <cellStyle name="_Parmelia CAPEX Deferred_APA Group CORP FAR Consolidated Movement Apr-11" xfId="2599"/>
    <cellStyle name="_Parmelia CAPEX Deferred_APA Group CORP FAR Consolidated Movement Apr-11 2" xfId="2600"/>
    <cellStyle name="_Parmelia CAPEX Deferred_APA Group CORP FAR Consolidated Movement Mar-11" xfId="2601"/>
    <cellStyle name="_Parmelia CAPEX Deferred_APA Group CORP FAR Consolidated Movement Mar-11 2" xfId="2602"/>
    <cellStyle name="_Parmelia CAPEX Deferred_APA Group HY 2010 Financial Statements - Dec 2010 BOARD" xfId="2603"/>
    <cellStyle name="_Parmelia CAPEX Deferred_APA Group HY 2010 Financial Statements - Dec 2010 BOARD 2" xfId="2604"/>
    <cellStyle name="_Parmelia CAPEX Deferred_APA Group HY 2010 Financial Statements - Dec 2010 BOARD 3" xfId="2605"/>
    <cellStyle name="_Parmelia CAPEX Deferred_APA Group HY 2010 Financial Statements - Dec 2010 BOARD 4" xfId="2606"/>
    <cellStyle name="_Parmelia CAPEX Deferred_APA Group HY 2010 Financial Statements - Dec 2010 BOARD_APA IAS139 Sep-11" xfId="2607"/>
    <cellStyle name="_Parmelia CAPEX Deferred_APA Group HY 2010 Financial Statements - Dec 2010 BOARD_APA IAS139 Sep-11 2" xfId="2608"/>
    <cellStyle name="_Parmelia CAPEX Deferred_APA Group HY 2010 Financial Statements - Dec 2010 BOARD_Draft 2 2012 Regulatory Financial Reports RBP" xfId="2609"/>
    <cellStyle name="_Parmelia CAPEX Deferred_APA Group HY 2010 Financial Statements - Dec 2010 BOARD_Note37" xfId="2610"/>
    <cellStyle name="_Parmelia CAPEX Deferred_APA Group HY 2010 Financial Statements - Dec 2010 BOARD_Note37 2" xfId="2611"/>
    <cellStyle name="_Parmelia CAPEX Deferred_APA Group HY 2010 Financial Statements - Dec 2010 BOARD_Note37 3" xfId="2612"/>
    <cellStyle name="_Parmelia CAPEX Deferred_APA Group HY 2010 Financial Statements - Dec 2010 BOARD_Note37 4" xfId="2613"/>
    <cellStyle name="_Parmelia CAPEX Deferred_APA Group HY 2010 Financial Statements - Dec 2010 BOARD_Note37_Draft 2 2012 Regulatory Financial Reports RBP" xfId="2614"/>
    <cellStyle name="_Parmelia CAPEX Deferred_APA Group HY 2010 Financial Statements - Dec 2010 BOARD_Note37_Rough calculation of RAB as at 30 June 2012" xfId="2615"/>
    <cellStyle name="_Parmelia CAPEX Deferred_APA Group HY 2010 Financial Statements - Dec 2010 BOARD_Rough calculation of RAB as at 30 June 2012" xfId="2616"/>
    <cellStyle name="_Parmelia CAPEX Deferred_APL (B001)_Mar11" xfId="2617"/>
    <cellStyle name="_Parmelia CAPEX Deferred_APL (B001)_Mar11 2" xfId="2618"/>
    <cellStyle name="_Parmelia CAPEX Deferred_APL (B001)_Mar11_10. B003_Apr 11" xfId="2619"/>
    <cellStyle name="_Parmelia CAPEX Deferred_APL (B001)_Mar11_10. B003_Apr 11 2" xfId="2620"/>
    <cellStyle name="_Parmelia CAPEX Deferred_APL (B001)_Mar11_3. B003_Sep 11" xfId="2621"/>
    <cellStyle name="_Parmelia CAPEX Deferred_APL (B001)_Mar11_3. B003_Sep 11 2" xfId="2622"/>
    <cellStyle name="_Parmelia CAPEX Deferred_APT (B002) Rec_Mar11" xfId="2623"/>
    <cellStyle name="_Parmelia CAPEX Deferred_APT (B002) Rec_Mar11 2" xfId="2624"/>
    <cellStyle name="_Parmelia CAPEX Deferred_APT (B002) Rec_Mar11_10. B003_Apr 11" xfId="2625"/>
    <cellStyle name="_Parmelia CAPEX Deferred_APT (B002) Rec_Mar11_10. B003_Apr 11 2" xfId="2626"/>
    <cellStyle name="_Parmelia CAPEX Deferred_APT (B002) Rec_Mar11_3. B003_Sep 11" xfId="2627"/>
    <cellStyle name="_Parmelia CAPEX Deferred_APT (B002) Rec_Mar11_3. B003_Sep 11 2" xfId="2628"/>
    <cellStyle name="_Parmelia CAPEX Deferred_APT 2010 Financial Statements Draft (6)" xfId="2629"/>
    <cellStyle name="_Parmelia CAPEX Deferred_APT 2010 Financial Statements Draft (6) 2" xfId="2630"/>
    <cellStyle name="_Parmelia CAPEX Deferred_APT 2010 Financial Statements Draft (7)" xfId="2631"/>
    <cellStyle name="_Parmelia CAPEX Deferred_APT 2010 Financial Statements Draft (7) 2" xfId="2632"/>
    <cellStyle name="_Parmelia CAPEX Deferred_APT 2010 Financial Statements Draft (8) (4)" xfId="2633"/>
    <cellStyle name="_Parmelia CAPEX Deferred_APT 2010 Financial Statements Draft (8) (4) 2" xfId="2634"/>
    <cellStyle name="_Parmelia CAPEX Deferred_APT 2010 Financial Statements FINAL" xfId="2635"/>
    <cellStyle name="_Parmelia CAPEX Deferred_APT 2010 Financial Statements FINAL 2" xfId="2636"/>
    <cellStyle name="_Parmelia CAPEX Deferred_APT 2010 Financial Statements FINAL 3" xfId="2637"/>
    <cellStyle name="_Parmelia CAPEX Deferred_APT 2010 Financial Statements FINAL 4" xfId="2638"/>
    <cellStyle name="_Parmelia CAPEX Deferred_APT 2010 Financial Statements FINAL_APA IAS139 Sep-11" xfId="2639"/>
    <cellStyle name="_Parmelia CAPEX Deferred_APT 2010 Financial Statements FINAL_APA IAS139 Sep-11 2" xfId="2640"/>
    <cellStyle name="_Parmelia CAPEX Deferred_APT 2010 Financial Statements FINAL_Draft 2 2012 Regulatory Financial Reports RBP" xfId="2641"/>
    <cellStyle name="_Parmelia CAPEX Deferred_APT 2010 Financial Statements FINAL_Rough calculation of RAB as at 30 June 2012" xfId="2642"/>
    <cellStyle name="_Parmelia CAPEX Deferred_BM08 Cash flow report June 11 Post July Board 28.07.2011" xfId="2643"/>
    <cellStyle name="_Parmelia CAPEX Deferred_Book2" xfId="2644"/>
    <cellStyle name="_Parmelia CAPEX Deferred_Book2 2" xfId="2645"/>
    <cellStyle name="_Parmelia CAPEX Deferred_Copy of EII Group Dec10 Financial Statements 4" xfId="2646"/>
    <cellStyle name="_Parmelia CAPEX Deferred_Copy of EII Group Dec10 Financial Statements 4 2" xfId="2647"/>
    <cellStyle name="_Parmelia CAPEX Deferred_Draft 2 2012 Regulatory Financial Reports RBP" xfId="2648"/>
    <cellStyle name="_Parmelia CAPEX Deferred_EII - Tax Calc for the period ended 31 Dec 2010(Final)" xfId="2649"/>
    <cellStyle name="_Parmelia CAPEX Deferred_EII - Tax Calc for the period ended 31 Dec 2010(Final) 2" xfId="2650"/>
    <cellStyle name="_Parmelia CAPEX Deferred_EII Group Cashflow (Dec10)" xfId="2651"/>
    <cellStyle name="_Parmelia CAPEX Deferred_EII Group Cashflow (Dec10) 2" xfId="2652"/>
    <cellStyle name="_Parmelia CAPEX Deferred_EII Group Cashflow (Dec10) reporting" xfId="2653"/>
    <cellStyle name="_Parmelia CAPEX Deferred_EII Group Cashflow (Dec10) reporting 2" xfId="2654"/>
    <cellStyle name="_Parmelia CAPEX Deferred_FY11 QLD TM CAPEX REPORT DEC 2010 adj 3" xfId="2655"/>
    <cellStyle name="_Parmelia CAPEX Deferred_FY11 QLD TM CAPEX REPORT DEC 2010 adj 3 - sk corr" xfId="2656"/>
    <cellStyle name="_Parmelia CAPEX Deferred_FY11 QLD TM CAPEX REPORT DEC 2010 adj 3 - sk corrected links" xfId="2657"/>
    <cellStyle name="_Parmelia CAPEX Deferred_FY11_12 SIB Forecast" xfId="2658"/>
    <cellStyle name="_Parmelia CAPEX Deferred_FY12 Budget Capex - Non Transmission" xfId="2659"/>
    <cellStyle name="_Parmelia CAPEX Deferred_FY12 Budget Capex - Non Transmission 2" xfId="2660"/>
    <cellStyle name="_Parmelia CAPEX Deferred_FY12 Budget Transmission SIB Vic Draft 6" xfId="2661"/>
    <cellStyle name="_Parmelia CAPEX Deferred_FY12 Budget Transmission SIB Vic Draft 6 2" xfId="2662"/>
    <cellStyle name="_Parmelia CAPEX Deferred_IAS139 Jun-10" xfId="2663"/>
    <cellStyle name="_Parmelia CAPEX Deferred_IAS139 Jun-10 2" xfId="2664"/>
    <cellStyle name="_Parmelia CAPEX Deferred_Note 9" xfId="2665"/>
    <cellStyle name="_Parmelia CAPEX Deferred_Note 9 2" xfId="2666"/>
    <cellStyle name="_Parmelia CAPEX Deferred_Note15" xfId="2667"/>
    <cellStyle name="_Parmelia CAPEX Deferred_Note15 2" xfId="2668"/>
    <cellStyle name="_Parmelia CAPEX Deferred_Note15 3" xfId="2669"/>
    <cellStyle name="_Parmelia CAPEX Deferred_Note15 4" xfId="2670"/>
    <cellStyle name="_Parmelia CAPEX Deferred_Note15_APA IAS139 Sep-11" xfId="2671"/>
    <cellStyle name="_Parmelia CAPEX Deferred_Note15_APA IAS139 Sep-11 2" xfId="2672"/>
    <cellStyle name="_Parmelia CAPEX Deferred_Note15_Draft 2 2012 Regulatory Financial Reports RBP" xfId="2673"/>
    <cellStyle name="_Parmelia CAPEX Deferred_Note15_Note37" xfId="2674"/>
    <cellStyle name="_Parmelia CAPEX Deferred_Note15_Note37 2" xfId="2675"/>
    <cellStyle name="_Parmelia CAPEX Deferred_Note15_Note37 3" xfId="2676"/>
    <cellStyle name="_Parmelia CAPEX Deferred_Note15_Note37 4" xfId="2677"/>
    <cellStyle name="_Parmelia CAPEX Deferred_Note15_Note37_Draft 2 2012 Regulatory Financial Reports RBP" xfId="2678"/>
    <cellStyle name="_Parmelia CAPEX Deferred_Note15_Note37_Rough calculation of RAB as at 30 June 2012" xfId="2679"/>
    <cellStyle name="_Parmelia CAPEX Deferred_Note15_Rough calculation of RAB as at 30 June 2012" xfId="2680"/>
    <cellStyle name="_Parmelia CAPEX Deferred_Parent CFlow 2010" xfId="2681"/>
    <cellStyle name="_Parmelia CAPEX Deferred_Parent CFlow 2010 2" xfId="2682"/>
    <cellStyle name="_Parmelia CAPEX Deferred_PL " xfId="2683"/>
    <cellStyle name="_Parmelia CAPEX Deferred_PL  2" xfId="2684"/>
    <cellStyle name="_Parmelia CAPEX Deferred_QLD TM SIB Fcast" xfId="2685"/>
    <cellStyle name="_Parmelia CAPEX Deferred_QLD TM SIB Fcast_Actuals (Pls update Forecast)" xfId="2686"/>
    <cellStyle name="_Parmelia CAPEX Deferred_Rec - NPAT (PLD)" xfId="2687"/>
    <cellStyle name="_Parmelia CAPEX Deferred_Rec - NPAT (PLD) 2" xfId="2688"/>
    <cellStyle name="_Parmelia CAPEX Deferred_Rough calculation of RAB as at 30 June 2012" xfId="2689"/>
    <cellStyle name="_Parmelia CAPEX Deferred_Sheet 1 (2)" xfId="2690"/>
    <cellStyle name="_Parmelia CAPEX Deferred_Sheet 1 (2) 2" xfId="2691"/>
    <cellStyle name="_Parmelia CAPEX Deferred_TB (APA GRP)" xfId="2692"/>
    <cellStyle name="_Parmelia CAPEX Deferred_TB (APA GRP) 2" xfId="2693"/>
    <cellStyle name="_Parmelia CAPEX Deferred_TB (APA GRP) 3" xfId="2694"/>
    <cellStyle name="_Parmelia CAPEX Deferred_TB (APA GRP) 4" xfId="2695"/>
    <cellStyle name="_Parmelia CAPEX Deferred_TB (APA GRP)_APA IAS139 Sep-11" xfId="2696"/>
    <cellStyle name="_Parmelia CAPEX Deferred_TB (APA GRP)_APA IAS139 Sep-11 2" xfId="2697"/>
    <cellStyle name="_Parmelia CAPEX Deferred_TB (APA GRP)_Draft 2 2012 Regulatory Financial Reports RBP" xfId="2698"/>
    <cellStyle name="_Parmelia CAPEX Deferred_TB (APA GRP)_Note37" xfId="2699"/>
    <cellStyle name="_Parmelia CAPEX Deferred_TB (APA GRP)_Note37 2" xfId="2700"/>
    <cellStyle name="_Parmelia CAPEX Deferred_TB (APA GRP)_Note37 3" xfId="2701"/>
    <cellStyle name="_Parmelia CAPEX Deferred_TB (APA GRP)_Note37 4" xfId="2702"/>
    <cellStyle name="_Parmelia CAPEX Deferred_TB (APA GRP)_Note37_Draft 2 2012 Regulatory Financial Reports RBP" xfId="2703"/>
    <cellStyle name="_Parmelia CAPEX Deferred_TB (APA GRP)_Note37_Rough calculation of RAB as at 30 June 2012" xfId="2704"/>
    <cellStyle name="_Parmelia CAPEX Deferred_TB (APA GRP)_Rough calculation of RAB as at 30 June 2012" xfId="2705"/>
    <cellStyle name="_Parmelia CAPEX Deferred_TM QLD FY12 SIB Capex Budget" xfId="2706"/>
    <cellStyle name="_Parmelia CAPEX Deferred_TM QLD FY12 SIB Capex Budget_QLD TM Capex Summary Report" xfId="2707"/>
    <cellStyle name="_Parmelia CAPEX Deferred_TM QLD FY12 SIB Capex Budget_QLD TM Capex Summary Report_Actuals (Pls update Forecast)" xfId="2708"/>
    <cellStyle name="_Parmelia CAPEX Deferred_WA TM Capex Summary Report" xfId="2709"/>
    <cellStyle name="_Parmelia CAPEX Deferred_WP 11 Reg Deferred Tax Liabilit" xfId="2710"/>
    <cellStyle name="_Parmelia CAPEX Deferred_WP 11 Reg Deferred Tax Liabilit 2" xfId="2711"/>
    <cellStyle name="_Parmelia CAPEX Deferred_WP 11 Reg Deferred Tax Liabilit_Rough calculation of RAB as at 30 June 2012" xfId="2712"/>
    <cellStyle name="_Parmelia CAPEX Deferred_zFY11 Growth &amp; SIB SUMMARY" xfId="2713"/>
    <cellStyle name="_Parmelia CAPEX Deferred_zFY11 SIB Capex SUMMARY" xfId="2714"/>
    <cellStyle name="_Parmelia CAPEX_10. B003_Apr 11" xfId="2715"/>
    <cellStyle name="_Parmelia CAPEX_10. B003_Apr 11 2" xfId="2716"/>
    <cellStyle name="_Parmelia CAPEX_10. B063_Apr 11" xfId="2717"/>
    <cellStyle name="_Parmelia CAPEX_10. B063_Apr 11 2" xfId="2718"/>
    <cellStyle name="_Parmelia CAPEX_10. B063_Apr 11_3. B003_Sep 11" xfId="2719"/>
    <cellStyle name="_Parmelia CAPEX_10. B063_Apr 11_3. B003_Sep 11 2" xfId="2720"/>
    <cellStyle name="_Parmelia CAPEX_201203 QLD SIB Report" xfId="2721"/>
    <cellStyle name="_Parmelia CAPEX_201205 QLD SIB Report" xfId="2722"/>
    <cellStyle name="_Parmelia CAPEX_3. B003_Sep 11" xfId="2723"/>
    <cellStyle name="_Parmelia CAPEX_3. B003_Sep 11 2" xfId="2724"/>
    <cellStyle name="_Parmelia CAPEX_Actuals (Pls update Forecast)" xfId="2725"/>
    <cellStyle name="_Parmelia CAPEX_APA CORP FA Note to EOFY statements for Fixed Assets ADJE-11 v4" xfId="2726"/>
    <cellStyle name="_Parmelia CAPEX_APA CORP FA Note to EOFY statements for Fixed Assets ADJE-11 v4 2" xfId="2727"/>
    <cellStyle name="_Parmelia CAPEX_APA Group CORP FAR Consolidated Movement Apr-11" xfId="2728"/>
    <cellStyle name="_Parmelia CAPEX_APA Group CORP FAR Consolidated Movement Apr-11 2" xfId="2729"/>
    <cellStyle name="_Parmelia CAPEX_APA Group CORP FAR Consolidated Movement Mar-11" xfId="2730"/>
    <cellStyle name="_Parmelia CAPEX_APA Group CORP FAR Consolidated Movement Mar-11 2" xfId="2731"/>
    <cellStyle name="_Parmelia CAPEX_APA Group HY 2010 Financial Statements - Dec 2010 BOARD" xfId="2732"/>
    <cellStyle name="_Parmelia CAPEX_APA Group HY 2010 Financial Statements - Dec 2010 BOARD 2" xfId="2733"/>
    <cellStyle name="_Parmelia CAPEX_APA Group HY 2010 Financial Statements - Dec 2010 BOARD 3" xfId="2734"/>
    <cellStyle name="_Parmelia CAPEX_APA Group HY 2010 Financial Statements - Dec 2010 BOARD 4" xfId="2735"/>
    <cellStyle name="_Parmelia CAPEX_APA Group HY 2010 Financial Statements - Dec 2010 BOARD_APA IAS139 Sep-11" xfId="2736"/>
    <cellStyle name="_Parmelia CAPEX_APA Group HY 2010 Financial Statements - Dec 2010 BOARD_APA IAS139 Sep-11 2" xfId="2737"/>
    <cellStyle name="_Parmelia CAPEX_APA Group HY 2010 Financial Statements - Dec 2010 BOARD_Draft 2 2012 Regulatory Financial Reports RBP" xfId="2738"/>
    <cellStyle name="_Parmelia CAPEX_APA Group HY 2010 Financial Statements - Dec 2010 BOARD_Note37" xfId="2739"/>
    <cellStyle name="_Parmelia CAPEX_APA Group HY 2010 Financial Statements - Dec 2010 BOARD_Note37 2" xfId="2740"/>
    <cellStyle name="_Parmelia CAPEX_APA Group HY 2010 Financial Statements - Dec 2010 BOARD_Note37 3" xfId="2741"/>
    <cellStyle name="_Parmelia CAPEX_APA Group HY 2010 Financial Statements - Dec 2010 BOARD_Note37 4" xfId="2742"/>
    <cellStyle name="_Parmelia CAPEX_APA Group HY 2010 Financial Statements - Dec 2010 BOARD_Note37_Draft 2 2012 Regulatory Financial Reports RBP" xfId="2743"/>
    <cellStyle name="_Parmelia CAPEX_APA Group HY 2010 Financial Statements - Dec 2010 BOARD_Note37_Rough calculation of RAB as at 30 June 2012" xfId="2744"/>
    <cellStyle name="_Parmelia CAPEX_APA Group HY 2010 Financial Statements - Dec 2010 BOARD_Rough calculation of RAB as at 30 June 2012" xfId="2745"/>
    <cellStyle name="_Parmelia CAPEX_APL (B001)_Mar11" xfId="2746"/>
    <cellStyle name="_Parmelia CAPEX_APL (B001)_Mar11 2" xfId="2747"/>
    <cellStyle name="_Parmelia CAPEX_APL (B001)_Mar11_10. B003_Apr 11" xfId="2748"/>
    <cellStyle name="_Parmelia CAPEX_APL (B001)_Mar11_10. B003_Apr 11 2" xfId="2749"/>
    <cellStyle name="_Parmelia CAPEX_APL (B001)_Mar11_3. B003_Sep 11" xfId="2750"/>
    <cellStyle name="_Parmelia CAPEX_APL (B001)_Mar11_3. B003_Sep 11 2" xfId="2751"/>
    <cellStyle name="_Parmelia CAPEX_APT (B002) Rec_Mar11" xfId="2752"/>
    <cellStyle name="_Parmelia CAPEX_APT (B002) Rec_Mar11 2" xfId="2753"/>
    <cellStyle name="_Parmelia CAPEX_APT (B002) Rec_Mar11_10. B003_Apr 11" xfId="2754"/>
    <cellStyle name="_Parmelia CAPEX_APT (B002) Rec_Mar11_10. B003_Apr 11 2" xfId="2755"/>
    <cellStyle name="_Parmelia CAPEX_APT (B002) Rec_Mar11_3. B003_Sep 11" xfId="2756"/>
    <cellStyle name="_Parmelia CAPEX_APT (B002) Rec_Mar11_3. B003_Sep 11 2" xfId="2757"/>
    <cellStyle name="_Parmelia CAPEX_APT 2010 Financial Statements Draft (6)" xfId="2758"/>
    <cellStyle name="_Parmelia CAPEX_APT 2010 Financial Statements Draft (6) 2" xfId="2759"/>
    <cellStyle name="_Parmelia CAPEX_APT 2010 Financial Statements Draft (7)" xfId="2760"/>
    <cellStyle name="_Parmelia CAPEX_APT 2010 Financial Statements Draft (7) 2" xfId="2761"/>
    <cellStyle name="_Parmelia CAPEX_APT 2010 Financial Statements Draft (8) (4)" xfId="2762"/>
    <cellStyle name="_Parmelia CAPEX_APT 2010 Financial Statements Draft (8) (4) 2" xfId="2763"/>
    <cellStyle name="_Parmelia CAPEX_APT 2010 Financial Statements FINAL" xfId="2764"/>
    <cellStyle name="_Parmelia CAPEX_APT 2010 Financial Statements FINAL 2" xfId="2765"/>
    <cellStyle name="_Parmelia CAPEX_APT 2010 Financial Statements FINAL 3" xfId="2766"/>
    <cellStyle name="_Parmelia CAPEX_APT 2010 Financial Statements FINAL 4" xfId="2767"/>
    <cellStyle name="_Parmelia CAPEX_APT 2010 Financial Statements FINAL_APA IAS139 Sep-11" xfId="2768"/>
    <cellStyle name="_Parmelia CAPEX_APT 2010 Financial Statements FINAL_APA IAS139 Sep-11 2" xfId="2769"/>
    <cellStyle name="_Parmelia CAPEX_APT 2010 Financial Statements FINAL_Draft 2 2012 Regulatory Financial Reports RBP" xfId="2770"/>
    <cellStyle name="_Parmelia CAPEX_APT 2010 Financial Statements FINAL_Rough calculation of RAB as at 30 June 2012" xfId="2771"/>
    <cellStyle name="_Parmelia CAPEX_BM08 Cash flow report June 11 Post July Board 28.07.2011" xfId="2772"/>
    <cellStyle name="_Parmelia CAPEX_Book2" xfId="2773"/>
    <cellStyle name="_Parmelia CAPEX_Book2 2" xfId="2774"/>
    <cellStyle name="_Parmelia CAPEX_Copy of EII Group Dec10 Financial Statements 4" xfId="2775"/>
    <cellStyle name="_Parmelia CAPEX_Copy of EII Group Dec10 Financial Statements 4 2" xfId="2776"/>
    <cellStyle name="_Parmelia CAPEX_Draft 2 2012 Regulatory Financial Reports RBP" xfId="2777"/>
    <cellStyle name="_Parmelia CAPEX_EII - Tax Calc for the period ended 31 Dec 2010(Final)" xfId="2778"/>
    <cellStyle name="_Parmelia CAPEX_EII - Tax Calc for the period ended 31 Dec 2010(Final) 2" xfId="2779"/>
    <cellStyle name="_Parmelia CAPEX_EII Group Cashflow (Dec10)" xfId="2780"/>
    <cellStyle name="_Parmelia CAPEX_EII Group Cashflow (Dec10) 2" xfId="2781"/>
    <cellStyle name="_Parmelia CAPEX_EII Group Cashflow (Dec10) reporting" xfId="2782"/>
    <cellStyle name="_Parmelia CAPEX_EII Group Cashflow (Dec10) reporting 2" xfId="2783"/>
    <cellStyle name="_Parmelia CAPEX_FY11 QLD TM CAPEX REPORT DEC 2010 adj 3" xfId="2784"/>
    <cellStyle name="_Parmelia CAPEX_FY11 QLD TM CAPEX REPORT DEC 2010 adj 3 - sk corr" xfId="2785"/>
    <cellStyle name="_Parmelia CAPEX_FY11 QLD TM CAPEX REPORT DEC 2010 adj 3 - sk corrected links" xfId="2786"/>
    <cellStyle name="_Parmelia CAPEX_FY11_12 SIB Forecast" xfId="2787"/>
    <cellStyle name="_Parmelia CAPEX_FY12 Budget Capex - Non Transmission" xfId="2788"/>
    <cellStyle name="_Parmelia CAPEX_FY12 Budget Capex - Non Transmission 2" xfId="2789"/>
    <cellStyle name="_Parmelia CAPEX_FY12 Budget Transmission SIB Vic Draft 6" xfId="2790"/>
    <cellStyle name="_Parmelia CAPEX_FY12 Budget Transmission SIB Vic Draft 6 2" xfId="2791"/>
    <cellStyle name="_Parmelia CAPEX_IAS139 Jun-10" xfId="2792"/>
    <cellStyle name="_Parmelia CAPEX_IAS139 Jun-10 2" xfId="2793"/>
    <cellStyle name="_Parmelia CAPEX_Note 9" xfId="2794"/>
    <cellStyle name="_Parmelia CAPEX_Note 9 2" xfId="2795"/>
    <cellStyle name="_Parmelia CAPEX_Note15" xfId="2796"/>
    <cellStyle name="_Parmelia CAPEX_Note15 2" xfId="2797"/>
    <cellStyle name="_Parmelia CAPEX_Note15 3" xfId="2798"/>
    <cellStyle name="_Parmelia CAPEX_Note15 4" xfId="2799"/>
    <cellStyle name="_Parmelia CAPEX_Note15_APA IAS139 Sep-11" xfId="2800"/>
    <cellStyle name="_Parmelia CAPEX_Note15_APA IAS139 Sep-11 2" xfId="2801"/>
    <cellStyle name="_Parmelia CAPEX_Note15_Draft 2 2012 Regulatory Financial Reports RBP" xfId="2802"/>
    <cellStyle name="_Parmelia CAPEX_Note15_Note37" xfId="2803"/>
    <cellStyle name="_Parmelia CAPEX_Note15_Note37 2" xfId="2804"/>
    <cellStyle name="_Parmelia CAPEX_Note15_Note37 3" xfId="2805"/>
    <cellStyle name="_Parmelia CAPEX_Note15_Note37 4" xfId="2806"/>
    <cellStyle name="_Parmelia CAPEX_Note15_Note37_Draft 2 2012 Regulatory Financial Reports RBP" xfId="2807"/>
    <cellStyle name="_Parmelia CAPEX_Note15_Note37_Rough calculation of RAB as at 30 June 2012" xfId="2808"/>
    <cellStyle name="_Parmelia CAPEX_Note15_Rough calculation of RAB as at 30 June 2012" xfId="2809"/>
    <cellStyle name="_Parmelia CAPEX_Parent CFlow 2010" xfId="2810"/>
    <cellStyle name="_Parmelia CAPEX_Parent CFlow 2010 2" xfId="2811"/>
    <cellStyle name="_Parmelia CAPEX_PL " xfId="2812"/>
    <cellStyle name="_Parmelia CAPEX_PL  2" xfId="2813"/>
    <cellStyle name="_Parmelia CAPEX_QLD TM SIB Fcast" xfId="2814"/>
    <cellStyle name="_Parmelia CAPEX_QLD TM SIB Fcast_Actuals (Pls update Forecast)" xfId="2815"/>
    <cellStyle name="_Parmelia CAPEX_Rec - NPAT (PLD)" xfId="2816"/>
    <cellStyle name="_Parmelia CAPEX_Rec - NPAT (PLD) 2" xfId="2817"/>
    <cellStyle name="_Parmelia CAPEX_Rough calculation of RAB as at 30 June 2012" xfId="2818"/>
    <cellStyle name="_Parmelia CAPEX_Sheet 1 (2)" xfId="2819"/>
    <cellStyle name="_Parmelia CAPEX_Sheet 1 (2) 2" xfId="2820"/>
    <cellStyle name="_Parmelia CAPEX_TB (APA GRP)" xfId="2821"/>
    <cellStyle name="_Parmelia CAPEX_TB (APA GRP) 2" xfId="2822"/>
    <cellStyle name="_Parmelia CAPEX_TB (APA GRP) 3" xfId="2823"/>
    <cellStyle name="_Parmelia CAPEX_TB (APA GRP) 4" xfId="2824"/>
    <cellStyle name="_Parmelia CAPEX_TB (APA GRP)_APA IAS139 Sep-11" xfId="2825"/>
    <cellStyle name="_Parmelia CAPEX_TB (APA GRP)_APA IAS139 Sep-11 2" xfId="2826"/>
    <cellStyle name="_Parmelia CAPEX_TB (APA GRP)_Draft 2 2012 Regulatory Financial Reports RBP" xfId="2827"/>
    <cellStyle name="_Parmelia CAPEX_TB (APA GRP)_Note37" xfId="2828"/>
    <cellStyle name="_Parmelia CAPEX_TB (APA GRP)_Note37 2" xfId="2829"/>
    <cellStyle name="_Parmelia CAPEX_TB (APA GRP)_Note37 3" xfId="2830"/>
    <cellStyle name="_Parmelia CAPEX_TB (APA GRP)_Note37 4" xfId="2831"/>
    <cellStyle name="_Parmelia CAPEX_TB (APA GRP)_Note37_Draft 2 2012 Regulatory Financial Reports RBP" xfId="2832"/>
    <cellStyle name="_Parmelia CAPEX_TB (APA GRP)_Note37_Rough calculation of RAB as at 30 June 2012" xfId="2833"/>
    <cellStyle name="_Parmelia CAPEX_TB (APA GRP)_Rough calculation of RAB as at 30 June 2012" xfId="2834"/>
    <cellStyle name="_Parmelia CAPEX_TM QLD FY12 SIB Capex Budget" xfId="2835"/>
    <cellStyle name="_Parmelia CAPEX_TM QLD FY12 SIB Capex Budget_QLD TM Capex Summary Report" xfId="2836"/>
    <cellStyle name="_Parmelia CAPEX_TM QLD FY12 SIB Capex Budget_QLD TM Capex Summary Report_Actuals (Pls update Forecast)" xfId="2837"/>
    <cellStyle name="_Parmelia CAPEX_WA TM Capex Summary Report" xfId="2838"/>
    <cellStyle name="_Parmelia CAPEX_WP 11 Reg Deferred Tax Liabilit" xfId="2839"/>
    <cellStyle name="_Parmelia CAPEX_WP 11 Reg Deferred Tax Liabilit 2" xfId="2840"/>
    <cellStyle name="_Parmelia CAPEX_WP 11 Reg Deferred Tax Liabilit_Rough calculation of RAB as at 30 June 2012" xfId="2841"/>
    <cellStyle name="_Parmelia CAPEX_zFY11 Growth &amp; SIB SUMMARY" xfId="2842"/>
    <cellStyle name="_Parmelia CAPEX_zFY11 SIB Capex SUMMARY" xfId="2843"/>
    <cellStyle name="_Parmelia MEJ" xfId="2844"/>
    <cellStyle name="_Parmelia MEJ 2" xfId="2845"/>
    <cellStyle name="_Parmelia MEJ 2 2" xfId="2846"/>
    <cellStyle name="_Parmelia MEJ 3" xfId="2847"/>
    <cellStyle name="_Parmelia MEJ 4" xfId="2848"/>
    <cellStyle name="_Parmelia MEJ_10. B003_Apr 11" xfId="2849"/>
    <cellStyle name="_Parmelia MEJ_10. B003_Apr 11 2" xfId="2850"/>
    <cellStyle name="_Parmelia MEJ_10. B063_Apr 11" xfId="2851"/>
    <cellStyle name="_Parmelia MEJ_10. B063_Apr 11 2" xfId="2852"/>
    <cellStyle name="_Parmelia MEJ_10. B063_Apr 11_3. B003_Sep 11" xfId="2853"/>
    <cellStyle name="_Parmelia MEJ_10. B063_Apr 11_3. B003_Sep 11 2" xfId="2854"/>
    <cellStyle name="_Parmelia MEJ_201203 QLD SIB Report" xfId="2855"/>
    <cellStyle name="_Parmelia MEJ_201205 QLD SIB Report" xfId="2856"/>
    <cellStyle name="_Parmelia MEJ_3. B003_Sep 11" xfId="2857"/>
    <cellStyle name="_Parmelia MEJ_3. B003_Sep 11 2" xfId="2858"/>
    <cellStyle name="_Parmelia MEJ_Actuals (Pls update Forecast)" xfId="2859"/>
    <cellStyle name="_Parmelia MEJ_APA CORP FA Note to EOFY statements for Fixed Assets ADJE-11 v4" xfId="2860"/>
    <cellStyle name="_Parmelia MEJ_APA CORP FA Note to EOFY statements for Fixed Assets ADJE-11 v4 2" xfId="2861"/>
    <cellStyle name="_Parmelia MEJ_APA Group CORP FAR Consolidated Movement Apr-11" xfId="2862"/>
    <cellStyle name="_Parmelia MEJ_APA Group CORP FAR Consolidated Movement Apr-11 2" xfId="2863"/>
    <cellStyle name="_Parmelia MEJ_APA Group CORP FAR Consolidated Movement Mar-11" xfId="2864"/>
    <cellStyle name="_Parmelia MEJ_APA Group CORP FAR Consolidated Movement Mar-11 2" xfId="2865"/>
    <cellStyle name="_Parmelia MEJ_APA Group HY 2010 Financial Statements - Dec 2010 BOARD" xfId="2866"/>
    <cellStyle name="_Parmelia MEJ_APA Group HY 2010 Financial Statements - Dec 2010 BOARD 2" xfId="2867"/>
    <cellStyle name="_Parmelia MEJ_APA Group HY 2010 Financial Statements - Dec 2010 BOARD 3" xfId="2868"/>
    <cellStyle name="_Parmelia MEJ_APA Group HY 2010 Financial Statements - Dec 2010 BOARD 4" xfId="2869"/>
    <cellStyle name="_Parmelia MEJ_APA Group HY 2010 Financial Statements - Dec 2010 BOARD_APA IAS139 Sep-11" xfId="2870"/>
    <cellStyle name="_Parmelia MEJ_APA Group HY 2010 Financial Statements - Dec 2010 BOARD_APA IAS139 Sep-11 2" xfId="2871"/>
    <cellStyle name="_Parmelia MEJ_APA Group HY 2010 Financial Statements - Dec 2010 BOARD_Draft 2 2012 Regulatory Financial Reports RBP" xfId="2872"/>
    <cellStyle name="_Parmelia MEJ_APA Group HY 2010 Financial Statements - Dec 2010 BOARD_Note37" xfId="2873"/>
    <cellStyle name="_Parmelia MEJ_APA Group HY 2010 Financial Statements - Dec 2010 BOARD_Note37 2" xfId="2874"/>
    <cellStyle name="_Parmelia MEJ_APA Group HY 2010 Financial Statements - Dec 2010 BOARD_Note37 3" xfId="2875"/>
    <cellStyle name="_Parmelia MEJ_APA Group HY 2010 Financial Statements - Dec 2010 BOARD_Note37 4" xfId="2876"/>
    <cellStyle name="_Parmelia MEJ_APA Group HY 2010 Financial Statements - Dec 2010 BOARD_Note37_Draft 2 2012 Regulatory Financial Reports RBP" xfId="2877"/>
    <cellStyle name="_Parmelia MEJ_APA Group HY 2010 Financial Statements - Dec 2010 BOARD_Note37_Rough calculation of RAB as at 30 June 2012" xfId="2878"/>
    <cellStyle name="_Parmelia MEJ_APA Group HY 2010 Financial Statements - Dec 2010 BOARD_Rough calculation of RAB as at 30 June 2012" xfId="2879"/>
    <cellStyle name="_Parmelia MEJ_APL (B001)_Mar11" xfId="2880"/>
    <cellStyle name="_Parmelia MEJ_APL (B001)_Mar11 2" xfId="2881"/>
    <cellStyle name="_Parmelia MEJ_APL (B001)_Mar11_10. B003_Apr 11" xfId="2882"/>
    <cellStyle name="_Parmelia MEJ_APL (B001)_Mar11_10. B003_Apr 11 2" xfId="2883"/>
    <cellStyle name="_Parmelia MEJ_APL (B001)_Mar11_3. B003_Sep 11" xfId="2884"/>
    <cellStyle name="_Parmelia MEJ_APL (B001)_Mar11_3. B003_Sep 11 2" xfId="2885"/>
    <cellStyle name="_Parmelia MEJ_APT (B002) Rec_Mar11" xfId="2886"/>
    <cellStyle name="_Parmelia MEJ_APT (B002) Rec_Mar11 2" xfId="2887"/>
    <cellStyle name="_Parmelia MEJ_APT (B002) Rec_Mar11_10. B003_Apr 11" xfId="2888"/>
    <cellStyle name="_Parmelia MEJ_APT (B002) Rec_Mar11_10. B003_Apr 11 2" xfId="2889"/>
    <cellStyle name="_Parmelia MEJ_APT (B002) Rec_Mar11_3. B003_Sep 11" xfId="2890"/>
    <cellStyle name="_Parmelia MEJ_APT (B002) Rec_Mar11_3. B003_Sep 11 2" xfId="2891"/>
    <cellStyle name="_Parmelia MEJ_APT 2010 Financial Statements Draft (6)" xfId="2892"/>
    <cellStyle name="_Parmelia MEJ_APT 2010 Financial Statements Draft (6) 2" xfId="2893"/>
    <cellStyle name="_Parmelia MEJ_APT 2010 Financial Statements Draft (7)" xfId="2894"/>
    <cellStyle name="_Parmelia MEJ_APT 2010 Financial Statements Draft (7) 2" xfId="2895"/>
    <cellStyle name="_Parmelia MEJ_APT 2010 Financial Statements Draft (8) (4)" xfId="2896"/>
    <cellStyle name="_Parmelia MEJ_APT 2010 Financial Statements Draft (8) (4) 2" xfId="2897"/>
    <cellStyle name="_Parmelia MEJ_APT 2010 Financial Statements FINAL" xfId="2898"/>
    <cellStyle name="_Parmelia MEJ_APT 2010 Financial Statements FINAL 2" xfId="2899"/>
    <cellStyle name="_Parmelia MEJ_APT 2010 Financial Statements FINAL 3" xfId="2900"/>
    <cellStyle name="_Parmelia MEJ_APT 2010 Financial Statements FINAL 4" xfId="2901"/>
    <cellStyle name="_Parmelia MEJ_APT 2010 Financial Statements FINAL_APA IAS139 Sep-11" xfId="2902"/>
    <cellStyle name="_Parmelia MEJ_APT 2010 Financial Statements FINAL_APA IAS139 Sep-11 2" xfId="2903"/>
    <cellStyle name="_Parmelia MEJ_APT 2010 Financial Statements FINAL_Draft 2 2012 Regulatory Financial Reports RBP" xfId="2904"/>
    <cellStyle name="_Parmelia MEJ_APT 2010 Financial Statements FINAL_Rough calculation of RAB as at 30 June 2012" xfId="2905"/>
    <cellStyle name="_Parmelia MEJ_BM08 Cash flow report June 11 Post July Board 28.07.2011" xfId="2906"/>
    <cellStyle name="_Parmelia MEJ_Book2" xfId="2907"/>
    <cellStyle name="_Parmelia MEJ_Book2 2" xfId="2908"/>
    <cellStyle name="_Parmelia MEJ_Copy of EII Group Dec10 Financial Statements 4" xfId="2909"/>
    <cellStyle name="_Parmelia MEJ_Copy of EII Group Dec10 Financial Statements 4 2" xfId="2910"/>
    <cellStyle name="_Parmelia MEJ_Draft 2 2012 Regulatory Financial Reports RBP" xfId="2911"/>
    <cellStyle name="_Parmelia MEJ_EII - Tax Calc for the period ended 31 Dec 2010(Final)" xfId="2912"/>
    <cellStyle name="_Parmelia MEJ_EII - Tax Calc for the period ended 31 Dec 2010(Final) 2" xfId="2913"/>
    <cellStyle name="_Parmelia MEJ_EII Group Cashflow (Dec10)" xfId="2914"/>
    <cellStyle name="_Parmelia MEJ_EII Group Cashflow (Dec10) 2" xfId="2915"/>
    <cellStyle name="_Parmelia MEJ_EII Group Cashflow (Dec10) reporting" xfId="2916"/>
    <cellStyle name="_Parmelia MEJ_EII Group Cashflow (Dec10) reporting 2" xfId="2917"/>
    <cellStyle name="_Parmelia MEJ_FY11 QLD TM CAPEX REPORT DEC 2010 adj 3" xfId="2918"/>
    <cellStyle name="_Parmelia MEJ_FY11 QLD TM CAPEX REPORT DEC 2010 adj 3 - sk corr" xfId="2919"/>
    <cellStyle name="_Parmelia MEJ_FY11 QLD TM CAPEX REPORT DEC 2010 adj 3 - sk corrected links" xfId="2920"/>
    <cellStyle name="_Parmelia MEJ_FY11_12 SIB Forecast" xfId="2921"/>
    <cellStyle name="_Parmelia MEJ_FY12 Budget Capex - Non Transmission" xfId="2922"/>
    <cellStyle name="_Parmelia MEJ_FY12 Budget Capex - Non Transmission 2" xfId="2923"/>
    <cellStyle name="_Parmelia MEJ_FY12 Budget Transmission SIB Vic Draft 6" xfId="2924"/>
    <cellStyle name="_Parmelia MEJ_FY12 Budget Transmission SIB Vic Draft 6 2" xfId="2925"/>
    <cellStyle name="_Parmelia MEJ_IAS139 Jun-10" xfId="2926"/>
    <cellStyle name="_Parmelia MEJ_IAS139 Jun-10 2" xfId="2927"/>
    <cellStyle name="_Parmelia MEJ_Note 9" xfId="2928"/>
    <cellStyle name="_Parmelia MEJ_Note 9 2" xfId="2929"/>
    <cellStyle name="_Parmelia MEJ_Note15" xfId="2930"/>
    <cellStyle name="_Parmelia MEJ_Note15 2" xfId="2931"/>
    <cellStyle name="_Parmelia MEJ_Note15 3" xfId="2932"/>
    <cellStyle name="_Parmelia MEJ_Note15 4" xfId="2933"/>
    <cellStyle name="_Parmelia MEJ_Note15_APA IAS139 Sep-11" xfId="2934"/>
    <cellStyle name="_Parmelia MEJ_Note15_APA IAS139 Sep-11 2" xfId="2935"/>
    <cellStyle name="_Parmelia MEJ_Note15_Draft 2 2012 Regulatory Financial Reports RBP" xfId="2936"/>
    <cellStyle name="_Parmelia MEJ_Note15_Note37" xfId="2937"/>
    <cellStyle name="_Parmelia MEJ_Note15_Note37 2" xfId="2938"/>
    <cellStyle name="_Parmelia MEJ_Note15_Note37 3" xfId="2939"/>
    <cellStyle name="_Parmelia MEJ_Note15_Note37 4" xfId="2940"/>
    <cellStyle name="_Parmelia MEJ_Note15_Note37_Draft 2 2012 Regulatory Financial Reports RBP" xfId="2941"/>
    <cellStyle name="_Parmelia MEJ_Note15_Note37_Rough calculation of RAB as at 30 June 2012" xfId="2942"/>
    <cellStyle name="_Parmelia MEJ_Note15_Rough calculation of RAB as at 30 June 2012" xfId="2943"/>
    <cellStyle name="_Parmelia MEJ_Parent CFlow 2010" xfId="2944"/>
    <cellStyle name="_Parmelia MEJ_Parent CFlow 2010 2" xfId="2945"/>
    <cellStyle name="_Parmelia MEJ_PL " xfId="2946"/>
    <cellStyle name="_Parmelia MEJ_PL  2" xfId="2947"/>
    <cellStyle name="_Parmelia MEJ_QLD TM SIB Fcast" xfId="2948"/>
    <cellStyle name="_Parmelia MEJ_QLD TM SIB Fcast_Actuals (Pls update Forecast)" xfId="2949"/>
    <cellStyle name="_Parmelia MEJ_Rec - NPAT (PLD)" xfId="2950"/>
    <cellStyle name="_Parmelia MEJ_Rec - NPAT (PLD) 2" xfId="2951"/>
    <cellStyle name="_Parmelia MEJ_Rough calculation of RAB as at 30 June 2012" xfId="2952"/>
    <cellStyle name="_Parmelia MEJ_Sheet 1 (2)" xfId="2953"/>
    <cellStyle name="_Parmelia MEJ_Sheet 1 (2) 2" xfId="2954"/>
    <cellStyle name="_Parmelia MEJ_TB (APA GRP)" xfId="2955"/>
    <cellStyle name="_Parmelia MEJ_TB (APA GRP) 2" xfId="2956"/>
    <cellStyle name="_Parmelia MEJ_TB (APA GRP) 3" xfId="2957"/>
    <cellStyle name="_Parmelia MEJ_TB (APA GRP) 4" xfId="2958"/>
    <cellStyle name="_Parmelia MEJ_TB (APA GRP)_APA IAS139 Sep-11" xfId="2959"/>
    <cellStyle name="_Parmelia MEJ_TB (APA GRP)_APA IAS139 Sep-11 2" xfId="2960"/>
    <cellStyle name="_Parmelia MEJ_TB (APA GRP)_Draft 2 2012 Regulatory Financial Reports RBP" xfId="2961"/>
    <cellStyle name="_Parmelia MEJ_TB (APA GRP)_Note37" xfId="2962"/>
    <cellStyle name="_Parmelia MEJ_TB (APA GRP)_Note37 2" xfId="2963"/>
    <cellStyle name="_Parmelia MEJ_TB (APA GRP)_Note37 3" xfId="2964"/>
    <cellStyle name="_Parmelia MEJ_TB (APA GRP)_Note37 4" xfId="2965"/>
    <cellStyle name="_Parmelia MEJ_TB (APA GRP)_Note37_Draft 2 2012 Regulatory Financial Reports RBP" xfId="2966"/>
    <cellStyle name="_Parmelia MEJ_TB (APA GRP)_Note37_Rough calculation of RAB as at 30 June 2012" xfId="2967"/>
    <cellStyle name="_Parmelia MEJ_TB (APA GRP)_Rough calculation of RAB as at 30 June 2012" xfId="2968"/>
    <cellStyle name="_Parmelia MEJ_TM QLD FY12 SIB Capex Budget" xfId="2969"/>
    <cellStyle name="_Parmelia MEJ_TM QLD FY12 SIB Capex Budget_QLD TM Capex Summary Report" xfId="2970"/>
    <cellStyle name="_Parmelia MEJ_TM QLD FY12 SIB Capex Budget_QLD TM Capex Summary Report_Actuals (Pls update Forecast)" xfId="2971"/>
    <cellStyle name="_Parmelia MEJ_WA TM Capex Summary Report" xfId="2972"/>
    <cellStyle name="_Parmelia MEJ_WP 11 Reg Deferred Tax Liabilit" xfId="2973"/>
    <cellStyle name="_Parmelia MEJ_WP 11 Reg Deferred Tax Liabilit 2" xfId="2974"/>
    <cellStyle name="_Parmelia MEJ_WP 11 Reg Deferred Tax Liabilit_Rough calculation of RAB as at 30 June 2012" xfId="2975"/>
    <cellStyle name="_Parmelia MEJ_zFY11 Growth &amp; SIB SUMMARY" xfId="2976"/>
    <cellStyle name="_Parmelia MEJ_zFY11 SIB Capex SUMMARY" xfId="2977"/>
    <cellStyle name="_Perpetual Templates_v1" xfId="2978"/>
    <cellStyle name="_Perpetual Templates_v1 2" xfId="2979"/>
    <cellStyle name="_Perpetual Templates_v1 2 2" xfId="2980"/>
    <cellStyle name="_Perpetual Templates_v1 2 3" xfId="2981"/>
    <cellStyle name="_Perpetual Templates_v1 3" xfId="2982"/>
    <cellStyle name="_Perpetual Templates_v1 3 2" xfId="2983"/>
    <cellStyle name="_Perpetual Templates_v1 3 3" xfId="2984"/>
    <cellStyle name="_Perpetual Templates_v1 4" xfId="2985"/>
    <cellStyle name="_Preliminary summary of FY11 Budget 23.04.10" xfId="2986"/>
    <cellStyle name="_Preliminary summary of FY11 Budget 23.04.10 2" xfId="2987"/>
    <cellStyle name="_Preliminary summary of FY11 Budget 23.04.10_QLD TM Capex Summary Report" xfId="2988"/>
    <cellStyle name="_Preliminary summary of FY11 Budget 23.04.10_QLD TM Capex Summary Report_Actuals (Pls update Forecast)" xfId="2989"/>
    <cellStyle name="_Recharge" xfId="2990"/>
    <cellStyle name="_Recharge 2" xfId="2991"/>
    <cellStyle name="_Recharge_prepayments" xfId="2992"/>
    <cellStyle name="_Report - EII Consolidated Asset Summary (Nov10)" xfId="2993"/>
    <cellStyle name="_Report - EII Consolidated Asset Summary (Nov10) 2" xfId="2994"/>
    <cellStyle name="_Report - EII Consolidated Asset Summary (Nov10)_QLD TM Capex Summary Report" xfId="2995"/>
    <cellStyle name="_Report - EII Consolidated Asset Summary (Nov10)_QLD TM Capex Summary Report_Actuals (Pls update Forecast)" xfId="2996"/>
    <cellStyle name="_Roll Stock Model_10.0_02-09-05 (RF)" xfId="2997"/>
    <cellStyle name="_Roll Stock Model_10.0_02-09-05 (RF) 2" xfId="2998"/>
    <cellStyle name="_Roll Stock Model_10.0_02-09-05 (RF) 2 2" xfId="2999"/>
    <cellStyle name="_Roll Stock Model_10.0_02-09-05 (RF) 3" xfId="3000"/>
    <cellStyle name="_Schedule" xfId="3001"/>
    <cellStyle name="_Schedule 2" xfId="3002"/>
    <cellStyle name="_Schedule_prepayments" xfId="3003"/>
    <cellStyle name="_Seagas Accrl" xfId="3004"/>
    <cellStyle name="_Seagas Accrl 2" xfId="3005"/>
    <cellStyle name="_Seagas Accrl_prepayments" xfId="3006"/>
    <cellStyle name="_Sheet1" xfId="3007"/>
    <cellStyle name="_Sheet1 2" xfId="3008"/>
    <cellStyle name="_Sheet1 2 2" xfId="3009"/>
    <cellStyle name="_Sheet1 3" xfId="3010"/>
    <cellStyle name="_Sheet1_10. B003_Apr 11" xfId="3011"/>
    <cellStyle name="_Sheet1_10. B003_Apr 11 2" xfId="3012"/>
    <cellStyle name="_Sheet1_10. B063_Apr 11" xfId="3013"/>
    <cellStyle name="_Sheet1_10. B063_Apr 11 2" xfId="3014"/>
    <cellStyle name="_Sheet1_10. B063_Apr 11_3. B003_Sep 11" xfId="3015"/>
    <cellStyle name="_Sheet1_10. B063_Apr 11_3. B003_Sep 11 2" xfId="3016"/>
    <cellStyle name="_Sheet1_201203 QLD SIB Report" xfId="3017"/>
    <cellStyle name="_Sheet1_201205 QLD SIB Report" xfId="3018"/>
    <cellStyle name="_Sheet1_3. B003_Sep 11" xfId="3019"/>
    <cellStyle name="_Sheet1_3. B003_Sep 11 2" xfId="3020"/>
    <cellStyle name="_Sheet1_Actuals (Pls update Forecast)" xfId="3021"/>
    <cellStyle name="_Sheet1_APA CORP FA Note to EOFY statements for Fixed Assets ADJE-11 v4" xfId="3022"/>
    <cellStyle name="_Sheet1_APA CORP FA Note to EOFY statements for Fixed Assets ADJE-11 v4 2" xfId="3023"/>
    <cellStyle name="_Sheet1_APA Group CORP FAR Consolidated Movement Apr-11" xfId="3024"/>
    <cellStyle name="_Sheet1_APA Group CORP FAR Consolidated Movement Apr-11 2" xfId="3025"/>
    <cellStyle name="_Sheet1_APA Group CORP FAR Consolidated Movement Mar-11" xfId="3026"/>
    <cellStyle name="_Sheet1_APA Group CORP FAR Consolidated Movement Mar-11 2" xfId="3027"/>
    <cellStyle name="_Sheet1_APA Group HY 2010 Financial Statements - Dec 2010 BOARD" xfId="3028"/>
    <cellStyle name="_Sheet1_APA Group HY 2010 Financial Statements - Dec 2010 BOARD 2" xfId="3029"/>
    <cellStyle name="_Sheet1_APA Group HY 2010 Financial Statements - Dec 2010 BOARD 3" xfId="3030"/>
    <cellStyle name="_Sheet1_APA Group HY 2010 Financial Statements - Dec 2010 BOARD 4" xfId="3031"/>
    <cellStyle name="_Sheet1_APA Group HY 2010 Financial Statements - Dec 2010 BOARD_APA IAS139 Sep-11" xfId="3032"/>
    <cellStyle name="_Sheet1_APA Group HY 2010 Financial Statements - Dec 2010 BOARD_APA IAS139 Sep-11 2" xfId="3033"/>
    <cellStyle name="_Sheet1_APA Group HY 2010 Financial Statements - Dec 2010 BOARD_Draft 2 2012 Regulatory Financial Reports RBP" xfId="3034"/>
    <cellStyle name="_Sheet1_APA Group HY 2010 Financial Statements - Dec 2010 BOARD_Note37" xfId="3035"/>
    <cellStyle name="_Sheet1_APA Group HY 2010 Financial Statements - Dec 2010 BOARD_Note37 2" xfId="3036"/>
    <cellStyle name="_Sheet1_APA Group HY 2010 Financial Statements - Dec 2010 BOARD_Note37 3" xfId="3037"/>
    <cellStyle name="_Sheet1_APA Group HY 2010 Financial Statements - Dec 2010 BOARD_Note37 4" xfId="3038"/>
    <cellStyle name="_Sheet1_APA Group HY 2010 Financial Statements - Dec 2010 BOARD_Note37_Draft 2 2012 Regulatory Financial Reports RBP" xfId="3039"/>
    <cellStyle name="_Sheet1_APA Group HY 2010 Financial Statements - Dec 2010 BOARD_Note37_Rough calculation of RAB as at 30 June 2012" xfId="3040"/>
    <cellStyle name="_Sheet1_APA Group HY 2010 Financial Statements - Dec 2010 BOARD_Rough calculation of RAB as at 30 June 2012" xfId="3041"/>
    <cellStyle name="_Sheet1_APL (B001)_Mar11" xfId="3042"/>
    <cellStyle name="_Sheet1_APL (B001)_Mar11 2" xfId="3043"/>
    <cellStyle name="_Sheet1_APL (B001)_Mar11_10. B003_Apr 11" xfId="3044"/>
    <cellStyle name="_Sheet1_APL (B001)_Mar11_10. B003_Apr 11 2" xfId="3045"/>
    <cellStyle name="_Sheet1_APL (B001)_Mar11_3. B003_Sep 11" xfId="3046"/>
    <cellStyle name="_Sheet1_APL (B001)_Mar11_3. B003_Sep 11 2" xfId="3047"/>
    <cellStyle name="_Sheet1_APT (B002) Rec_Mar11" xfId="3048"/>
    <cellStyle name="_Sheet1_APT (B002) Rec_Mar11 2" xfId="3049"/>
    <cellStyle name="_Sheet1_APT (B002) Rec_Mar11_10. B003_Apr 11" xfId="3050"/>
    <cellStyle name="_Sheet1_APT (B002) Rec_Mar11_10. B003_Apr 11 2" xfId="3051"/>
    <cellStyle name="_Sheet1_APT (B002) Rec_Mar11_3. B003_Sep 11" xfId="3052"/>
    <cellStyle name="_Sheet1_APT (B002) Rec_Mar11_3. B003_Sep 11 2" xfId="3053"/>
    <cellStyle name="_Sheet1_APT 2010 Financial Statements Draft (6)" xfId="3054"/>
    <cellStyle name="_Sheet1_APT 2010 Financial Statements Draft (6) 2" xfId="3055"/>
    <cellStyle name="_Sheet1_APT 2010 Financial Statements Draft (7)" xfId="3056"/>
    <cellStyle name="_Sheet1_APT 2010 Financial Statements Draft (7) 2" xfId="3057"/>
    <cellStyle name="_Sheet1_APT 2010 Financial Statements Draft (8) (4)" xfId="3058"/>
    <cellStyle name="_Sheet1_APT 2010 Financial Statements Draft (8) (4) 2" xfId="3059"/>
    <cellStyle name="_Sheet1_APT 2010 Financial Statements FINAL" xfId="3060"/>
    <cellStyle name="_Sheet1_APT 2010 Financial Statements FINAL 2" xfId="3061"/>
    <cellStyle name="_Sheet1_APT 2010 Financial Statements FINAL 3" xfId="3062"/>
    <cellStyle name="_Sheet1_APT 2010 Financial Statements FINAL 4" xfId="3063"/>
    <cellStyle name="_Sheet1_APT 2010 Financial Statements FINAL_APA IAS139 Sep-11" xfId="3064"/>
    <cellStyle name="_Sheet1_APT 2010 Financial Statements FINAL_APA IAS139 Sep-11 2" xfId="3065"/>
    <cellStyle name="_Sheet1_APT 2010 Financial Statements FINAL_Draft 2 2012 Regulatory Financial Reports RBP" xfId="3066"/>
    <cellStyle name="_Sheet1_APT 2010 Financial Statements FINAL_Rough calculation of RAB as at 30 June 2012" xfId="3067"/>
    <cellStyle name="_Sheet1_BM08 Cash flow report June 11 Post July Board 28.07.2011" xfId="3068"/>
    <cellStyle name="_Sheet1_Book2" xfId="3069"/>
    <cellStyle name="_Sheet1_Book2 2" xfId="3070"/>
    <cellStyle name="_Sheet1_Copy of EII Group Dec10 Financial Statements 4" xfId="3071"/>
    <cellStyle name="_Sheet1_Copy of EII Group Dec10 Financial Statements 4 2" xfId="3072"/>
    <cellStyle name="_Sheet1_Draft 2 2012 Regulatory Financial Reports RBP" xfId="3073"/>
    <cellStyle name="_Sheet1_EII - Tax Calc for the period ended 31 Dec 2010(Final)" xfId="3074"/>
    <cellStyle name="_Sheet1_EII - Tax Calc for the period ended 31 Dec 2010(Final) 2" xfId="3075"/>
    <cellStyle name="_Sheet1_EII Group Cashflow (Dec10)" xfId="3076"/>
    <cellStyle name="_Sheet1_EII Group Cashflow (Dec10) 2" xfId="3077"/>
    <cellStyle name="_Sheet1_EII Group Cashflow (Dec10) reporting" xfId="3078"/>
    <cellStyle name="_Sheet1_EII Group Cashflow (Dec10) reporting 2" xfId="3079"/>
    <cellStyle name="_Sheet1_FY11 QLD TM CAPEX REPORT DEC 2010 adj 3" xfId="3080"/>
    <cellStyle name="_Sheet1_FY11 QLD TM CAPEX REPORT DEC 2010 adj 3 - sk corr" xfId="3081"/>
    <cellStyle name="_Sheet1_FY11 QLD TM CAPEX REPORT DEC 2010 adj 3 - sk corrected links" xfId="3082"/>
    <cellStyle name="_Sheet1_FY11_12 SIB Forecast" xfId="3083"/>
    <cellStyle name="_Sheet1_FY12 Budget Capex - Non Transmission" xfId="3084"/>
    <cellStyle name="_Sheet1_FY12 Budget Capex - Non Transmission 2" xfId="3085"/>
    <cellStyle name="_Sheet1_FY12 Budget Transmission SIB Vic Draft 6" xfId="3086"/>
    <cellStyle name="_Sheet1_FY12 Budget Transmission SIB Vic Draft 6 2" xfId="3087"/>
    <cellStyle name="_Sheet1_IAS139 Jun-10" xfId="3088"/>
    <cellStyle name="_Sheet1_IAS139 Jun-10 2" xfId="3089"/>
    <cellStyle name="_Sheet1_Note 9" xfId="3090"/>
    <cellStyle name="_Sheet1_Note 9 2" xfId="3091"/>
    <cellStyle name="_Sheet1_Note15" xfId="3092"/>
    <cellStyle name="_Sheet1_Note15 2" xfId="3093"/>
    <cellStyle name="_Sheet1_Note15 3" xfId="3094"/>
    <cellStyle name="_Sheet1_Note15 4" xfId="3095"/>
    <cellStyle name="_Sheet1_Note15_APA IAS139 Sep-11" xfId="3096"/>
    <cellStyle name="_Sheet1_Note15_APA IAS139 Sep-11 2" xfId="3097"/>
    <cellStyle name="_Sheet1_Note15_Draft 2 2012 Regulatory Financial Reports RBP" xfId="3098"/>
    <cellStyle name="_Sheet1_Note15_Note37" xfId="3099"/>
    <cellStyle name="_Sheet1_Note15_Note37 2" xfId="3100"/>
    <cellStyle name="_Sheet1_Note15_Note37 3" xfId="3101"/>
    <cellStyle name="_Sheet1_Note15_Note37 4" xfId="3102"/>
    <cellStyle name="_Sheet1_Note15_Note37_Draft 2 2012 Regulatory Financial Reports RBP" xfId="3103"/>
    <cellStyle name="_Sheet1_Note15_Note37_Rough calculation of RAB as at 30 June 2012" xfId="3104"/>
    <cellStyle name="_Sheet1_Note15_Rough calculation of RAB as at 30 June 2012" xfId="3105"/>
    <cellStyle name="_Sheet1_Parent CFlow 2010" xfId="3106"/>
    <cellStyle name="_Sheet1_Parent CFlow 2010 2" xfId="3107"/>
    <cellStyle name="_Sheet1_PL " xfId="3108"/>
    <cellStyle name="_Sheet1_PL  2" xfId="3109"/>
    <cellStyle name="_Sheet1_prepayments" xfId="3110"/>
    <cellStyle name="_Sheet1_QLD TM SIB Fcast" xfId="3111"/>
    <cellStyle name="_Sheet1_QLD TM SIB Fcast_Actuals (Pls update Forecast)" xfId="3112"/>
    <cellStyle name="_Sheet1_Rec - NPAT (PLD)" xfId="3113"/>
    <cellStyle name="_Sheet1_Rec - NPAT (PLD) 2" xfId="3114"/>
    <cellStyle name="_Sheet1_Rough calculation of RAB as at 30 June 2012" xfId="3115"/>
    <cellStyle name="_Sheet1_Sheet 1 (2)" xfId="3116"/>
    <cellStyle name="_Sheet1_Sheet 1 (2) 2" xfId="3117"/>
    <cellStyle name="_Sheet1_TB (APA GRP)" xfId="3118"/>
    <cellStyle name="_Sheet1_TB (APA GRP) 2" xfId="3119"/>
    <cellStyle name="_Sheet1_TB (APA GRP) 3" xfId="3120"/>
    <cellStyle name="_Sheet1_TB (APA GRP) 4" xfId="3121"/>
    <cellStyle name="_Sheet1_TB (APA GRP)_APA IAS139 Sep-11" xfId="3122"/>
    <cellStyle name="_Sheet1_TB (APA GRP)_APA IAS139 Sep-11 2" xfId="3123"/>
    <cellStyle name="_Sheet1_TB (APA GRP)_Draft 2 2012 Regulatory Financial Reports RBP" xfId="3124"/>
    <cellStyle name="_Sheet1_TB (APA GRP)_Note37" xfId="3125"/>
    <cellStyle name="_Sheet1_TB (APA GRP)_Note37 2" xfId="3126"/>
    <cellStyle name="_Sheet1_TB (APA GRP)_Note37 3" xfId="3127"/>
    <cellStyle name="_Sheet1_TB (APA GRP)_Note37 4" xfId="3128"/>
    <cellStyle name="_Sheet1_TB (APA GRP)_Note37_Draft 2 2012 Regulatory Financial Reports RBP" xfId="3129"/>
    <cellStyle name="_Sheet1_TB (APA GRP)_Note37_Rough calculation of RAB as at 30 June 2012" xfId="3130"/>
    <cellStyle name="_Sheet1_TB (APA GRP)_Rough calculation of RAB as at 30 June 2012" xfId="3131"/>
    <cellStyle name="_Sheet1_TM QLD FY12 SIB Capex Budget" xfId="3132"/>
    <cellStyle name="_Sheet1_TM QLD FY12 SIB Capex Budget_QLD TM Capex Summary Report" xfId="3133"/>
    <cellStyle name="_Sheet1_TM QLD FY12 SIB Capex Budget_QLD TM Capex Summary Report_Actuals (Pls update Forecast)" xfId="3134"/>
    <cellStyle name="_Sheet1_WA TM Capex Summary Report" xfId="3135"/>
    <cellStyle name="_Sheet1_WP 11 Reg Deferred Tax Liabilit" xfId="3136"/>
    <cellStyle name="_Sheet1_WP 11 Reg Deferred Tax Liabilit 2" xfId="3137"/>
    <cellStyle name="_Sheet1_WP 11 Reg Deferred Tax Liabilit_Rough calculation of RAB as at 30 June 2012" xfId="3138"/>
    <cellStyle name="_Sheet1_zFY11 Growth &amp; SIB SUMMARY" xfId="3139"/>
    <cellStyle name="_Sheet1_zFY11 SIB Capex SUMMARY" xfId="3140"/>
    <cellStyle name="_Sheet2" xfId="3141"/>
    <cellStyle name="_Sheet2 2" xfId="3142"/>
    <cellStyle name="_Sheet2_prepayments" xfId="3143"/>
    <cellStyle name="_SIB FY12 FOR DISCUSSION 0802" xfId="3144"/>
    <cellStyle name="_SIB FY12 FOR DISCUSSION 0802 2" xfId="3145"/>
    <cellStyle name="_SIB FY12 FOR DISCUSSION 0802_QLD TM Capex Summary Report" xfId="3146"/>
    <cellStyle name="_SIB FY12 FOR DISCUSSION 0802_QLD TM Capex Summary Report_Actuals (Pls update Forecast)" xfId="3147"/>
    <cellStyle name="_Table" xfId="3148"/>
    <cellStyle name="_TELFER &amp; NIFTY" xfId="3149"/>
    <cellStyle name="_TELFER &amp; NIFTY 2" xfId="3150"/>
    <cellStyle name="_TELFER &amp; NIFTY_EII - Tax Calc for the period ended 31 Dec 2010(Final)" xfId="3151"/>
    <cellStyle name="_TELFER &amp; NIFTY_EII - Tax Calc for the period ended 31 Dec 2010(Final) 2" xfId="3152"/>
    <cellStyle name="_TELFER &amp; NIFTY_prepayments" xfId="3153"/>
    <cellStyle name="_TELFER &amp; NIFTY_QLD TM Capex Summary Report" xfId="3154"/>
    <cellStyle name="_TELFER &amp; NIFTY_QLD TM Capex Summary Report_Actuals (Pls update Forecast)" xfId="3155"/>
    <cellStyle name="_Tipton West" xfId="3156"/>
    <cellStyle name="_Tipton West 2" xfId="3157"/>
    <cellStyle name="_Tipton West_010411  Request for Additional Funding" xfId="3158"/>
    <cellStyle name="_Tipton West_010411  Request for Additional Funding 2" xfId="3159"/>
    <cellStyle name="_Tipton West_QLD TM Capex Summary Report" xfId="3160"/>
    <cellStyle name="_Tipton West_QLD TM Capex Summary Report_Actuals (Pls update Forecast)" xfId="3161"/>
    <cellStyle name="_UED AMP 2009-14 Final 250309 Less PU" xfId="3162"/>
    <cellStyle name="_UED AMP 2009-14 Final 250309 Less PU_1011 monthly" xfId="3163"/>
    <cellStyle name="_X41" xfId="3164"/>
    <cellStyle name="_X41 2" xfId="3165"/>
    <cellStyle name="_X41_010411  Request for Additional Funding" xfId="3166"/>
    <cellStyle name="_X41_010411  Request for Additional Funding 2" xfId="3167"/>
    <cellStyle name="_X41_QLD TM Capex Summary Report" xfId="3168"/>
    <cellStyle name="_X41_QLD TM Capex Summary Report_Actuals (Pls update Forecast)" xfId="3169"/>
    <cellStyle name="¢" xfId="3170"/>
    <cellStyle name="¢_AIFL 09_2003" xfId="3171"/>
    <cellStyle name="¢_Custody control file _Current" xfId="3172"/>
    <cellStyle name="¢_Hastings Retail Infrastructure Fund Budget" xfId="3173"/>
    <cellStyle name="¢_IIC 8_2003" xfId="3174"/>
    <cellStyle name="¢_POGUT 06_2004" xfId="3175"/>
    <cellStyle name="¢_POPHPL 04_2003.xls" xfId="3176"/>
    <cellStyle name="¢_POPHPL 5_2002.xls" xfId="3177"/>
    <cellStyle name="¢_QDCF2 04_2004" xfId="3178"/>
    <cellStyle name="=C:\WINNT\SYSTEM32\COMMAND.COM" xfId="3179"/>
    <cellStyle name="=C:\WINNT\SYSTEM32\COMMAND.COM 2" xfId="3180"/>
    <cellStyle name="=C:\WINNT\SYSTEM32\COMMAND.COM 2 2" xfId="3181"/>
    <cellStyle name="=C:\WINNT\SYSTEM32\COMMAND.COM 3" xfId="3182"/>
    <cellStyle name="=C:\WINNT\SYSTEM32\COMMAND.COM 3 2" xfId="3183"/>
    <cellStyle name="=C:\WINNT\SYSTEM32\COMMAND.COM 4" xfId="3184"/>
    <cellStyle name="=C:\WINNT\SYSTEM32\COMMAND.COM_BM08 Cash flow report June 11 Post July Board 28.07.2011" xfId="3185"/>
    <cellStyle name="0,000" xfId="3186"/>
    <cellStyle name="0.0%" xfId="3187"/>
    <cellStyle name="0000" xfId="3188"/>
    <cellStyle name="0x" xfId="3189"/>
    <cellStyle name="20% - Accent 7" xfId="3190"/>
    <cellStyle name="20% - Accent1 10" xfId="3191"/>
    <cellStyle name="20% - Accent1 10 2" xfId="3192"/>
    <cellStyle name="20% - Accent1 10 2 2" xfId="3193"/>
    <cellStyle name="20% - Accent1 10 2 2 2" xfId="3194"/>
    <cellStyle name="20% - Accent1 10 2 3" xfId="3195"/>
    <cellStyle name="20% - Accent1 10 3" xfId="3196"/>
    <cellStyle name="20% - Accent1 10 3 2" xfId="3197"/>
    <cellStyle name="20% - Accent1 10 4" xfId="3198"/>
    <cellStyle name="20% - Accent1 11" xfId="3199"/>
    <cellStyle name="20% - Accent1 11 2" xfId="3200"/>
    <cellStyle name="20% - Accent1 11 2 2" xfId="3201"/>
    <cellStyle name="20% - Accent1 11 2 2 2" xfId="3202"/>
    <cellStyle name="20% - Accent1 11 2 3" xfId="3203"/>
    <cellStyle name="20% - Accent1 11 3" xfId="3204"/>
    <cellStyle name="20% - Accent1 11 3 2" xfId="3205"/>
    <cellStyle name="20% - Accent1 11 4" xfId="3206"/>
    <cellStyle name="20% - Accent1 12" xfId="3207"/>
    <cellStyle name="20% - Accent1 12 2" xfId="3208"/>
    <cellStyle name="20% - Accent1 12 2 2" xfId="3209"/>
    <cellStyle name="20% - Accent1 12 2 2 2" xfId="3210"/>
    <cellStyle name="20% - Accent1 12 2 3" xfId="3211"/>
    <cellStyle name="20% - Accent1 12 3" xfId="3212"/>
    <cellStyle name="20% - Accent1 12 3 2" xfId="3213"/>
    <cellStyle name="20% - Accent1 12 3 3" xfId="3214"/>
    <cellStyle name="20% - Accent1 12 4" xfId="3215"/>
    <cellStyle name="20% - Accent1 13" xfId="3216"/>
    <cellStyle name="20% - Accent1 13 2" xfId="3217"/>
    <cellStyle name="20% - Accent1 13 2 2" xfId="3218"/>
    <cellStyle name="20% - Accent1 13 2 2 2" xfId="3219"/>
    <cellStyle name="20% - Accent1 13 2 3" xfId="3220"/>
    <cellStyle name="20% - Accent1 13 3" xfId="3221"/>
    <cellStyle name="20% - Accent1 13 3 2" xfId="3222"/>
    <cellStyle name="20% - Accent1 13 4" xfId="3223"/>
    <cellStyle name="20% - Accent1 14" xfId="3224"/>
    <cellStyle name="20% - Accent1 14 2" xfId="3225"/>
    <cellStyle name="20% - Accent1 14 2 2" xfId="3226"/>
    <cellStyle name="20% - Accent1 14 2 2 2" xfId="3227"/>
    <cellStyle name="20% - Accent1 14 2 3" xfId="3228"/>
    <cellStyle name="20% - Accent1 14 2 4" xfId="3229"/>
    <cellStyle name="20% - Accent1 14 3" xfId="3230"/>
    <cellStyle name="20% - Accent1 14 3 2" xfId="3231"/>
    <cellStyle name="20% - Accent1 14 4" xfId="3232"/>
    <cellStyle name="20% - Accent1 14 5" xfId="3233"/>
    <cellStyle name="20% - Accent1 15" xfId="3234"/>
    <cellStyle name="20% - Accent1 15 2" xfId="3235"/>
    <cellStyle name="20% - Accent1 15 2 2" xfId="3236"/>
    <cellStyle name="20% - Accent1 15 2 2 2" xfId="3237"/>
    <cellStyle name="20% - Accent1 15 2 3" xfId="3238"/>
    <cellStyle name="20% - Accent1 15 3" xfId="3239"/>
    <cellStyle name="20% - Accent1 15 3 2" xfId="3240"/>
    <cellStyle name="20% - Accent1 15 4" xfId="3241"/>
    <cellStyle name="20% - Accent1 16" xfId="3242"/>
    <cellStyle name="20% - Accent1 16 2" xfId="3243"/>
    <cellStyle name="20% - Accent1 16 2 2" xfId="3244"/>
    <cellStyle name="20% - Accent1 16 3" xfId="3245"/>
    <cellStyle name="20% - Accent1 17" xfId="3246"/>
    <cellStyle name="20% - Accent1 17 2" xfId="3247"/>
    <cellStyle name="20% - Accent1 17 3" xfId="3248"/>
    <cellStyle name="20% - Accent1 18" xfId="3249"/>
    <cellStyle name="20% - Accent1 18 2" xfId="3250"/>
    <cellStyle name="20% - Accent1 19" xfId="3251"/>
    <cellStyle name="20% - Accent1 2" xfId="3252"/>
    <cellStyle name="20% - Accent1 2 10" xfId="3253"/>
    <cellStyle name="20% - Accent1 2 10 2" xfId="3254"/>
    <cellStyle name="20% - Accent1 2 10 2 2" xfId="3255"/>
    <cellStyle name="20% - Accent1 2 10 2 3" xfId="3256"/>
    <cellStyle name="20% - Accent1 2 10 3" xfId="3257"/>
    <cellStyle name="20% - Accent1 2 10 4" xfId="3258"/>
    <cellStyle name="20% - Accent1 2 10 5" xfId="3259"/>
    <cellStyle name="20% - Accent1 2 11" xfId="3260"/>
    <cellStyle name="20% - Accent1 2 11 2" xfId="3261"/>
    <cellStyle name="20% - Accent1 2 11 3" xfId="3262"/>
    <cellStyle name="20% - Accent1 2 12" xfId="3263"/>
    <cellStyle name="20% - Accent1 2 13" xfId="3264"/>
    <cellStyle name="20% - Accent1 2 14" xfId="3265"/>
    <cellStyle name="20% - Accent1 2 15" xfId="3266"/>
    <cellStyle name="20% - Accent1 2 16" xfId="3267"/>
    <cellStyle name="20% - Accent1 2 2" xfId="3268"/>
    <cellStyle name="20% - Accent1 2 2 10" xfId="3269"/>
    <cellStyle name="20% - Accent1 2 2 10 2" xfId="3270"/>
    <cellStyle name="20% - Accent1 2 2 11" xfId="3271"/>
    <cellStyle name="20% - Accent1 2 2 12" xfId="3272"/>
    <cellStyle name="20% - Accent1 2 2 13" xfId="3273"/>
    <cellStyle name="20% - Accent1 2 2 14" xfId="3274"/>
    <cellStyle name="20% - Accent1 2 2 2" xfId="3275"/>
    <cellStyle name="20% - Accent1 2 2 2 10" xfId="3276"/>
    <cellStyle name="20% - Accent1 2 2 2 2" xfId="3277"/>
    <cellStyle name="20% - Accent1 2 2 2 2 2" xfId="3278"/>
    <cellStyle name="20% - Accent1 2 2 2 2 2 2" xfId="3279"/>
    <cellStyle name="20% - Accent1 2 2 2 2 2 2 2" xfId="3280"/>
    <cellStyle name="20% - Accent1 2 2 2 2 2 3" xfId="3281"/>
    <cellStyle name="20% - Accent1 2 2 2 2 3" xfId="3282"/>
    <cellStyle name="20% - Accent1 2 2 2 2 3 2" xfId="3283"/>
    <cellStyle name="20% - Accent1 2 2 2 2 3 2 2" xfId="3284"/>
    <cellStyle name="20% - Accent1 2 2 2 2 3 3" xfId="3285"/>
    <cellStyle name="20% - Accent1 2 2 2 2 4" xfId="3286"/>
    <cellStyle name="20% - Accent1 2 2 2 2 4 2" xfId="3287"/>
    <cellStyle name="20% - Accent1 2 2 2 2 4 2 2" xfId="3288"/>
    <cellStyle name="20% - Accent1 2 2 2 2 4 3" xfId="3289"/>
    <cellStyle name="20% - Accent1 2 2 2 2 5" xfId="3290"/>
    <cellStyle name="20% - Accent1 2 2 2 2 5 2" xfId="3291"/>
    <cellStyle name="20% - Accent1 2 2 2 2 6" xfId="3292"/>
    <cellStyle name="20% - Accent1 2 2 2 2 7" xfId="3293"/>
    <cellStyle name="20% - Accent1 2 2 2 2 8" xfId="3294"/>
    <cellStyle name="20% - Accent1 2 2 2 3" xfId="3295"/>
    <cellStyle name="20% - Accent1 2 2 2 3 2" xfId="3296"/>
    <cellStyle name="20% - Accent1 2 2 2 3 2 2" xfId="3297"/>
    <cellStyle name="20% - Accent1 2 2 2 3 3" xfId="3298"/>
    <cellStyle name="20% - Accent1 2 2 2 3 4" xfId="3299"/>
    <cellStyle name="20% - Accent1 2 2 2 4" xfId="3300"/>
    <cellStyle name="20% - Accent1 2 2 2 4 2" xfId="3301"/>
    <cellStyle name="20% - Accent1 2 2 2 4 2 2" xfId="3302"/>
    <cellStyle name="20% - Accent1 2 2 2 4 3" xfId="3303"/>
    <cellStyle name="20% - Accent1 2 2 2 5" xfId="3304"/>
    <cellStyle name="20% - Accent1 2 2 2 5 2" xfId="3305"/>
    <cellStyle name="20% - Accent1 2 2 2 5 2 2" xfId="3306"/>
    <cellStyle name="20% - Accent1 2 2 2 5 3" xfId="3307"/>
    <cellStyle name="20% - Accent1 2 2 2 6" xfId="3308"/>
    <cellStyle name="20% - Accent1 2 2 2 6 2" xfId="3309"/>
    <cellStyle name="20% - Accent1 2 2 2 7" xfId="3310"/>
    <cellStyle name="20% - Accent1 2 2 2 8" xfId="3311"/>
    <cellStyle name="20% - Accent1 2 2 2 9" xfId="3312"/>
    <cellStyle name="20% - Accent1 2 2 3" xfId="3313"/>
    <cellStyle name="20% - Accent1 2 2 3 2" xfId="3314"/>
    <cellStyle name="20% - Accent1 2 2 3 2 2" xfId="3315"/>
    <cellStyle name="20% - Accent1 2 2 3 2 2 2" xfId="3316"/>
    <cellStyle name="20% - Accent1 2 2 3 2 2 2 2" xfId="3317"/>
    <cellStyle name="20% - Accent1 2 2 3 2 2 3" xfId="3318"/>
    <cellStyle name="20% - Accent1 2 2 3 2 3" xfId="3319"/>
    <cellStyle name="20% - Accent1 2 2 3 2 3 2" xfId="3320"/>
    <cellStyle name="20% - Accent1 2 2 3 2 3 2 2" xfId="3321"/>
    <cellStyle name="20% - Accent1 2 2 3 2 3 3" xfId="3322"/>
    <cellStyle name="20% - Accent1 2 2 3 2 4" xfId="3323"/>
    <cellStyle name="20% - Accent1 2 2 3 2 4 2" xfId="3324"/>
    <cellStyle name="20% - Accent1 2 2 3 2 4 2 2" xfId="3325"/>
    <cellStyle name="20% - Accent1 2 2 3 2 4 3" xfId="3326"/>
    <cellStyle name="20% - Accent1 2 2 3 2 5" xfId="3327"/>
    <cellStyle name="20% - Accent1 2 2 3 2 5 2" xfId="3328"/>
    <cellStyle name="20% - Accent1 2 2 3 2 6" xfId="3329"/>
    <cellStyle name="20% - Accent1 2 2 3 2 7" xfId="3330"/>
    <cellStyle name="20% - Accent1 2 2 3 2 8" xfId="3331"/>
    <cellStyle name="20% - Accent1 2 2 3 3" xfId="3332"/>
    <cellStyle name="20% - Accent1 2 2 3 3 2" xfId="3333"/>
    <cellStyle name="20% - Accent1 2 2 3 3 2 2" xfId="3334"/>
    <cellStyle name="20% - Accent1 2 2 3 3 3" xfId="3335"/>
    <cellStyle name="20% - Accent1 2 2 3 4" xfId="3336"/>
    <cellStyle name="20% - Accent1 2 2 3 4 2" xfId="3337"/>
    <cellStyle name="20% - Accent1 2 2 3 4 2 2" xfId="3338"/>
    <cellStyle name="20% - Accent1 2 2 3 4 3" xfId="3339"/>
    <cellStyle name="20% - Accent1 2 2 3 5" xfId="3340"/>
    <cellStyle name="20% - Accent1 2 2 3 5 2" xfId="3341"/>
    <cellStyle name="20% - Accent1 2 2 3 5 2 2" xfId="3342"/>
    <cellStyle name="20% - Accent1 2 2 3 5 3" xfId="3343"/>
    <cellStyle name="20% - Accent1 2 2 3 6" xfId="3344"/>
    <cellStyle name="20% - Accent1 2 2 3 6 2" xfId="3345"/>
    <cellStyle name="20% - Accent1 2 2 3 7" xfId="3346"/>
    <cellStyle name="20% - Accent1 2 2 3 8" xfId="3347"/>
    <cellStyle name="20% - Accent1 2 2 3 9" xfId="3348"/>
    <cellStyle name="20% - Accent1 2 2 4" xfId="3349"/>
    <cellStyle name="20% - Accent1 2 2 4 2" xfId="3350"/>
    <cellStyle name="20% - Accent1 2 2 4 2 2" xfId="3351"/>
    <cellStyle name="20% - Accent1 2 2 4 2 2 2" xfId="3352"/>
    <cellStyle name="20% - Accent1 2 2 4 2 2 2 2" xfId="3353"/>
    <cellStyle name="20% - Accent1 2 2 4 2 2 3" xfId="3354"/>
    <cellStyle name="20% - Accent1 2 2 4 2 3" xfId="3355"/>
    <cellStyle name="20% - Accent1 2 2 4 2 3 2" xfId="3356"/>
    <cellStyle name="20% - Accent1 2 2 4 2 3 2 2" xfId="3357"/>
    <cellStyle name="20% - Accent1 2 2 4 2 3 3" xfId="3358"/>
    <cellStyle name="20% - Accent1 2 2 4 2 4" xfId="3359"/>
    <cellStyle name="20% - Accent1 2 2 4 2 4 2" xfId="3360"/>
    <cellStyle name="20% - Accent1 2 2 4 2 4 2 2" xfId="3361"/>
    <cellStyle name="20% - Accent1 2 2 4 2 4 3" xfId="3362"/>
    <cellStyle name="20% - Accent1 2 2 4 2 5" xfId="3363"/>
    <cellStyle name="20% - Accent1 2 2 4 2 5 2" xfId="3364"/>
    <cellStyle name="20% - Accent1 2 2 4 2 6" xfId="3365"/>
    <cellStyle name="20% - Accent1 2 2 4 3" xfId="3366"/>
    <cellStyle name="20% - Accent1 2 2 4 3 2" xfId="3367"/>
    <cellStyle name="20% - Accent1 2 2 4 3 2 2" xfId="3368"/>
    <cellStyle name="20% - Accent1 2 2 4 3 3" xfId="3369"/>
    <cellStyle name="20% - Accent1 2 2 4 4" xfId="3370"/>
    <cellStyle name="20% - Accent1 2 2 4 4 2" xfId="3371"/>
    <cellStyle name="20% - Accent1 2 2 4 4 2 2" xfId="3372"/>
    <cellStyle name="20% - Accent1 2 2 4 4 3" xfId="3373"/>
    <cellStyle name="20% - Accent1 2 2 4 5" xfId="3374"/>
    <cellStyle name="20% - Accent1 2 2 4 5 2" xfId="3375"/>
    <cellStyle name="20% - Accent1 2 2 4 5 2 2" xfId="3376"/>
    <cellStyle name="20% - Accent1 2 2 4 5 3" xfId="3377"/>
    <cellStyle name="20% - Accent1 2 2 4 6" xfId="3378"/>
    <cellStyle name="20% - Accent1 2 2 4 6 2" xfId="3379"/>
    <cellStyle name="20% - Accent1 2 2 4 7" xfId="3380"/>
    <cellStyle name="20% - Accent1 2 2 4 8" xfId="3381"/>
    <cellStyle name="20% - Accent1 2 2 4 9" xfId="3382"/>
    <cellStyle name="20% - Accent1 2 2 5" xfId="3383"/>
    <cellStyle name="20% - Accent1 2 2 5 2" xfId="3384"/>
    <cellStyle name="20% - Accent1 2 2 5 2 2" xfId="3385"/>
    <cellStyle name="20% - Accent1 2 2 5 2 2 2" xfId="3386"/>
    <cellStyle name="20% - Accent1 2 2 5 2 2 2 2" xfId="3387"/>
    <cellStyle name="20% - Accent1 2 2 5 2 2 3" xfId="3388"/>
    <cellStyle name="20% - Accent1 2 2 5 2 3" xfId="3389"/>
    <cellStyle name="20% - Accent1 2 2 5 2 3 2" xfId="3390"/>
    <cellStyle name="20% - Accent1 2 2 5 2 3 2 2" xfId="3391"/>
    <cellStyle name="20% - Accent1 2 2 5 2 3 3" xfId="3392"/>
    <cellStyle name="20% - Accent1 2 2 5 2 4" xfId="3393"/>
    <cellStyle name="20% - Accent1 2 2 5 2 4 2" xfId="3394"/>
    <cellStyle name="20% - Accent1 2 2 5 2 4 2 2" xfId="3395"/>
    <cellStyle name="20% - Accent1 2 2 5 2 4 3" xfId="3396"/>
    <cellStyle name="20% - Accent1 2 2 5 2 5" xfId="3397"/>
    <cellStyle name="20% - Accent1 2 2 5 2 5 2" xfId="3398"/>
    <cellStyle name="20% - Accent1 2 2 5 2 6" xfId="3399"/>
    <cellStyle name="20% - Accent1 2 2 5 3" xfId="3400"/>
    <cellStyle name="20% - Accent1 2 2 5 3 2" xfId="3401"/>
    <cellStyle name="20% - Accent1 2 2 5 3 2 2" xfId="3402"/>
    <cellStyle name="20% - Accent1 2 2 5 3 3" xfId="3403"/>
    <cellStyle name="20% - Accent1 2 2 5 4" xfId="3404"/>
    <cellStyle name="20% - Accent1 2 2 5 4 2" xfId="3405"/>
    <cellStyle name="20% - Accent1 2 2 5 4 2 2" xfId="3406"/>
    <cellStyle name="20% - Accent1 2 2 5 4 3" xfId="3407"/>
    <cellStyle name="20% - Accent1 2 2 5 5" xfId="3408"/>
    <cellStyle name="20% - Accent1 2 2 5 5 2" xfId="3409"/>
    <cellStyle name="20% - Accent1 2 2 5 5 2 2" xfId="3410"/>
    <cellStyle name="20% - Accent1 2 2 5 5 3" xfId="3411"/>
    <cellStyle name="20% - Accent1 2 2 5 6" xfId="3412"/>
    <cellStyle name="20% - Accent1 2 2 5 6 2" xfId="3413"/>
    <cellStyle name="20% - Accent1 2 2 5 7" xfId="3414"/>
    <cellStyle name="20% - Accent1 2 2 6" xfId="3415"/>
    <cellStyle name="20% - Accent1 2 2 6 2" xfId="3416"/>
    <cellStyle name="20% - Accent1 2 2 6 2 2" xfId="3417"/>
    <cellStyle name="20% - Accent1 2 2 6 2 2 2" xfId="3418"/>
    <cellStyle name="20% - Accent1 2 2 6 2 3" xfId="3419"/>
    <cellStyle name="20% - Accent1 2 2 6 3" xfId="3420"/>
    <cellStyle name="20% - Accent1 2 2 6 3 2" xfId="3421"/>
    <cellStyle name="20% - Accent1 2 2 6 3 2 2" xfId="3422"/>
    <cellStyle name="20% - Accent1 2 2 6 3 3" xfId="3423"/>
    <cellStyle name="20% - Accent1 2 2 6 4" xfId="3424"/>
    <cellStyle name="20% - Accent1 2 2 6 4 2" xfId="3425"/>
    <cellStyle name="20% - Accent1 2 2 6 4 2 2" xfId="3426"/>
    <cellStyle name="20% - Accent1 2 2 6 4 3" xfId="3427"/>
    <cellStyle name="20% - Accent1 2 2 6 5" xfId="3428"/>
    <cellStyle name="20% - Accent1 2 2 6 5 2" xfId="3429"/>
    <cellStyle name="20% - Accent1 2 2 6 6" xfId="3430"/>
    <cellStyle name="20% - Accent1 2 2 7" xfId="3431"/>
    <cellStyle name="20% - Accent1 2 2 7 2" xfId="3432"/>
    <cellStyle name="20% - Accent1 2 2 7 2 2" xfId="3433"/>
    <cellStyle name="20% - Accent1 2 2 7 3" xfId="3434"/>
    <cellStyle name="20% - Accent1 2 2 8" xfId="3435"/>
    <cellStyle name="20% - Accent1 2 2 8 2" xfId="3436"/>
    <cellStyle name="20% - Accent1 2 2 8 2 2" xfId="3437"/>
    <cellStyle name="20% - Accent1 2 2 8 3" xfId="3438"/>
    <cellStyle name="20% - Accent1 2 2 9" xfId="3439"/>
    <cellStyle name="20% - Accent1 2 2 9 2" xfId="3440"/>
    <cellStyle name="20% - Accent1 2 2 9 2 2" xfId="3441"/>
    <cellStyle name="20% - Accent1 2 2 9 3" xfId="3442"/>
    <cellStyle name="20% - Accent1 2 3" xfId="3443"/>
    <cellStyle name="20% - Accent1 2 3 2" xfId="3444"/>
    <cellStyle name="20% - Accent1 2 3 2 2" xfId="3445"/>
    <cellStyle name="20% - Accent1 2 3 2 2 2" xfId="3446"/>
    <cellStyle name="20% - Accent1 2 3 2 2 2 2" xfId="3447"/>
    <cellStyle name="20% - Accent1 2 3 2 2 3" xfId="3448"/>
    <cellStyle name="20% - Accent1 2 3 2 2 4" xfId="3449"/>
    <cellStyle name="20% - Accent1 2 3 2 2 5" xfId="3450"/>
    <cellStyle name="20% - Accent1 2 3 2 3" xfId="3451"/>
    <cellStyle name="20% - Accent1 2 3 2 3 2" xfId="3452"/>
    <cellStyle name="20% - Accent1 2 3 2 3 2 2" xfId="3453"/>
    <cellStyle name="20% - Accent1 2 3 2 3 3" xfId="3454"/>
    <cellStyle name="20% - Accent1 2 3 2 4" xfId="3455"/>
    <cellStyle name="20% - Accent1 2 3 2 4 2" xfId="3456"/>
    <cellStyle name="20% - Accent1 2 3 2 4 2 2" xfId="3457"/>
    <cellStyle name="20% - Accent1 2 3 2 4 3" xfId="3458"/>
    <cellStyle name="20% - Accent1 2 3 2 5" xfId="3459"/>
    <cellStyle name="20% - Accent1 2 3 2 5 2" xfId="3460"/>
    <cellStyle name="20% - Accent1 2 3 2 6" xfId="3461"/>
    <cellStyle name="20% - Accent1 2 3 2 7" xfId="3462"/>
    <cellStyle name="20% - Accent1 2 3 2 8" xfId="3463"/>
    <cellStyle name="20% - Accent1 2 3 3" xfId="3464"/>
    <cellStyle name="20% - Accent1 2 3 3 2" xfId="3465"/>
    <cellStyle name="20% - Accent1 2 3 3 2 2" xfId="3466"/>
    <cellStyle name="20% - Accent1 2 3 3 2 3" xfId="3467"/>
    <cellStyle name="20% - Accent1 2 3 3 2 4" xfId="3468"/>
    <cellStyle name="20% - Accent1 2 3 3 2 5" xfId="3469"/>
    <cellStyle name="20% - Accent1 2 3 3 3" xfId="3470"/>
    <cellStyle name="20% - Accent1 2 3 3 4" xfId="3471"/>
    <cellStyle name="20% - Accent1 2 3 3 5" xfId="3472"/>
    <cellStyle name="20% - Accent1 2 3 3 6" xfId="3473"/>
    <cellStyle name="20% - Accent1 2 3 4" xfId="3474"/>
    <cellStyle name="20% - Accent1 2 3 4 2" xfId="3475"/>
    <cellStyle name="20% - Accent1 2 3 4 2 2" xfId="3476"/>
    <cellStyle name="20% - Accent1 2 3 4 3" xfId="3477"/>
    <cellStyle name="20% - Accent1 2 3 4 4" xfId="3478"/>
    <cellStyle name="20% - Accent1 2 3 4 5" xfId="3479"/>
    <cellStyle name="20% - Accent1 2 3 4 6" xfId="3480"/>
    <cellStyle name="20% - Accent1 2 3 5" xfId="3481"/>
    <cellStyle name="20% - Accent1 2 3 5 2" xfId="3482"/>
    <cellStyle name="20% - Accent1 2 3 5 2 2" xfId="3483"/>
    <cellStyle name="20% - Accent1 2 3 5 3" xfId="3484"/>
    <cellStyle name="20% - Accent1 2 3 5 4" xfId="3485"/>
    <cellStyle name="20% - Accent1 2 3 6" xfId="3486"/>
    <cellStyle name="20% - Accent1 2 3 6 2" xfId="3487"/>
    <cellStyle name="20% - Accent1 2 3 6 3" xfId="3488"/>
    <cellStyle name="20% - Accent1 2 3 7" xfId="3489"/>
    <cellStyle name="20% - Accent1 2 3 8" xfId="3490"/>
    <cellStyle name="20% - Accent1 2 3 9" xfId="3491"/>
    <cellStyle name="20% - Accent1 2 4" xfId="3492"/>
    <cellStyle name="20% - Accent1 2 4 2" xfId="3493"/>
    <cellStyle name="20% - Accent1 2 4 2 2" xfId="3494"/>
    <cellStyle name="20% - Accent1 2 4 2 2 2" xfId="3495"/>
    <cellStyle name="20% - Accent1 2 4 2 2 2 2" xfId="3496"/>
    <cellStyle name="20% - Accent1 2 4 2 2 3" xfId="3497"/>
    <cellStyle name="20% - Accent1 2 4 2 2 4" xfId="3498"/>
    <cellStyle name="20% - Accent1 2 4 2 2 5" xfId="3499"/>
    <cellStyle name="20% - Accent1 2 4 2 3" xfId="3500"/>
    <cellStyle name="20% - Accent1 2 4 2 3 2" xfId="3501"/>
    <cellStyle name="20% - Accent1 2 4 2 3 2 2" xfId="3502"/>
    <cellStyle name="20% - Accent1 2 4 2 3 3" xfId="3503"/>
    <cellStyle name="20% - Accent1 2 4 2 4" xfId="3504"/>
    <cellStyle name="20% - Accent1 2 4 2 4 2" xfId="3505"/>
    <cellStyle name="20% - Accent1 2 4 2 4 2 2" xfId="3506"/>
    <cellStyle name="20% - Accent1 2 4 2 4 3" xfId="3507"/>
    <cellStyle name="20% - Accent1 2 4 2 5" xfId="3508"/>
    <cellStyle name="20% - Accent1 2 4 2 5 2" xfId="3509"/>
    <cellStyle name="20% - Accent1 2 4 2 6" xfId="3510"/>
    <cellStyle name="20% - Accent1 2 4 2 7" xfId="3511"/>
    <cellStyle name="20% - Accent1 2 4 2 8" xfId="3512"/>
    <cellStyle name="20% - Accent1 2 4 3" xfId="3513"/>
    <cellStyle name="20% - Accent1 2 4 3 2" xfId="3514"/>
    <cellStyle name="20% - Accent1 2 4 3 2 2" xfId="3515"/>
    <cellStyle name="20% - Accent1 2 4 3 2 3" xfId="3516"/>
    <cellStyle name="20% - Accent1 2 4 3 3" xfId="3517"/>
    <cellStyle name="20% - Accent1 2 4 3 4" xfId="3518"/>
    <cellStyle name="20% - Accent1 2 4 3 5" xfId="3519"/>
    <cellStyle name="20% - Accent1 2 4 3 6" xfId="3520"/>
    <cellStyle name="20% - Accent1 2 4 4" xfId="3521"/>
    <cellStyle name="20% - Accent1 2 4 4 2" xfId="3522"/>
    <cellStyle name="20% - Accent1 2 4 4 2 2" xfId="3523"/>
    <cellStyle name="20% - Accent1 2 4 4 3" xfId="3524"/>
    <cellStyle name="20% - Accent1 2 4 4 4" xfId="3525"/>
    <cellStyle name="20% - Accent1 2 4 4 5" xfId="3526"/>
    <cellStyle name="20% - Accent1 2 4 5" xfId="3527"/>
    <cellStyle name="20% - Accent1 2 4 5 2" xfId="3528"/>
    <cellStyle name="20% - Accent1 2 4 5 2 2" xfId="3529"/>
    <cellStyle name="20% - Accent1 2 4 5 3" xfId="3530"/>
    <cellStyle name="20% - Accent1 2 4 5 4" xfId="3531"/>
    <cellStyle name="20% - Accent1 2 4 6" xfId="3532"/>
    <cellStyle name="20% - Accent1 2 4 6 2" xfId="3533"/>
    <cellStyle name="20% - Accent1 2 4 7" xfId="3534"/>
    <cellStyle name="20% - Accent1 2 4 8" xfId="3535"/>
    <cellStyle name="20% - Accent1 2 4 9" xfId="3536"/>
    <cellStyle name="20% - Accent1 2 5" xfId="3537"/>
    <cellStyle name="20% - Accent1 2 5 10" xfId="3538"/>
    <cellStyle name="20% - Accent1 2 5 2" xfId="3539"/>
    <cellStyle name="20% - Accent1 2 5 2 2" xfId="3540"/>
    <cellStyle name="20% - Accent1 2 5 2 2 2" xfId="3541"/>
    <cellStyle name="20% - Accent1 2 5 2 2 2 2" xfId="3542"/>
    <cellStyle name="20% - Accent1 2 5 2 2 3" xfId="3543"/>
    <cellStyle name="20% - Accent1 2 5 2 2 4" xfId="3544"/>
    <cellStyle name="20% - Accent1 2 5 2 3" xfId="3545"/>
    <cellStyle name="20% - Accent1 2 5 2 3 2" xfId="3546"/>
    <cellStyle name="20% - Accent1 2 5 2 3 2 2" xfId="3547"/>
    <cellStyle name="20% - Accent1 2 5 2 3 3" xfId="3548"/>
    <cellStyle name="20% - Accent1 2 5 2 4" xfId="3549"/>
    <cellStyle name="20% - Accent1 2 5 2 4 2" xfId="3550"/>
    <cellStyle name="20% - Accent1 2 5 2 4 2 2" xfId="3551"/>
    <cellStyle name="20% - Accent1 2 5 2 4 3" xfId="3552"/>
    <cellStyle name="20% - Accent1 2 5 2 5" xfId="3553"/>
    <cellStyle name="20% - Accent1 2 5 2 5 2" xfId="3554"/>
    <cellStyle name="20% - Accent1 2 5 2 6" xfId="3555"/>
    <cellStyle name="20% - Accent1 2 5 2 7" xfId="3556"/>
    <cellStyle name="20% - Accent1 2 5 2 8" xfId="3557"/>
    <cellStyle name="20% - Accent1 2 5 3" xfId="3558"/>
    <cellStyle name="20% - Accent1 2 5 3 2" xfId="3559"/>
    <cellStyle name="20% - Accent1 2 5 3 2 2" xfId="3560"/>
    <cellStyle name="20% - Accent1 2 5 3 3" xfId="3561"/>
    <cellStyle name="20% - Accent1 2 5 3 4" xfId="3562"/>
    <cellStyle name="20% - Accent1 2 5 4" xfId="3563"/>
    <cellStyle name="20% - Accent1 2 5 4 2" xfId="3564"/>
    <cellStyle name="20% - Accent1 2 5 4 2 2" xfId="3565"/>
    <cellStyle name="20% - Accent1 2 5 4 3" xfId="3566"/>
    <cellStyle name="20% - Accent1 2 5 5" xfId="3567"/>
    <cellStyle name="20% - Accent1 2 5 5 2" xfId="3568"/>
    <cellStyle name="20% - Accent1 2 5 5 2 2" xfId="3569"/>
    <cellStyle name="20% - Accent1 2 5 5 3" xfId="3570"/>
    <cellStyle name="20% - Accent1 2 5 6" xfId="3571"/>
    <cellStyle name="20% - Accent1 2 5 6 2" xfId="3572"/>
    <cellStyle name="20% - Accent1 2 5 7" xfId="3573"/>
    <cellStyle name="20% - Accent1 2 5 8" xfId="3574"/>
    <cellStyle name="20% - Accent1 2 5 9" xfId="3575"/>
    <cellStyle name="20% - Accent1 2 6" xfId="3576"/>
    <cellStyle name="20% - Accent1 2 6 2" xfId="3577"/>
    <cellStyle name="20% - Accent1 2 6 2 2" xfId="3578"/>
    <cellStyle name="20% - Accent1 2 6 2 2 2" xfId="3579"/>
    <cellStyle name="20% - Accent1 2 6 2 2 2 2" xfId="3580"/>
    <cellStyle name="20% - Accent1 2 6 2 2 3" xfId="3581"/>
    <cellStyle name="20% - Accent1 2 6 2 2 4" xfId="3582"/>
    <cellStyle name="20% - Accent1 2 6 2 3" xfId="3583"/>
    <cellStyle name="20% - Accent1 2 6 2 3 2" xfId="3584"/>
    <cellStyle name="20% - Accent1 2 6 2 3 2 2" xfId="3585"/>
    <cellStyle name="20% - Accent1 2 6 2 3 3" xfId="3586"/>
    <cellStyle name="20% - Accent1 2 6 2 4" xfId="3587"/>
    <cellStyle name="20% - Accent1 2 6 2 4 2" xfId="3588"/>
    <cellStyle name="20% - Accent1 2 6 2 4 2 2" xfId="3589"/>
    <cellStyle name="20% - Accent1 2 6 2 4 3" xfId="3590"/>
    <cellStyle name="20% - Accent1 2 6 2 5" xfId="3591"/>
    <cellStyle name="20% - Accent1 2 6 2 5 2" xfId="3592"/>
    <cellStyle name="20% - Accent1 2 6 2 6" xfId="3593"/>
    <cellStyle name="20% - Accent1 2 6 2 7" xfId="3594"/>
    <cellStyle name="20% - Accent1 2 6 2 8" xfId="3595"/>
    <cellStyle name="20% - Accent1 2 6 2 9" xfId="3596"/>
    <cellStyle name="20% - Accent1 2 6 3" xfId="3597"/>
    <cellStyle name="20% - Accent1 2 6 3 2" xfId="3598"/>
    <cellStyle name="20% - Accent1 2 6 3 2 2" xfId="3599"/>
    <cellStyle name="20% - Accent1 2 6 3 3" xfId="3600"/>
    <cellStyle name="20% - Accent1 2 6 3 4" xfId="3601"/>
    <cellStyle name="20% - Accent1 2 6 3 5" xfId="3602"/>
    <cellStyle name="20% - Accent1 2 6 4" xfId="3603"/>
    <cellStyle name="20% - Accent1 2 6 4 2" xfId="3604"/>
    <cellStyle name="20% - Accent1 2 6 4 2 2" xfId="3605"/>
    <cellStyle name="20% - Accent1 2 6 4 3" xfId="3606"/>
    <cellStyle name="20% - Accent1 2 6 5" xfId="3607"/>
    <cellStyle name="20% - Accent1 2 6 5 2" xfId="3608"/>
    <cellStyle name="20% - Accent1 2 6 5 2 2" xfId="3609"/>
    <cellStyle name="20% - Accent1 2 6 5 3" xfId="3610"/>
    <cellStyle name="20% - Accent1 2 6 6" xfId="3611"/>
    <cellStyle name="20% - Accent1 2 6 6 2" xfId="3612"/>
    <cellStyle name="20% - Accent1 2 6 7" xfId="3613"/>
    <cellStyle name="20% - Accent1 2 6 8" xfId="3614"/>
    <cellStyle name="20% - Accent1 2 6 9" xfId="3615"/>
    <cellStyle name="20% - Accent1 2 7" xfId="3616"/>
    <cellStyle name="20% - Accent1 2 7 2" xfId="3617"/>
    <cellStyle name="20% - Accent1 2 7 2 2" xfId="3618"/>
    <cellStyle name="20% - Accent1 2 7 2 2 2" xfId="3619"/>
    <cellStyle name="20% - Accent1 2 7 2 2 3" xfId="3620"/>
    <cellStyle name="20% - Accent1 2 7 2 3" xfId="3621"/>
    <cellStyle name="20% - Accent1 2 7 2 4" xfId="3622"/>
    <cellStyle name="20% - Accent1 2 7 3" xfId="3623"/>
    <cellStyle name="20% - Accent1 2 7 3 2" xfId="3624"/>
    <cellStyle name="20% - Accent1 2 7 3 2 2" xfId="3625"/>
    <cellStyle name="20% - Accent1 2 7 3 3" xfId="3626"/>
    <cellStyle name="20% - Accent1 2 7 3 4" xfId="3627"/>
    <cellStyle name="20% - Accent1 2 7 4" xfId="3628"/>
    <cellStyle name="20% - Accent1 2 7 4 2" xfId="3629"/>
    <cellStyle name="20% - Accent1 2 7 4 2 2" xfId="3630"/>
    <cellStyle name="20% - Accent1 2 7 4 3" xfId="3631"/>
    <cellStyle name="20% - Accent1 2 7 5" xfId="3632"/>
    <cellStyle name="20% - Accent1 2 7 5 2" xfId="3633"/>
    <cellStyle name="20% - Accent1 2 7 6" xfId="3634"/>
    <cellStyle name="20% - Accent1 2 7 7" xfId="3635"/>
    <cellStyle name="20% - Accent1 2 7 8" xfId="3636"/>
    <cellStyle name="20% - Accent1 2 7 9" xfId="3637"/>
    <cellStyle name="20% - Accent1 2 8" xfId="3638"/>
    <cellStyle name="20% - Accent1 2 8 2" xfId="3639"/>
    <cellStyle name="20% - Accent1 2 8 2 2" xfId="3640"/>
    <cellStyle name="20% - Accent1 2 8 2 2 2" xfId="3641"/>
    <cellStyle name="20% - Accent1 2 8 2 3" xfId="3642"/>
    <cellStyle name="20% - Accent1 2 8 3" xfId="3643"/>
    <cellStyle name="20% - Accent1 2 8 3 2" xfId="3644"/>
    <cellStyle name="20% - Accent1 2 8 4" xfId="3645"/>
    <cellStyle name="20% - Accent1 2 8 5" xfId="3646"/>
    <cellStyle name="20% - Accent1 2 8 6" xfId="3647"/>
    <cellStyle name="20% - Accent1 2 9" xfId="3648"/>
    <cellStyle name="20% - Accent1 2 9 2" xfId="3649"/>
    <cellStyle name="20% - Accent1 2 9 2 2" xfId="3650"/>
    <cellStyle name="20% - Accent1 2 9 2 3" xfId="3651"/>
    <cellStyle name="20% - Accent1 2 9 3" xfId="3652"/>
    <cellStyle name="20% - Accent1 2 9 4" xfId="3653"/>
    <cellStyle name="20% - Accent1 2 9 5" xfId="3654"/>
    <cellStyle name="20% - Accent1 2_PWC Sch 7" xfId="3655"/>
    <cellStyle name="20% - Accent1 20" xfId="3656"/>
    <cellStyle name="20% - Accent1 21" xfId="3657"/>
    <cellStyle name="20% - Accent1 22" xfId="3658"/>
    <cellStyle name="20% - Accent1 23" xfId="3659"/>
    <cellStyle name="20% - Accent1 24" xfId="3660"/>
    <cellStyle name="20% - Accent1 3" xfId="3661"/>
    <cellStyle name="20% - Accent1 3 10" xfId="3662"/>
    <cellStyle name="20% - Accent1 3 10 2" xfId="3663"/>
    <cellStyle name="20% - Accent1 3 11" xfId="3664"/>
    <cellStyle name="20% - Accent1 3 12" xfId="3665"/>
    <cellStyle name="20% - Accent1 3 13" xfId="3666"/>
    <cellStyle name="20% - Accent1 3 14" xfId="3667"/>
    <cellStyle name="20% - Accent1 3 15" xfId="3668"/>
    <cellStyle name="20% - Accent1 3 2" xfId="3669"/>
    <cellStyle name="20% - Accent1 3 2 2" xfId="3670"/>
    <cellStyle name="20% - Accent1 3 2 2 2" xfId="3671"/>
    <cellStyle name="20% - Accent1 3 2 2 2 2" xfId="3672"/>
    <cellStyle name="20% - Accent1 3 2 2 2 2 2" xfId="3673"/>
    <cellStyle name="20% - Accent1 3 2 2 2 3" xfId="3674"/>
    <cellStyle name="20% - Accent1 3 2 2 2 4" xfId="3675"/>
    <cellStyle name="20% - Accent1 3 2 2 3" xfId="3676"/>
    <cellStyle name="20% - Accent1 3 2 2 3 2" xfId="3677"/>
    <cellStyle name="20% - Accent1 3 2 2 3 2 2" xfId="3678"/>
    <cellStyle name="20% - Accent1 3 2 2 3 3" xfId="3679"/>
    <cellStyle name="20% - Accent1 3 2 2 4" xfId="3680"/>
    <cellStyle name="20% - Accent1 3 2 2 4 2" xfId="3681"/>
    <cellStyle name="20% - Accent1 3 2 2 4 2 2" xfId="3682"/>
    <cellStyle name="20% - Accent1 3 2 2 4 3" xfId="3683"/>
    <cellStyle name="20% - Accent1 3 2 2 5" xfId="3684"/>
    <cellStyle name="20% - Accent1 3 2 2 5 2" xfId="3685"/>
    <cellStyle name="20% - Accent1 3 2 2 6" xfId="3686"/>
    <cellStyle name="20% - Accent1 3 2 2 7" xfId="3687"/>
    <cellStyle name="20% - Accent1 3 2 2 8" xfId="3688"/>
    <cellStyle name="20% - Accent1 3 2 3" xfId="3689"/>
    <cellStyle name="20% - Accent1 3 2 3 2" xfId="3690"/>
    <cellStyle name="20% - Accent1 3 2 3 2 2" xfId="3691"/>
    <cellStyle name="20% - Accent1 3 2 3 2 3" xfId="3692"/>
    <cellStyle name="20% - Accent1 3 2 3 3" xfId="3693"/>
    <cellStyle name="20% - Accent1 3 2 3 4" xfId="3694"/>
    <cellStyle name="20% - Accent1 3 2 3 5" xfId="3695"/>
    <cellStyle name="20% - Accent1 3 2 4" xfId="3696"/>
    <cellStyle name="20% - Accent1 3 2 4 2" xfId="3697"/>
    <cellStyle name="20% - Accent1 3 2 4 2 2" xfId="3698"/>
    <cellStyle name="20% - Accent1 3 2 4 3" xfId="3699"/>
    <cellStyle name="20% - Accent1 3 2 4 4" xfId="3700"/>
    <cellStyle name="20% - Accent1 3 2 5" xfId="3701"/>
    <cellStyle name="20% - Accent1 3 2 5 2" xfId="3702"/>
    <cellStyle name="20% - Accent1 3 2 5 2 2" xfId="3703"/>
    <cellStyle name="20% - Accent1 3 2 5 3" xfId="3704"/>
    <cellStyle name="20% - Accent1 3 2 6" xfId="3705"/>
    <cellStyle name="20% - Accent1 3 2 6 2" xfId="3706"/>
    <cellStyle name="20% - Accent1 3 2 7" xfId="3707"/>
    <cellStyle name="20% - Accent1 3 2 8" xfId="3708"/>
    <cellStyle name="20% - Accent1 3 2 9" xfId="3709"/>
    <cellStyle name="20% - Accent1 3 3" xfId="3710"/>
    <cellStyle name="20% - Accent1 3 3 10" xfId="3711"/>
    <cellStyle name="20% - Accent1 3 3 2" xfId="3712"/>
    <cellStyle name="20% - Accent1 3 3 2 2" xfId="3713"/>
    <cellStyle name="20% - Accent1 3 3 2 2 2" xfId="3714"/>
    <cellStyle name="20% - Accent1 3 3 2 2 2 2" xfId="3715"/>
    <cellStyle name="20% - Accent1 3 3 2 2 3" xfId="3716"/>
    <cellStyle name="20% - Accent1 3 3 2 2 4" xfId="3717"/>
    <cellStyle name="20% - Accent1 3 3 2 3" xfId="3718"/>
    <cellStyle name="20% - Accent1 3 3 2 3 2" xfId="3719"/>
    <cellStyle name="20% - Accent1 3 3 2 3 2 2" xfId="3720"/>
    <cellStyle name="20% - Accent1 3 3 2 3 3" xfId="3721"/>
    <cellStyle name="20% - Accent1 3 3 2 4" xfId="3722"/>
    <cellStyle name="20% - Accent1 3 3 2 4 2" xfId="3723"/>
    <cellStyle name="20% - Accent1 3 3 2 4 2 2" xfId="3724"/>
    <cellStyle name="20% - Accent1 3 3 2 4 3" xfId="3725"/>
    <cellStyle name="20% - Accent1 3 3 2 5" xfId="3726"/>
    <cellStyle name="20% - Accent1 3 3 2 5 2" xfId="3727"/>
    <cellStyle name="20% - Accent1 3 3 2 6" xfId="3728"/>
    <cellStyle name="20% - Accent1 3 3 2 7" xfId="3729"/>
    <cellStyle name="20% - Accent1 3 3 2 8" xfId="3730"/>
    <cellStyle name="20% - Accent1 3 3 2 9" xfId="3731"/>
    <cellStyle name="20% - Accent1 3 3 3" xfId="3732"/>
    <cellStyle name="20% - Accent1 3 3 3 2" xfId="3733"/>
    <cellStyle name="20% - Accent1 3 3 3 2 2" xfId="3734"/>
    <cellStyle name="20% - Accent1 3 3 3 3" xfId="3735"/>
    <cellStyle name="20% - Accent1 3 3 3 4" xfId="3736"/>
    <cellStyle name="20% - Accent1 3 3 3 5" xfId="3737"/>
    <cellStyle name="20% - Accent1 3 3 4" xfId="3738"/>
    <cellStyle name="20% - Accent1 3 3 4 2" xfId="3739"/>
    <cellStyle name="20% - Accent1 3 3 4 2 2" xfId="3740"/>
    <cellStyle name="20% - Accent1 3 3 4 3" xfId="3741"/>
    <cellStyle name="20% - Accent1 3 3 4 4" xfId="3742"/>
    <cellStyle name="20% - Accent1 3 3 5" xfId="3743"/>
    <cellStyle name="20% - Accent1 3 3 5 2" xfId="3744"/>
    <cellStyle name="20% - Accent1 3 3 5 2 2" xfId="3745"/>
    <cellStyle name="20% - Accent1 3 3 5 3" xfId="3746"/>
    <cellStyle name="20% - Accent1 3 3 6" xfId="3747"/>
    <cellStyle name="20% - Accent1 3 3 6 2" xfId="3748"/>
    <cellStyle name="20% - Accent1 3 3 7" xfId="3749"/>
    <cellStyle name="20% - Accent1 3 3 8" xfId="3750"/>
    <cellStyle name="20% - Accent1 3 3 9" xfId="3751"/>
    <cellStyle name="20% - Accent1 3 4" xfId="3752"/>
    <cellStyle name="20% - Accent1 3 4 2" xfId="3753"/>
    <cellStyle name="20% - Accent1 3 4 2 2" xfId="3754"/>
    <cellStyle name="20% - Accent1 3 4 2 2 2" xfId="3755"/>
    <cellStyle name="20% - Accent1 3 4 2 2 2 2" xfId="3756"/>
    <cellStyle name="20% - Accent1 3 4 2 2 3" xfId="3757"/>
    <cellStyle name="20% - Accent1 3 4 2 2 4" xfId="3758"/>
    <cellStyle name="20% - Accent1 3 4 2 3" xfId="3759"/>
    <cellStyle name="20% - Accent1 3 4 2 3 2" xfId="3760"/>
    <cellStyle name="20% - Accent1 3 4 2 3 2 2" xfId="3761"/>
    <cellStyle name="20% - Accent1 3 4 2 3 3" xfId="3762"/>
    <cellStyle name="20% - Accent1 3 4 2 4" xfId="3763"/>
    <cellStyle name="20% - Accent1 3 4 2 4 2" xfId="3764"/>
    <cellStyle name="20% - Accent1 3 4 2 4 2 2" xfId="3765"/>
    <cellStyle name="20% - Accent1 3 4 2 4 3" xfId="3766"/>
    <cellStyle name="20% - Accent1 3 4 2 5" xfId="3767"/>
    <cellStyle name="20% - Accent1 3 4 2 5 2" xfId="3768"/>
    <cellStyle name="20% - Accent1 3 4 2 6" xfId="3769"/>
    <cellStyle name="20% - Accent1 3 4 2 7" xfId="3770"/>
    <cellStyle name="20% - Accent1 3 4 3" xfId="3771"/>
    <cellStyle name="20% - Accent1 3 4 3 2" xfId="3772"/>
    <cellStyle name="20% - Accent1 3 4 3 2 2" xfId="3773"/>
    <cellStyle name="20% - Accent1 3 4 3 3" xfId="3774"/>
    <cellStyle name="20% - Accent1 3 4 3 4" xfId="3775"/>
    <cellStyle name="20% - Accent1 3 4 3 5" xfId="3776"/>
    <cellStyle name="20% - Accent1 3 4 4" xfId="3777"/>
    <cellStyle name="20% - Accent1 3 4 4 2" xfId="3778"/>
    <cellStyle name="20% - Accent1 3 4 4 2 2" xfId="3779"/>
    <cellStyle name="20% - Accent1 3 4 4 3" xfId="3780"/>
    <cellStyle name="20% - Accent1 3 4 5" xfId="3781"/>
    <cellStyle name="20% - Accent1 3 4 5 2" xfId="3782"/>
    <cellStyle name="20% - Accent1 3 4 5 2 2" xfId="3783"/>
    <cellStyle name="20% - Accent1 3 4 5 3" xfId="3784"/>
    <cellStyle name="20% - Accent1 3 4 6" xfId="3785"/>
    <cellStyle name="20% - Accent1 3 4 6 2" xfId="3786"/>
    <cellStyle name="20% - Accent1 3 4 7" xfId="3787"/>
    <cellStyle name="20% - Accent1 3 4 8" xfId="3788"/>
    <cellStyle name="20% - Accent1 3 4 9" xfId="3789"/>
    <cellStyle name="20% - Accent1 3 5" xfId="3790"/>
    <cellStyle name="20% - Accent1 3 5 2" xfId="3791"/>
    <cellStyle name="20% - Accent1 3 5 2 2" xfId="3792"/>
    <cellStyle name="20% - Accent1 3 5 2 2 2" xfId="3793"/>
    <cellStyle name="20% - Accent1 3 5 2 2 2 2" xfId="3794"/>
    <cellStyle name="20% - Accent1 3 5 2 2 3" xfId="3795"/>
    <cellStyle name="20% - Accent1 3 5 2 3" xfId="3796"/>
    <cellStyle name="20% - Accent1 3 5 2 3 2" xfId="3797"/>
    <cellStyle name="20% - Accent1 3 5 2 3 2 2" xfId="3798"/>
    <cellStyle name="20% - Accent1 3 5 2 3 3" xfId="3799"/>
    <cellStyle name="20% - Accent1 3 5 2 4" xfId="3800"/>
    <cellStyle name="20% - Accent1 3 5 2 4 2" xfId="3801"/>
    <cellStyle name="20% - Accent1 3 5 2 4 2 2" xfId="3802"/>
    <cellStyle name="20% - Accent1 3 5 2 4 3" xfId="3803"/>
    <cellStyle name="20% - Accent1 3 5 2 5" xfId="3804"/>
    <cellStyle name="20% - Accent1 3 5 2 5 2" xfId="3805"/>
    <cellStyle name="20% - Accent1 3 5 2 6" xfId="3806"/>
    <cellStyle name="20% - Accent1 3 5 2 7" xfId="3807"/>
    <cellStyle name="20% - Accent1 3 5 2 8" xfId="3808"/>
    <cellStyle name="20% - Accent1 3 5 3" xfId="3809"/>
    <cellStyle name="20% - Accent1 3 5 3 2" xfId="3810"/>
    <cellStyle name="20% - Accent1 3 5 3 2 2" xfId="3811"/>
    <cellStyle name="20% - Accent1 3 5 3 3" xfId="3812"/>
    <cellStyle name="20% - Accent1 3 5 4" xfId="3813"/>
    <cellStyle name="20% - Accent1 3 5 4 2" xfId="3814"/>
    <cellStyle name="20% - Accent1 3 5 4 2 2" xfId="3815"/>
    <cellStyle name="20% - Accent1 3 5 4 3" xfId="3816"/>
    <cellStyle name="20% - Accent1 3 5 5" xfId="3817"/>
    <cellStyle name="20% - Accent1 3 5 5 2" xfId="3818"/>
    <cellStyle name="20% - Accent1 3 5 5 2 2" xfId="3819"/>
    <cellStyle name="20% - Accent1 3 5 5 3" xfId="3820"/>
    <cellStyle name="20% - Accent1 3 5 6" xfId="3821"/>
    <cellStyle name="20% - Accent1 3 5 6 2" xfId="3822"/>
    <cellStyle name="20% - Accent1 3 5 7" xfId="3823"/>
    <cellStyle name="20% - Accent1 3 5 8" xfId="3824"/>
    <cellStyle name="20% - Accent1 3 5 9" xfId="3825"/>
    <cellStyle name="20% - Accent1 3 6" xfId="3826"/>
    <cellStyle name="20% - Accent1 3 6 2" xfId="3827"/>
    <cellStyle name="20% - Accent1 3 6 2 2" xfId="3828"/>
    <cellStyle name="20% - Accent1 3 6 2 2 2" xfId="3829"/>
    <cellStyle name="20% - Accent1 3 6 2 3" xfId="3830"/>
    <cellStyle name="20% - Accent1 3 6 2 4" xfId="3831"/>
    <cellStyle name="20% - Accent1 3 6 3" xfId="3832"/>
    <cellStyle name="20% - Accent1 3 6 3 2" xfId="3833"/>
    <cellStyle name="20% - Accent1 3 6 3 2 2" xfId="3834"/>
    <cellStyle name="20% - Accent1 3 6 3 3" xfId="3835"/>
    <cellStyle name="20% - Accent1 3 6 4" xfId="3836"/>
    <cellStyle name="20% - Accent1 3 6 4 2" xfId="3837"/>
    <cellStyle name="20% - Accent1 3 6 4 2 2" xfId="3838"/>
    <cellStyle name="20% - Accent1 3 6 4 3" xfId="3839"/>
    <cellStyle name="20% - Accent1 3 6 5" xfId="3840"/>
    <cellStyle name="20% - Accent1 3 6 5 2" xfId="3841"/>
    <cellStyle name="20% - Accent1 3 6 6" xfId="3842"/>
    <cellStyle name="20% - Accent1 3 6 7" xfId="3843"/>
    <cellStyle name="20% - Accent1 3 7" xfId="3844"/>
    <cellStyle name="20% - Accent1 3 7 2" xfId="3845"/>
    <cellStyle name="20% - Accent1 3 7 2 2" xfId="3846"/>
    <cellStyle name="20% - Accent1 3 7 3" xfId="3847"/>
    <cellStyle name="20% - Accent1 3 7 4" xfId="3848"/>
    <cellStyle name="20% - Accent1 3 8" xfId="3849"/>
    <cellStyle name="20% - Accent1 3 8 2" xfId="3850"/>
    <cellStyle name="20% - Accent1 3 8 2 2" xfId="3851"/>
    <cellStyle name="20% - Accent1 3 8 3" xfId="3852"/>
    <cellStyle name="20% - Accent1 3 9" xfId="3853"/>
    <cellStyle name="20% - Accent1 3 9 2" xfId="3854"/>
    <cellStyle name="20% - Accent1 3 9 2 2" xfId="3855"/>
    <cellStyle name="20% - Accent1 3 9 3" xfId="3856"/>
    <cellStyle name="20% - Accent1 4" xfId="3857"/>
    <cellStyle name="20% - Accent1 4 2" xfId="3858"/>
    <cellStyle name="20% - Accent1 4 2 2" xfId="3859"/>
    <cellStyle name="20% - Accent1 4 2 2 2" xfId="3860"/>
    <cellStyle name="20% - Accent1 4 2 2 2 2" xfId="3861"/>
    <cellStyle name="20% - Accent1 4 2 2 3" xfId="3862"/>
    <cellStyle name="20% - Accent1 4 2 2 4" xfId="3863"/>
    <cellStyle name="20% - Accent1 4 2 3" xfId="3864"/>
    <cellStyle name="20% - Accent1 4 2 3 2" xfId="3865"/>
    <cellStyle name="20% - Accent1 4 2 3 2 2" xfId="3866"/>
    <cellStyle name="20% - Accent1 4 2 3 3" xfId="3867"/>
    <cellStyle name="20% - Accent1 4 2 4" xfId="3868"/>
    <cellStyle name="20% - Accent1 4 2 4 2" xfId="3869"/>
    <cellStyle name="20% - Accent1 4 2 4 2 2" xfId="3870"/>
    <cellStyle name="20% - Accent1 4 2 4 3" xfId="3871"/>
    <cellStyle name="20% - Accent1 4 2 5" xfId="3872"/>
    <cellStyle name="20% - Accent1 4 2 5 2" xfId="3873"/>
    <cellStyle name="20% - Accent1 4 2 6" xfId="3874"/>
    <cellStyle name="20% - Accent1 4 2 7" xfId="3875"/>
    <cellStyle name="20% - Accent1 4 2 8" xfId="3876"/>
    <cellStyle name="20% - Accent1 4 3" xfId="3877"/>
    <cellStyle name="20% - Accent1 4 3 2" xfId="3878"/>
    <cellStyle name="20% - Accent1 4 3 2 2" xfId="3879"/>
    <cellStyle name="20% - Accent1 4 3 3" xfId="3880"/>
    <cellStyle name="20% - Accent1 4 3 4" xfId="3881"/>
    <cellStyle name="20% - Accent1 4 3 5" xfId="3882"/>
    <cellStyle name="20% - Accent1 4 4" xfId="3883"/>
    <cellStyle name="20% - Accent1 4 4 2" xfId="3884"/>
    <cellStyle name="20% - Accent1 4 4 2 2" xfId="3885"/>
    <cellStyle name="20% - Accent1 4 4 2 3" xfId="3886"/>
    <cellStyle name="20% - Accent1 4 4 3" xfId="3887"/>
    <cellStyle name="20% - Accent1 4 4 4" xfId="3888"/>
    <cellStyle name="20% - Accent1 4 5" xfId="3889"/>
    <cellStyle name="20% - Accent1 4 5 2" xfId="3890"/>
    <cellStyle name="20% - Accent1 4 5 2 2" xfId="3891"/>
    <cellStyle name="20% - Accent1 4 5 3" xfId="3892"/>
    <cellStyle name="20% - Accent1 4 5 4" xfId="3893"/>
    <cellStyle name="20% - Accent1 4 5 5" xfId="3894"/>
    <cellStyle name="20% - Accent1 4 6" xfId="3895"/>
    <cellStyle name="20% - Accent1 4 6 2" xfId="3896"/>
    <cellStyle name="20% - Accent1 4 7" xfId="3897"/>
    <cellStyle name="20% - Accent1 4 8" xfId="3898"/>
    <cellStyle name="20% - Accent1 4 9" xfId="3899"/>
    <cellStyle name="20% - Accent1 5" xfId="3900"/>
    <cellStyle name="20% - Accent1 5 2" xfId="3901"/>
    <cellStyle name="20% - Accent1 5 2 2" xfId="3902"/>
    <cellStyle name="20% - Accent1 5 2 2 2" xfId="3903"/>
    <cellStyle name="20% - Accent1 5 2 2 2 2" xfId="3904"/>
    <cellStyle name="20% - Accent1 5 2 2 3" xfId="3905"/>
    <cellStyle name="20% - Accent1 5 2 2 4" xfId="3906"/>
    <cellStyle name="20% - Accent1 5 2 3" xfId="3907"/>
    <cellStyle name="20% - Accent1 5 2 3 2" xfId="3908"/>
    <cellStyle name="20% - Accent1 5 2 3 2 2" xfId="3909"/>
    <cellStyle name="20% - Accent1 5 2 3 3" xfId="3910"/>
    <cellStyle name="20% - Accent1 5 2 4" xfId="3911"/>
    <cellStyle name="20% - Accent1 5 2 4 2" xfId="3912"/>
    <cellStyle name="20% - Accent1 5 2 4 2 2" xfId="3913"/>
    <cellStyle name="20% - Accent1 5 2 4 3" xfId="3914"/>
    <cellStyle name="20% - Accent1 5 2 5" xfId="3915"/>
    <cellStyle name="20% - Accent1 5 2 5 2" xfId="3916"/>
    <cellStyle name="20% - Accent1 5 2 6" xfId="3917"/>
    <cellStyle name="20% - Accent1 5 2 7" xfId="3918"/>
    <cellStyle name="20% - Accent1 5 3" xfId="3919"/>
    <cellStyle name="20% - Accent1 5 3 2" xfId="3920"/>
    <cellStyle name="20% - Accent1 5 3 2 2" xfId="3921"/>
    <cellStyle name="20% - Accent1 5 3 2 3" xfId="3922"/>
    <cellStyle name="20% - Accent1 5 3 3" xfId="3923"/>
    <cellStyle name="20% - Accent1 5 3 4" xfId="3924"/>
    <cellStyle name="20% - Accent1 5 4" xfId="3925"/>
    <cellStyle name="20% - Accent1 5 4 2" xfId="3926"/>
    <cellStyle name="20% - Accent1 5 4 2 2" xfId="3927"/>
    <cellStyle name="20% - Accent1 5 4 3" xfId="3928"/>
    <cellStyle name="20% - Accent1 5 4 4" xfId="3929"/>
    <cellStyle name="20% - Accent1 5 5" xfId="3930"/>
    <cellStyle name="20% - Accent1 5 5 2" xfId="3931"/>
    <cellStyle name="20% - Accent1 5 5 2 2" xfId="3932"/>
    <cellStyle name="20% - Accent1 5 5 3" xfId="3933"/>
    <cellStyle name="20% - Accent1 5 5 4" xfId="3934"/>
    <cellStyle name="20% - Accent1 5 6" xfId="3935"/>
    <cellStyle name="20% - Accent1 5 6 2" xfId="3936"/>
    <cellStyle name="20% - Accent1 5 7" xfId="3937"/>
    <cellStyle name="20% - Accent1 5 8" xfId="3938"/>
    <cellStyle name="20% - Accent1 6" xfId="3939"/>
    <cellStyle name="20% - Accent1 6 2" xfId="3940"/>
    <cellStyle name="20% - Accent1 6 2 2" xfId="3941"/>
    <cellStyle name="20% - Accent1 6 2 2 2" xfId="3942"/>
    <cellStyle name="20% - Accent1 6 2 2 3" xfId="3943"/>
    <cellStyle name="20% - Accent1 6 2 3" xfId="3944"/>
    <cellStyle name="20% - Accent1 6 2 4" xfId="3945"/>
    <cellStyle name="20% - Accent1 6 3" xfId="3946"/>
    <cellStyle name="20% - Accent1 6 3 2" xfId="3947"/>
    <cellStyle name="20% - Accent1 6 3 2 2" xfId="3948"/>
    <cellStyle name="20% - Accent1 6 3 2 3" xfId="3949"/>
    <cellStyle name="20% - Accent1 6 3 3" xfId="3950"/>
    <cellStyle name="20% - Accent1 6 3 4" xfId="3951"/>
    <cellStyle name="20% - Accent1 6 4" xfId="3952"/>
    <cellStyle name="20% - Accent1 6 4 2" xfId="3953"/>
    <cellStyle name="20% - Accent1 6 4 2 2" xfId="3954"/>
    <cellStyle name="20% - Accent1 6 4 3" xfId="3955"/>
    <cellStyle name="20% - Accent1 6 4 4" xfId="3956"/>
    <cellStyle name="20% - Accent1 6 5" xfId="3957"/>
    <cellStyle name="20% - Accent1 6 5 2" xfId="3958"/>
    <cellStyle name="20% - Accent1 6 6" xfId="3959"/>
    <cellStyle name="20% - Accent1 6 7" xfId="3960"/>
    <cellStyle name="20% - Accent1 7" xfId="3961"/>
    <cellStyle name="20% - Accent1 7 2" xfId="3962"/>
    <cellStyle name="20% - Accent1 7 2 2" xfId="3963"/>
    <cellStyle name="20% - Accent1 7 2 2 2" xfId="3964"/>
    <cellStyle name="20% - Accent1 7 2 3" xfId="3965"/>
    <cellStyle name="20% - Accent1 7 3" xfId="3966"/>
    <cellStyle name="20% - Accent1 7 3 2" xfId="3967"/>
    <cellStyle name="20% - Accent1 7 4" xfId="3968"/>
    <cellStyle name="20% - Accent1 7 5" xfId="3969"/>
    <cellStyle name="20% - Accent1 8" xfId="3970"/>
    <cellStyle name="20% - Accent1 8 2" xfId="3971"/>
    <cellStyle name="20% - Accent1 8 2 2" xfId="3972"/>
    <cellStyle name="20% - Accent1 8 2 2 2" xfId="3973"/>
    <cellStyle name="20% - Accent1 8 2 3" xfId="3974"/>
    <cellStyle name="20% - Accent1 8 3" xfId="3975"/>
    <cellStyle name="20% - Accent1 8 3 2" xfId="3976"/>
    <cellStyle name="20% - Accent1 8 4" xfId="3977"/>
    <cellStyle name="20% - Accent1 9" xfId="3978"/>
    <cellStyle name="20% - Accent1 9 2" xfId="3979"/>
    <cellStyle name="20% - Accent1 9 2 2" xfId="3980"/>
    <cellStyle name="20% - Accent1 9 2 2 2" xfId="3981"/>
    <cellStyle name="20% - Accent1 9 2 3" xfId="3982"/>
    <cellStyle name="20% - Accent1 9 3" xfId="3983"/>
    <cellStyle name="20% - Accent1 9 3 2" xfId="3984"/>
    <cellStyle name="20% - Accent1 9 4" xfId="3985"/>
    <cellStyle name="20% - Accent2 10" xfId="3986"/>
    <cellStyle name="20% - Accent2 10 2" xfId="3987"/>
    <cellStyle name="20% - Accent2 10 2 2" xfId="3988"/>
    <cellStyle name="20% - Accent2 10 2 2 2" xfId="3989"/>
    <cellStyle name="20% - Accent2 10 2 3" xfId="3990"/>
    <cellStyle name="20% - Accent2 10 3" xfId="3991"/>
    <cellStyle name="20% - Accent2 10 3 2" xfId="3992"/>
    <cellStyle name="20% - Accent2 10 4" xfId="3993"/>
    <cellStyle name="20% - Accent2 11" xfId="3994"/>
    <cellStyle name="20% - Accent2 11 2" xfId="3995"/>
    <cellStyle name="20% - Accent2 11 2 2" xfId="3996"/>
    <cellStyle name="20% - Accent2 11 2 2 2" xfId="3997"/>
    <cellStyle name="20% - Accent2 11 2 3" xfId="3998"/>
    <cellStyle name="20% - Accent2 11 3" xfId="3999"/>
    <cellStyle name="20% - Accent2 11 3 2" xfId="4000"/>
    <cellStyle name="20% - Accent2 11 4" xfId="4001"/>
    <cellStyle name="20% - Accent2 12" xfId="4002"/>
    <cellStyle name="20% - Accent2 12 2" xfId="4003"/>
    <cellStyle name="20% - Accent2 12 2 2" xfId="4004"/>
    <cellStyle name="20% - Accent2 12 2 2 2" xfId="4005"/>
    <cellStyle name="20% - Accent2 12 2 3" xfId="4006"/>
    <cellStyle name="20% - Accent2 12 3" xfId="4007"/>
    <cellStyle name="20% - Accent2 12 3 2" xfId="4008"/>
    <cellStyle name="20% - Accent2 12 3 3" xfId="4009"/>
    <cellStyle name="20% - Accent2 12 4" xfId="4010"/>
    <cellStyle name="20% - Accent2 13" xfId="4011"/>
    <cellStyle name="20% - Accent2 13 2" xfId="4012"/>
    <cellStyle name="20% - Accent2 13 2 2" xfId="4013"/>
    <cellStyle name="20% - Accent2 13 2 2 2" xfId="4014"/>
    <cellStyle name="20% - Accent2 13 2 3" xfId="4015"/>
    <cellStyle name="20% - Accent2 13 3" xfId="4016"/>
    <cellStyle name="20% - Accent2 13 3 2" xfId="4017"/>
    <cellStyle name="20% - Accent2 13 4" xfId="4018"/>
    <cellStyle name="20% - Accent2 14" xfId="4019"/>
    <cellStyle name="20% - Accent2 14 2" xfId="4020"/>
    <cellStyle name="20% - Accent2 14 2 2" xfId="4021"/>
    <cellStyle name="20% - Accent2 14 2 2 2" xfId="4022"/>
    <cellStyle name="20% - Accent2 14 2 3" xfId="4023"/>
    <cellStyle name="20% - Accent2 14 2 4" xfId="4024"/>
    <cellStyle name="20% - Accent2 14 3" xfId="4025"/>
    <cellStyle name="20% - Accent2 14 3 2" xfId="4026"/>
    <cellStyle name="20% - Accent2 14 4" xfId="4027"/>
    <cellStyle name="20% - Accent2 14 5" xfId="4028"/>
    <cellStyle name="20% - Accent2 15" xfId="4029"/>
    <cellStyle name="20% - Accent2 15 2" xfId="4030"/>
    <cellStyle name="20% - Accent2 15 2 2" xfId="4031"/>
    <cellStyle name="20% - Accent2 15 2 2 2" xfId="4032"/>
    <cellStyle name="20% - Accent2 15 2 3" xfId="4033"/>
    <cellStyle name="20% - Accent2 15 3" xfId="4034"/>
    <cellStyle name="20% - Accent2 15 3 2" xfId="4035"/>
    <cellStyle name="20% - Accent2 15 4" xfId="4036"/>
    <cellStyle name="20% - Accent2 16" xfId="4037"/>
    <cellStyle name="20% - Accent2 16 2" xfId="4038"/>
    <cellStyle name="20% - Accent2 16 2 2" xfId="4039"/>
    <cellStyle name="20% - Accent2 16 3" xfId="4040"/>
    <cellStyle name="20% - Accent2 17" xfId="4041"/>
    <cellStyle name="20% - Accent2 17 2" xfId="4042"/>
    <cellStyle name="20% - Accent2 17 3" xfId="4043"/>
    <cellStyle name="20% - Accent2 18" xfId="4044"/>
    <cellStyle name="20% - Accent2 18 2" xfId="4045"/>
    <cellStyle name="20% - Accent2 19" xfId="4046"/>
    <cellStyle name="20% - Accent2 2" xfId="4047"/>
    <cellStyle name="20% - Accent2 2 10" xfId="4048"/>
    <cellStyle name="20% - Accent2 2 10 2" xfId="4049"/>
    <cellStyle name="20% - Accent2 2 10 2 2" xfId="4050"/>
    <cellStyle name="20% - Accent2 2 10 2 3" xfId="4051"/>
    <cellStyle name="20% - Accent2 2 10 3" xfId="4052"/>
    <cellStyle name="20% - Accent2 2 10 4" xfId="4053"/>
    <cellStyle name="20% - Accent2 2 10 5" xfId="4054"/>
    <cellStyle name="20% - Accent2 2 11" xfId="4055"/>
    <cellStyle name="20% - Accent2 2 11 2" xfId="4056"/>
    <cellStyle name="20% - Accent2 2 11 3" xfId="4057"/>
    <cellStyle name="20% - Accent2 2 11 4" xfId="4058"/>
    <cellStyle name="20% - Accent2 2 12" xfId="4059"/>
    <cellStyle name="20% - Accent2 2 13" xfId="4060"/>
    <cellStyle name="20% - Accent2 2 14" xfId="4061"/>
    <cellStyle name="20% - Accent2 2 15" xfId="4062"/>
    <cellStyle name="20% - Accent2 2 16" xfId="4063"/>
    <cellStyle name="20% - Accent2 2 2" xfId="4064"/>
    <cellStyle name="20% - Accent2 2 2 10" xfId="4065"/>
    <cellStyle name="20% - Accent2 2 2 10 2" xfId="4066"/>
    <cellStyle name="20% - Accent2 2 2 11" xfId="4067"/>
    <cellStyle name="20% - Accent2 2 2 12" xfId="4068"/>
    <cellStyle name="20% - Accent2 2 2 13" xfId="4069"/>
    <cellStyle name="20% - Accent2 2 2 14" xfId="4070"/>
    <cellStyle name="20% - Accent2 2 2 2" xfId="4071"/>
    <cellStyle name="20% - Accent2 2 2 2 10" xfId="4072"/>
    <cellStyle name="20% - Accent2 2 2 2 2" xfId="4073"/>
    <cellStyle name="20% - Accent2 2 2 2 2 2" xfId="4074"/>
    <cellStyle name="20% - Accent2 2 2 2 2 2 2" xfId="4075"/>
    <cellStyle name="20% - Accent2 2 2 2 2 2 2 2" xfId="4076"/>
    <cellStyle name="20% - Accent2 2 2 2 2 2 3" xfId="4077"/>
    <cellStyle name="20% - Accent2 2 2 2 2 3" xfId="4078"/>
    <cellStyle name="20% - Accent2 2 2 2 2 3 2" xfId="4079"/>
    <cellStyle name="20% - Accent2 2 2 2 2 3 2 2" xfId="4080"/>
    <cellStyle name="20% - Accent2 2 2 2 2 3 3" xfId="4081"/>
    <cellStyle name="20% - Accent2 2 2 2 2 4" xfId="4082"/>
    <cellStyle name="20% - Accent2 2 2 2 2 4 2" xfId="4083"/>
    <cellStyle name="20% - Accent2 2 2 2 2 4 2 2" xfId="4084"/>
    <cellStyle name="20% - Accent2 2 2 2 2 4 3" xfId="4085"/>
    <cellStyle name="20% - Accent2 2 2 2 2 5" xfId="4086"/>
    <cellStyle name="20% - Accent2 2 2 2 2 5 2" xfId="4087"/>
    <cellStyle name="20% - Accent2 2 2 2 2 6" xfId="4088"/>
    <cellStyle name="20% - Accent2 2 2 2 2 7" xfId="4089"/>
    <cellStyle name="20% - Accent2 2 2 2 2 8" xfId="4090"/>
    <cellStyle name="20% - Accent2 2 2 2 3" xfId="4091"/>
    <cellStyle name="20% - Accent2 2 2 2 3 2" xfId="4092"/>
    <cellStyle name="20% - Accent2 2 2 2 3 2 2" xfId="4093"/>
    <cellStyle name="20% - Accent2 2 2 2 3 3" xfId="4094"/>
    <cellStyle name="20% - Accent2 2 2 2 3 4" xfId="4095"/>
    <cellStyle name="20% - Accent2 2 2 2 4" xfId="4096"/>
    <cellStyle name="20% - Accent2 2 2 2 4 2" xfId="4097"/>
    <cellStyle name="20% - Accent2 2 2 2 4 2 2" xfId="4098"/>
    <cellStyle name="20% - Accent2 2 2 2 4 3" xfId="4099"/>
    <cellStyle name="20% - Accent2 2 2 2 5" xfId="4100"/>
    <cellStyle name="20% - Accent2 2 2 2 5 2" xfId="4101"/>
    <cellStyle name="20% - Accent2 2 2 2 5 2 2" xfId="4102"/>
    <cellStyle name="20% - Accent2 2 2 2 5 3" xfId="4103"/>
    <cellStyle name="20% - Accent2 2 2 2 6" xfId="4104"/>
    <cellStyle name="20% - Accent2 2 2 2 6 2" xfId="4105"/>
    <cellStyle name="20% - Accent2 2 2 2 7" xfId="4106"/>
    <cellStyle name="20% - Accent2 2 2 2 8" xfId="4107"/>
    <cellStyle name="20% - Accent2 2 2 2 9" xfId="4108"/>
    <cellStyle name="20% - Accent2 2 2 3" xfId="4109"/>
    <cellStyle name="20% - Accent2 2 2 3 2" xfId="4110"/>
    <cellStyle name="20% - Accent2 2 2 3 2 2" xfId="4111"/>
    <cellStyle name="20% - Accent2 2 2 3 2 2 2" xfId="4112"/>
    <cellStyle name="20% - Accent2 2 2 3 2 2 2 2" xfId="4113"/>
    <cellStyle name="20% - Accent2 2 2 3 2 2 3" xfId="4114"/>
    <cellStyle name="20% - Accent2 2 2 3 2 3" xfId="4115"/>
    <cellStyle name="20% - Accent2 2 2 3 2 3 2" xfId="4116"/>
    <cellStyle name="20% - Accent2 2 2 3 2 3 2 2" xfId="4117"/>
    <cellStyle name="20% - Accent2 2 2 3 2 3 3" xfId="4118"/>
    <cellStyle name="20% - Accent2 2 2 3 2 4" xfId="4119"/>
    <cellStyle name="20% - Accent2 2 2 3 2 4 2" xfId="4120"/>
    <cellStyle name="20% - Accent2 2 2 3 2 4 2 2" xfId="4121"/>
    <cellStyle name="20% - Accent2 2 2 3 2 4 3" xfId="4122"/>
    <cellStyle name="20% - Accent2 2 2 3 2 5" xfId="4123"/>
    <cellStyle name="20% - Accent2 2 2 3 2 5 2" xfId="4124"/>
    <cellStyle name="20% - Accent2 2 2 3 2 6" xfId="4125"/>
    <cellStyle name="20% - Accent2 2 2 3 2 7" xfId="4126"/>
    <cellStyle name="20% - Accent2 2 2 3 2 8" xfId="4127"/>
    <cellStyle name="20% - Accent2 2 2 3 3" xfId="4128"/>
    <cellStyle name="20% - Accent2 2 2 3 3 2" xfId="4129"/>
    <cellStyle name="20% - Accent2 2 2 3 3 2 2" xfId="4130"/>
    <cellStyle name="20% - Accent2 2 2 3 3 3" xfId="4131"/>
    <cellStyle name="20% - Accent2 2 2 3 4" xfId="4132"/>
    <cellStyle name="20% - Accent2 2 2 3 4 2" xfId="4133"/>
    <cellStyle name="20% - Accent2 2 2 3 4 2 2" xfId="4134"/>
    <cellStyle name="20% - Accent2 2 2 3 4 3" xfId="4135"/>
    <cellStyle name="20% - Accent2 2 2 3 5" xfId="4136"/>
    <cellStyle name="20% - Accent2 2 2 3 5 2" xfId="4137"/>
    <cellStyle name="20% - Accent2 2 2 3 5 2 2" xfId="4138"/>
    <cellStyle name="20% - Accent2 2 2 3 5 3" xfId="4139"/>
    <cellStyle name="20% - Accent2 2 2 3 6" xfId="4140"/>
    <cellStyle name="20% - Accent2 2 2 3 6 2" xfId="4141"/>
    <cellStyle name="20% - Accent2 2 2 3 7" xfId="4142"/>
    <cellStyle name="20% - Accent2 2 2 3 8" xfId="4143"/>
    <cellStyle name="20% - Accent2 2 2 3 9" xfId="4144"/>
    <cellStyle name="20% - Accent2 2 2 4" xfId="4145"/>
    <cellStyle name="20% - Accent2 2 2 4 2" xfId="4146"/>
    <cellStyle name="20% - Accent2 2 2 4 2 2" xfId="4147"/>
    <cellStyle name="20% - Accent2 2 2 4 2 2 2" xfId="4148"/>
    <cellStyle name="20% - Accent2 2 2 4 2 2 2 2" xfId="4149"/>
    <cellStyle name="20% - Accent2 2 2 4 2 2 3" xfId="4150"/>
    <cellStyle name="20% - Accent2 2 2 4 2 3" xfId="4151"/>
    <cellStyle name="20% - Accent2 2 2 4 2 3 2" xfId="4152"/>
    <cellStyle name="20% - Accent2 2 2 4 2 3 2 2" xfId="4153"/>
    <cellStyle name="20% - Accent2 2 2 4 2 3 3" xfId="4154"/>
    <cellStyle name="20% - Accent2 2 2 4 2 4" xfId="4155"/>
    <cellStyle name="20% - Accent2 2 2 4 2 4 2" xfId="4156"/>
    <cellStyle name="20% - Accent2 2 2 4 2 4 2 2" xfId="4157"/>
    <cellStyle name="20% - Accent2 2 2 4 2 4 3" xfId="4158"/>
    <cellStyle name="20% - Accent2 2 2 4 2 5" xfId="4159"/>
    <cellStyle name="20% - Accent2 2 2 4 2 5 2" xfId="4160"/>
    <cellStyle name="20% - Accent2 2 2 4 2 6" xfId="4161"/>
    <cellStyle name="20% - Accent2 2 2 4 3" xfId="4162"/>
    <cellStyle name="20% - Accent2 2 2 4 3 2" xfId="4163"/>
    <cellStyle name="20% - Accent2 2 2 4 3 2 2" xfId="4164"/>
    <cellStyle name="20% - Accent2 2 2 4 3 3" xfId="4165"/>
    <cellStyle name="20% - Accent2 2 2 4 4" xfId="4166"/>
    <cellStyle name="20% - Accent2 2 2 4 4 2" xfId="4167"/>
    <cellStyle name="20% - Accent2 2 2 4 4 2 2" xfId="4168"/>
    <cellStyle name="20% - Accent2 2 2 4 4 3" xfId="4169"/>
    <cellStyle name="20% - Accent2 2 2 4 5" xfId="4170"/>
    <cellStyle name="20% - Accent2 2 2 4 5 2" xfId="4171"/>
    <cellStyle name="20% - Accent2 2 2 4 5 2 2" xfId="4172"/>
    <cellStyle name="20% - Accent2 2 2 4 5 3" xfId="4173"/>
    <cellStyle name="20% - Accent2 2 2 4 6" xfId="4174"/>
    <cellStyle name="20% - Accent2 2 2 4 6 2" xfId="4175"/>
    <cellStyle name="20% - Accent2 2 2 4 7" xfId="4176"/>
    <cellStyle name="20% - Accent2 2 2 4 8" xfId="4177"/>
    <cellStyle name="20% - Accent2 2 2 4 9" xfId="4178"/>
    <cellStyle name="20% - Accent2 2 2 5" xfId="4179"/>
    <cellStyle name="20% - Accent2 2 2 5 2" xfId="4180"/>
    <cellStyle name="20% - Accent2 2 2 5 2 2" xfId="4181"/>
    <cellStyle name="20% - Accent2 2 2 5 2 2 2" xfId="4182"/>
    <cellStyle name="20% - Accent2 2 2 5 2 2 2 2" xfId="4183"/>
    <cellStyle name="20% - Accent2 2 2 5 2 2 3" xfId="4184"/>
    <cellStyle name="20% - Accent2 2 2 5 2 3" xfId="4185"/>
    <cellStyle name="20% - Accent2 2 2 5 2 3 2" xfId="4186"/>
    <cellStyle name="20% - Accent2 2 2 5 2 3 2 2" xfId="4187"/>
    <cellStyle name="20% - Accent2 2 2 5 2 3 3" xfId="4188"/>
    <cellStyle name="20% - Accent2 2 2 5 2 4" xfId="4189"/>
    <cellStyle name="20% - Accent2 2 2 5 2 4 2" xfId="4190"/>
    <cellStyle name="20% - Accent2 2 2 5 2 4 2 2" xfId="4191"/>
    <cellStyle name="20% - Accent2 2 2 5 2 4 3" xfId="4192"/>
    <cellStyle name="20% - Accent2 2 2 5 2 5" xfId="4193"/>
    <cellStyle name="20% - Accent2 2 2 5 2 5 2" xfId="4194"/>
    <cellStyle name="20% - Accent2 2 2 5 2 6" xfId="4195"/>
    <cellStyle name="20% - Accent2 2 2 5 3" xfId="4196"/>
    <cellStyle name="20% - Accent2 2 2 5 3 2" xfId="4197"/>
    <cellStyle name="20% - Accent2 2 2 5 3 2 2" xfId="4198"/>
    <cellStyle name="20% - Accent2 2 2 5 3 3" xfId="4199"/>
    <cellStyle name="20% - Accent2 2 2 5 4" xfId="4200"/>
    <cellStyle name="20% - Accent2 2 2 5 4 2" xfId="4201"/>
    <cellStyle name="20% - Accent2 2 2 5 4 2 2" xfId="4202"/>
    <cellStyle name="20% - Accent2 2 2 5 4 3" xfId="4203"/>
    <cellStyle name="20% - Accent2 2 2 5 5" xfId="4204"/>
    <cellStyle name="20% - Accent2 2 2 5 5 2" xfId="4205"/>
    <cellStyle name="20% - Accent2 2 2 5 5 2 2" xfId="4206"/>
    <cellStyle name="20% - Accent2 2 2 5 5 3" xfId="4207"/>
    <cellStyle name="20% - Accent2 2 2 5 6" xfId="4208"/>
    <cellStyle name="20% - Accent2 2 2 5 6 2" xfId="4209"/>
    <cellStyle name="20% - Accent2 2 2 5 7" xfId="4210"/>
    <cellStyle name="20% - Accent2 2 2 6" xfId="4211"/>
    <cellStyle name="20% - Accent2 2 2 6 2" xfId="4212"/>
    <cellStyle name="20% - Accent2 2 2 6 2 2" xfId="4213"/>
    <cellStyle name="20% - Accent2 2 2 6 2 2 2" xfId="4214"/>
    <cellStyle name="20% - Accent2 2 2 6 2 3" xfId="4215"/>
    <cellStyle name="20% - Accent2 2 2 6 3" xfId="4216"/>
    <cellStyle name="20% - Accent2 2 2 6 3 2" xfId="4217"/>
    <cellStyle name="20% - Accent2 2 2 6 3 2 2" xfId="4218"/>
    <cellStyle name="20% - Accent2 2 2 6 3 3" xfId="4219"/>
    <cellStyle name="20% - Accent2 2 2 6 4" xfId="4220"/>
    <cellStyle name="20% - Accent2 2 2 6 4 2" xfId="4221"/>
    <cellStyle name="20% - Accent2 2 2 6 4 2 2" xfId="4222"/>
    <cellStyle name="20% - Accent2 2 2 6 4 3" xfId="4223"/>
    <cellStyle name="20% - Accent2 2 2 6 5" xfId="4224"/>
    <cellStyle name="20% - Accent2 2 2 6 5 2" xfId="4225"/>
    <cellStyle name="20% - Accent2 2 2 6 6" xfId="4226"/>
    <cellStyle name="20% - Accent2 2 2 7" xfId="4227"/>
    <cellStyle name="20% - Accent2 2 2 7 2" xfId="4228"/>
    <cellStyle name="20% - Accent2 2 2 7 2 2" xfId="4229"/>
    <cellStyle name="20% - Accent2 2 2 7 3" xfId="4230"/>
    <cellStyle name="20% - Accent2 2 2 8" xfId="4231"/>
    <cellStyle name="20% - Accent2 2 2 8 2" xfId="4232"/>
    <cellStyle name="20% - Accent2 2 2 8 2 2" xfId="4233"/>
    <cellStyle name="20% - Accent2 2 2 8 3" xfId="4234"/>
    <cellStyle name="20% - Accent2 2 2 9" xfId="4235"/>
    <cellStyle name="20% - Accent2 2 2 9 2" xfId="4236"/>
    <cellStyle name="20% - Accent2 2 2 9 2 2" xfId="4237"/>
    <cellStyle name="20% - Accent2 2 2 9 3" xfId="4238"/>
    <cellStyle name="20% - Accent2 2 3" xfId="4239"/>
    <cellStyle name="20% - Accent2 2 3 2" xfId="4240"/>
    <cellStyle name="20% - Accent2 2 3 2 2" xfId="4241"/>
    <cellStyle name="20% - Accent2 2 3 2 2 2" xfId="4242"/>
    <cellStyle name="20% - Accent2 2 3 2 2 2 2" xfId="4243"/>
    <cellStyle name="20% - Accent2 2 3 2 2 3" xfId="4244"/>
    <cellStyle name="20% - Accent2 2 3 2 2 4" xfId="4245"/>
    <cellStyle name="20% - Accent2 2 3 2 2 5" xfId="4246"/>
    <cellStyle name="20% - Accent2 2 3 2 3" xfId="4247"/>
    <cellStyle name="20% - Accent2 2 3 2 3 2" xfId="4248"/>
    <cellStyle name="20% - Accent2 2 3 2 3 2 2" xfId="4249"/>
    <cellStyle name="20% - Accent2 2 3 2 3 3" xfId="4250"/>
    <cellStyle name="20% - Accent2 2 3 2 4" xfId="4251"/>
    <cellStyle name="20% - Accent2 2 3 2 4 2" xfId="4252"/>
    <cellStyle name="20% - Accent2 2 3 2 4 2 2" xfId="4253"/>
    <cellStyle name="20% - Accent2 2 3 2 4 3" xfId="4254"/>
    <cellStyle name="20% - Accent2 2 3 2 5" xfId="4255"/>
    <cellStyle name="20% - Accent2 2 3 2 5 2" xfId="4256"/>
    <cellStyle name="20% - Accent2 2 3 2 6" xfId="4257"/>
    <cellStyle name="20% - Accent2 2 3 2 7" xfId="4258"/>
    <cellStyle name="20% - Accent2 2 3 2 8" xfId="4259"/>
    <cellStyle name="20% - Accent2 2 3 3" xfId="4260"/>
    <cellStyle name="20% - Accent2 2 3 3 2" xfId="4261"/>
    <cellStyle name="20% - Accent2 2 3 3 2 2" xfId="4262"/>
    <cellStyle name="20% - Accent2 2 3 3 2 3" xfId="4263"/>
    <cellStyle name="20% - Accent2 2 3 3 2 4" xfId="4264"/>
    <cellStyle name="20% - Accent2 2 3 3 2 5" xfId="4265"/>
    <cellStyle name="20% - Accent2 2 3 3 3" xfId="4266"/>
    <cellStyle name="20% - Accent2 2 3 3 4" xfId="4267"/>
    <cellStyle name="20% - Accent2 2 3 3 5" xfId="4268"/>
    <cellStyle name="20% - Accent2 2 3 3 6" xfId="4269"/>
    <cellStyle name="20% - Accent2 2 3 4" xfId="4270"/>
    <cellStyle name="20% - Accent2 2 3 4 2" xfId="4271"/>
    <cellStyle name="20% - Accent2 2 3 4 2 2" xfId="4272"/>
    <cellStyle name="20% - Accent2 2 3 4 3" xfId="4273"/>
    <cellStyle name="20% - Accent2 2 3 4 4" xfId="4274"/>
    <cellStyle name="20% - Accent2 2 3 4 5" xfId="4275"/>
    <cellStyle name="20% - Accent2 2 3 4 6" xfId="4276"/>
    <cellStyle name="20% - Accent2 2 3 5" xfId="4277"/>
    <cellStyle name="20% - Accent2 2 3 5 2" xfId="4278"/>
    <cellStyle name="20% - Accent2 2 3 5 2 2" xfId="4279"/>
    <cellStyle name="20% - Accent2 2 3 5 3" xfId="4280"/>
    <cellStyle name="20% - Accent2 2 3 5 4" xfId="4281"/>
    <cellStyle name="20% - Accent2 2 3 6" xfId="4282"/>
    <cellStyle name="20% - Accent2 2 3 6 2" xfId="4283"/>
    <cellStyle name="20% - Accent2 2 3 6 3" xfId="4284"/>
    <cellStyle name="20% - Accent2 2 3 7" xfId="4285"/>
    <cellStyle name="20% - Accent2 2 3 8" xfId="4286"/>
    <cellStyle name="20% - Accent2 2 3 9" xfId="4287"/>
    <cellStyle name="20% - Accent2 2 4" xfId="4288"/>
    <cellStyle name="20% - Accent2 2 4 2" xfId="4289"/>
    <cellStyle name="20% - Accent2 2 4 2 2" xfId="4290"/>
    <cellStyle name="20% - Accent2 2 4 2 2 2" xfId="4291"/>
    <cellStyle name="20% - Accent2 2 4 2 2 2 2" xfId="4292"/>
    <cellStyle name="20% - Accent2 2 4 2 2 3" xfId="4293"/>
    <cellStyle name="20% - Accent2 2 4 2 2 4" xfId="4294"/>
    <cellStyle name="20% - Accent2 2 4 2 2 5" xfId="4295"/>
    <cellStyle name="20% - Accent2 2 4 2 3" xfId="4296"/>
    <cellStyle name="20% - Accent2 2 4 2 3 2" xfId="4297"/>
    <cellStyle name="20% - Accent2 2 4 2 3 2 2" xfId="4298"/>
    <cellStyle name="20% - Accent2 2 4 2 3 3" xfId="4299"/>
    <cellStyle name="20% - Accent2 2 4 2 4" xfId="4300"/>
    <cellStyle name="20% - Accent2 2 4 2 4 2" xfId="4301"/>
    <cellStyle name="20% - Accent2 2 4 2 4 2 2" xfId="4302"/>
    <cellStyle name="20% - Accent2 2 4 2 4 3" xfId="4303"/>
    <cellStyle name="20% - Accent2 2 4 2 5" xfId="4304"/>
    <cellStyle name="20% - Accent2 2 4 2 5 2" xfId="4305"/>
    <cellStyle name="20% - Accent2 2 4 2 6" xfId="4306"/>
    <cellStyle name="20% - Accent2 2 4 2 7" xfId="4307"/>
    <cellStyle name="20% - Accent2 2 4 2 8" xfId="4308"/>
    <cellStyle name="20% - Accent2 2 4 3" xfId="4309"/>
    <cellStyle name="20% - Accent2 2 4 3 2" xfId="4310"/>
    <cellStyle name="20% - Accent2 2 4 3 2 2" xfId="4311"/>
    <cellStyle name="20% - Accent2 2 4 3 2 3" xfId="4312"/>
    <cellStyle name="20% - Accent2 2 4 3 3" xfId="4313"/>
    <cellStyle name="20% - Accent2 2 4 3 4" xfId="4314"/>
    <cellStyle name="20% - Accent2 2 4 3 5" xfId="4315"/>
    <cellStyle name="20% - Accent2 2 4 3 6" xfId="4316"/>
    <cellStyle name="20% - Accent2 2 4 4" xfId="4317"/>
    <cellStyle name="20% - Accent2 2 4 4 2" xfId="4318"/>
    <cellStyle name="20% - Accent2 2 4 4 2 2" xfId="4319"/>
    <cellStyle name="20% - Accent2 2 4 4 3" xfId="4320"/>
    <cellStyle name="20% - Accent2 2 4 4 4" xfId="4321"/>
    <cellStyle name="20% - Accent2 2 4 4 5" xfId="4322"/>
    <cellStyle name="20% - Accent2 2 4 5" xfId="4323"/>
    <cellStyle name="20% - Accent2 2 4 5 2" xfId="4324"/>
    <cellStyle name="20% - Accent2 2 4 5 2 2" xfId="4325"/>
    <cellStyle name="20% - Accent2 2 4 5 3" xfId="4326"/>
    <cellStyle name="20% - Accent2 2 4 5 4" xfId="4327"/>
    <cellStyle name="20% - Accent2 2 4 6" xfId="4328"/>
    <cellStyle name="20% - Accent2 2 4 6 2" xfId="4329"/>
    <cellStyle name="20% - Accent2 2 4 7" xfId="4330"/>
    <cellStyle name="20% - Accent2 2 4 8" xfId="4331"/>
    <cellStyle name="20% - Accent2 2 4 9" xfId="4332"/>
    <cellStyle name="20% - Accent2 2 5" xfId="4333"/>
    <cellStyle name="20% - Accent2 2 5 10" xfId="4334"/>
    <cellStyle name="20% - Accent2 2 5 2" xfId="4335"/>
    <cellStyle name="20% - Accent2 2 5 2 2" xfId="4336"/>
    <cellStyle name="20% - Accent2 2 5 2 2 2" xfId="4337"/>
    <cellStyle name="20% - Accent2 2 5 2 2 2 2" xfId="4338"/>
    <cellStyle name="20% - Accent2 2 5 2 2 3" xfId="4339"/>
    <cellStyle name="20% - Accent2 2 5 2 2 4" xfId="4340"/>
    <cellStyle name="20% - Accent2 2 5 2 3" xfId="4341"/>
    <cellStyle name="20% - Accent2 2 5 2 3 2" xfId="4342"/>
    <cellStyle name="20% - Accent2 2 5 2 3 2 2" xfId="4343"/>
    <cellStyle name="20% - Accent2 2 5 2 3 3" xfId="4344"/>
    <cellStyle name="20% - Accent2 2 5 2 4" xfId="4345"/>
    <cellStyle name="20% - Accent2 2 5 2 4 2" xfId="4346"/>
    <cellStyle name="20% - Accent2 2 5 2 4 2 2" xfId="4347"/>
    <cellStyle name="20% - Accent2 2 5 2 4 3" xfId="4348"/>
    <cellStyle name="20% - Accent2 2 5 2 5" xfId="4349"/>
    <cellStyle name="20% - Accent2 2 5 2 5 2" xfId="4350"/>
    <cellStyle name="20% - Accent2 2 5 2 6" xfId="4351"/>
    <cellStyle name="20% - Accent2 2 5 2 7" xfId="4352"/>
    <cellStyle name="20% - Accent2 2 5 2 8" xfId="4353"/>
    <cellStyle name="20% - Accent2 2 5 3" xfId="4354"/>
    <cellStyle name="20% - Accent2 2 5 3 2" xfId="4355"/>
    <cellStyle name="20% - Accent2 2 5 3 2 2" xfId="4356"/>
    <cellStyle name="20% - Accent2 2 5 3 3" xfId="4357"/>
    <cellStyle name="20% - Accent2 2 5 3 4" xfId="4358"/>
    <cellStyle name="20% - Accent2 2 5 4" xfId="4359"/>
    <cellStyle name="20% - Accent2 2 5 4 2" xfId="4360"/>
    <cellStyle name="20% - Accent2 2 5 4 2 2" xfId="4361"/>
    <cellStyle name="20% - Accent2 2 5 4 3" xfId="4362"/>
    <cellStyle name="20% - Accent2 2 5 5" xfId="4363"/>
    <cellStyle name="20% - Accent2 2 5 5 2" xfId="4364"/>
    <cellStyle name="20% - Accent2 2 5 5 2 2" xfId="4365"/>
    <cellStyle name="20% - Accent2 2 5 5 3" xfId="4366"/>
    <cellStyle name="20% - Accent2 2 5 6" xfId="4367"/>
    <cellStyle name="20% - Accent2 2 5 6 2" xfId="4368"/>
    <cellStyle name="20% - Accent2 2 5 7" xfId="4369"/>
    <cellStyle name="20% - Accent2 2 5 8" xfId="4370"/>
    <cellStyle name="20% - Accent2 2 5 9" xfId="4371"/>
    <cellStyle name="20% - Accent2 2 6" xfId="4372"/>
    <cellStyle name="20% - Accent2 2 6 2" xfId="4373"/>
    <cellStyle name="20% - Accent2 2 6 2 2" xfId="4374"/>
    <cellStyle name="20% - Accent2 2 6 2 2 2" xfId="4375"/>
    <cellStyle name="20% - Accent2 2 6 2 2 2 2" xfId="4376"/>
    <cellStyle name="20% - Accent2 2 6 2 2 3" xfId="4377"/>
    <cellStyle name="20% - Accent2 2 6 2 2 4" xfId="4378"/>
    <cellStyle name="20% - Accent2 2 6 2 3" xfId="4379"/>
    <cellStyle name="20% - Accent2 2 6 2 3 2" xfId="4380"/>
    <cellStyle name="20% - Accent2 2 6 2 3 2 2" xfId="4381"/>
    <cellStyle name="20% - Accent2 2 6 2 3 3" xfId="4382"/>
    <cellStyle name="20% - Accent2 2 6 2 4" xfId="4383"/>
    <cellStyle name="20% - Accent2 2 6 2 4 2" xfId="4384"/>
    <cellStyle name="20% - Accent2 2 6 2 4 2 2" xfId="4385"/>
    <cellStyle name="20% - Accent2 2 6 2 4 3" xfId="4386"/>
    <cellStyle name="20% - Accent2 2 6 2 5" xfId="4387"/>
    <cellStyle name="20% - Accent2 2 6 2 5 2" xfId="4388"/>
    <cellStyle name="20% - Accent2 2 6 2 6" xfId="4389"/>
    <cellStyle name="20% - Accent2 2 6 2 7" xfId="4390"/>
    <cellStyle name="20% - Accent2 2 6 2 8" xfId="4391"/>
    <cellStyle name="20% - Accent2 2 6 2 9" xfId="4392"/>
    <cellStyle name="20% - Accent2 2 6 3" xfId="4393"/>
    <cellStyle name="20% - Accent2 2 6 3 2" xfId="4394"/>
    <cellStyle name="20% - Accent2 2 6 3 2 2" xfId="4395"/>
    <cellStyle name="20% - Accent2 2 6 3 3" xfId="4396"/>
    <cellStyle name="20% - Accent2 2 6 3 4" xfId="4397"/>
    <cellStyle name="20% - Accent2 2 6 3 5" xfId="4398"/>
    <cellStyle name="20% - Accent2 2 6 4" xfId="4399"/>
    <cellStyle name="20% - Accent2 2 6 4 2" xfId="4400"/>
    <cellStyle name="20% - Accent2 2 6 4 2 2" xfId="4401"/>
    <cellStyle name="20% - Accent2 2 6 4 3" xfId="4402"/>
    <cellStyle name="20% - Accent2 2 6 5" xfId="4403"/>
    <cellStyle name="20% - Accent2 2 6 5 2" xfId="4404"/>
    <cellStyle name="20% - Accent2 2 6 5 2 2" xfId="4405"/>
    <cellStyle name="20% - Accent2 2 6 5 3" xfId="4406"/>
    <cellStyle name="20% - Accent2 2 6 6" xfId="4407"/>
    <cellStyle name="20% - Accent2 2 6 6 2" xfId="4408"/>
    <cellStyle name="20% - Accent2 2 6 7" xfId="4409"/>
    <cellStyle name="20% - Accent2 2 6 8" xfId="4410"/>
    <cellStyle name="20% - Accent2 2 6 9" xfId="4411"/>
    <cellStyle name="20% - Accent2 2 7" xfId="4412"/>
    <cellStyle name="20% - Accent2 2 7 2" xfId="4413"/>
    <cellStyle name="20% - Accent2 2 7 2 2" xfId="4414"/>
    <cellStyle name="20% - Accent2 2 7 2 2 2" xfId="4415"/>
    <cellStyle name="20% - Accent2 2 7 2 2 3" xfId="4416"/>
    <cellStyle name="20% - Accent2 2 7 2 3" xfId="4417"/>
    <cellStyle name="20% - Accent2 2 7 2 4" xfId="4418"/>
    <cellStyle name="20% - Accent2 2 7 3" xfId="4419"/>
    <cellStyle name="20% - Accent2 2 7 3 2" xfId="4420"/>
    <cellStyle name="20% - Accent2 2 7 3 2 2" xfId="4421"/>
    <cellStyle name="20% - Accent2 2 7 3 3" xfId="4422"/>
    <cellStyle name="20% - Accent2 2 7 3 4" xfId="4423"/>
    <cellStyle name="20% - Accent2 2 7 4" xfId="4424"/>
    <cellStyle name="20% - Accent2 2 7 4 2" xfId="4425"/>
    <cellStyle name="20% - Accent2 2 7 4 2 2" xfId="4426"/>
    <cellStyle name="20% - Accent2 2 7 4 3" xfId="4427"/>
    <cellStyle name="20% - Accent2 2 7 5" xfId="4428"/>
    <cellStyle name="20% - Accent2 2 7 5 2" xfId="4429"/>
    <cellStyle name="20% - Accent2 2 7 6" xfId="4430"/>
    <cellStyle name="20% - Accent2 2 7 7" xfId="4431"/>
    <cellStyle name="20% - Accent2 2 7 8" xfId="4432"/>
    <cellStyle name="20% - Accent2 2 7 9" xfId="4433"/>
    <cellStyle name="20% - Accent2 2 8" xfId="4434"/>
    <cellStyle name="20% - Accent2 2 8 2" xfId="4435"/>
    <cellStyle name="20% - Accent2 2 8 2 2" xfId="4436"/>
    <cellStyle name="20% - Accent2 2 8 2 2 2" xfId="4437"/>
    <cellStyle name="20% - Accent2 2 8 2 3" xfId="4438"/>
    <cellStyle name="20% - Accent2 2 8 3" xfId="4439"/>
    <cellStyle name="20% - Accent2 2 8 3 2" xfId="4440"/>
    <cellStyle name="20% - Accent2 2 8 4" xfId="4441"/>
    <cellStyle name="20% - Accent2 2 8 5" xfId="4442"/>
    <cellStyle name="20% - Accent2 2 9" xfId="4443"/>
    <cellStyle name="20% - Accent2 2 9 2" xfId="4444"/>
    <cellStyle name="20% - Accent2 2 9 2 2" xfId="4445"/>
    <cellStyle name="20% - Accent2 2 9 2 3" xfId="4446"/>
    <cellStyle name="20% - Accent2 2 9 3" xfId="4447"/>
    <cellStyle name="20% - Accent2 2 9 4" xfId="4448"/>
    <cellStyle name="20% - Accent2 2 9 5" xfId="4449"/>
    <cellStyle name="20% - Accent2 2 9 6" xfId="4450"/>
    <cellStyle name="20% - Accent2 2_PWC Sch 7" xfId="4451"/>
    <cellStyle name="20% - Accent2 20" xfId="4452"/>
    <cellStyle name="20% - Accent2 21" xfId="4453"/>
    <cellStyle name="20% - Accent2 22" xfId="4454"/>
    <cellStyle name="20% - Accent2 23" xfId="4455"/>
    <cellStyle name="20% - Accent2 24" xfId="4456"/>
    <cellStyle name="20% - Accent2 3" xfId="4457"/>
    <cellStyle name="20% - Accent2 3 10" xfId="4458"/>
    <cellStyle name="20% - Accent2 3 10 2" xfId="4459"/>
    <cellStyle name="20% - Accent2 3 11" xfId="4460"/>
    <cellStyle name="20% - Accent2 3 12" xfId="4461"/>
    <cellStyle name="20% - Accent2 3 13" xfId="4462"/>
    <cellStyle name="20% - Accent2 3 14" xfId="4463"/>
    <cellStyle name="20% - Accent2 3 2" xfId="4464"/>
    <cellStyle name="20% - Accent2 3 2 2" xfId="4465"/>
    <cellStyle name="20% - Accent2 3 2 2 2" xfId="4466"/>
    <cellStyle name="20% - Accent2 3 2 2 2 2" xfId="4467"/>
    <cellStyle name="20% - Accent2 3 2 2 2 2 2" xfId="4468"/>
    <cellStyle name="20% - Accent2 3 2 2 2 3" xfId="4469"/>
    <cellStyle name="20% - Accent2 3 2 2 2 4" xfId="4470"/>
    <cellStyle name="20% - Accent2 3 2 2 3" xfId="4471"/>
    <cellStyle name="20% - Accent2 3 2 2 3 2" xfId="4472"/>
    <cellStyle name="20% - Accent2 3 2 2 3 2 2" xfId="4473"/>
    <cellStyle name="20% - Accent2 3 2 2 3 3" xfId="4474"/>
    <cellStyle name="20% - Accent2 3 2 2 4" xfId="4475"/>
    <cellStyle name="20% - Accent2 3 2 2 4 2" xfId="4476"/>
    <cellStyle name="20% - Accent2 3 2 2 4 2 2" xfId="4477"/>
    <cellStyle name="20% - Accent2 3 2 2 4 3" xfId="4478"/>
    <cellStyle name="20% - Accent2 3 2 2 5" xfId="4479"/>
    <cellStyle name="20% - Accent2 3 2 2 5 2" xfId="4480"/>
    <cellStyle name="20% - Accent2 3 2 2 6" xfId="4481"/>
    <cellStyle name="20% - Accent2 3 2 2 7" xfId="4482"/>
    <cellStyle name="20% - Accent2 3 2 2 8" xfId="4483"/>
    <cellStyle name="20% - Accent2 3 2 3" xfId="4484"/>
    <cellStyle name="20% - Accent2 3 2 3 2" xfId="4485"/>
    <cellStyle name="20% - Accent2 3 2 3 2 2" xfId="4486"/>
    <cellStyle name="20% - Accent2 3 2 3 2 3" xfId="4487"/>
    <cellStyle name="20% - Accent2 3 2 3 3" xfId="4488"/>
    <cellStyle name="20% - Accent2 3 2 3 4" xfId="4489"/>
    <cellStyle name="20% - Accent2 3 2 3 5" xfId="4490"/>
    <cellStyle name="20% - Accent2 3 2 4" xfId="4491"/>
    <cellStyle name="20% - Accent2 3 2 4 2" xfId="4492"/>
    <cellStyle name="20% - Accent2 3 2 4 2 2" xfId="4493"/>
    <cellStyle name="20% - Accent2 3 2 4 3" xfId="4494"/>
    <cellStyle name="20% - Accent2 3 2 4 4" xfId="4495"/>
    <cellStyle name="20% - Accent2 3 2 5" xfId="4496"/>
    <cellStyle name="20% - Accent2 3 2 5 2" xfId="4497"/>
    <cellStyle name="20% - Accent2 3 2 5 2 2" xfId="4498"/>
    <cellStyle name="20% - Accent2 3 2 5 3" xfId="4499"/>
    <cellStyle name="20% - Accent2 3 2 6" xfId="4500"/>
    <cellStyle name="20% - Accent2 3 2 6 2" xfId="4501"/>
    <cellStyle name="20% - Accent2 3 2 7" xfId="4502"/>
    <cellStyle name="20% - Accent2 3 2 8" xfId="4503"/>
    <cellStyle name="20% - Accent2 3 2 9" xfId="4504"/>
    <cellStyle name="20% - Accent2 3 3" xfId="4505"/>
    <cellStyle name="20% - Accent2 3 3 10" xfId="4506"/>
    <cellStyle name="20% - Accent2 3 3 2" xfId="4507"/>
    <cellStyle name="20% - Accent2 3 3 2 2" xfId="4508"/>
    <cellStyle name="20% - Accent2 3 3 2 2 2" xfId="4509"/>
    <cellStyle name="20% - Accent2 3 3 2 2 2 2" xfId="4510"/>
    <cellStyle name="20% - Accent2 3 3 2 2 3" xfId="4511"/>
    <cellStyle name="20% - Accent2 3 3 2 2 4" xfId="4512"/>
    <cellStyle name="20% - Accent2 3 3 2 3" xfId="4513"/>
    <cellStyle name="20% - Accent2 3 3 2 3 2" xfId="4514"/>
    <cellStyle name="20% - Accent2 3 3 2 3 2 2" xfId="4515"/>
    <cellStyle name="20% - Accent2 3 3 2 3 3" xfId="4516"/>
    <cellStyle name="20% - Accent2 3 3 2 4" xfId="4517"/>
    <cellStyle name="20% - Accent2 3 3 2 4 2" xfId="4518"/>
    <cellStyle name="20% - Accent2 3 3 2 4 2 2" xfId="4519"/>
    <cellStyle name="20% - Accent2 3 3 2 4 3" xfId="4520"/>
    <cellStyle name="20% - Accent2 3 3 2 5" xfId="4521"/>
    <cellStyle name="20% - Accent2 3 3 2 5 2" xfId="4522"/>
    <cellStyle name="20% - Accent2 3 3 2 6" xfId="4523"/>
    <cellStyle name="20% - Accent2 3 3 2 7" xfId="4524"/>
    <cellStyle name="20% - Accent2 3 3 2 8" xfId="4525"/>
    <cellStyle name="20% - Accent2 3 3 2 9" xfId="4526"/>
    <cellStyle name="20% - Accent2 3 3 3" xfId="4527"/>
    <cellStyle name="20% - Accent2 3 3 3 2" xfId="4528"/>
    <cellStyle name="20% - Accent2 3 3 3 2 2" xfId="4529"/>
    <cellStyle name="20% - Accent2 3 3 3 3" xfId="4530"/>
    <cellStyle name="20% - Accent2 3 3 3 4" xfId="4531"/>
    <cellStyle name="20% - Accent2 3 3 3 5" xfId="4532"/>
    <cellStyle name="20% - Accent2 3 3 4" xfId="4533"/>
    <cellStyle name="20% - Accent2 3 3 4 2" xfId="4534"/>
    <cellStyle name="20% - Accent2 3 3 4 2 2" xfId="4535"/>
    <cellStyle name="20% - Accent2 3 3 4 3" xfId="4536"/>
    <cellStyle name="20% - Accent2 3 3 4 4" xfId="4537"/>
    <cellStyle name="20% - Accent2 3 3 5" xfId="4538"/>
    <cellStyle name="20% - Accent2 3 3 5 2" xfId="4539"/>
    <cellStyle name="20% - Accent2 3 3 5 2 2" xfId="4540"/>
    <cellStyle name="20% - Accent2 3 3 5 3" xfId="4541"/>
    <cellStyle name="20% - Accent2 3 3 6" xfId="4542"/>
    <cellStyle name="20% - Accent2 3 3 6 2" xfId="4543"/>
    <cellStyle name="20% - Accent2 3 3 7" xfId="4544"/>
    <cellStyle name="20% - Accent2 3 3 8" xfId="4545"/>
    <cellStyle name="20% - Accent2 3 3 9" xfId="4546"/>
    <cellStyle name="20% - Accent2 3 4" xfId="4547"/>
    <cellStyle name="20% - Accent2 3 4 2" xfId="4548"/>
    <cellStyle name="20% - Accent2 3 4 2 2" xfId="4549"/>
    <cellStyle name="20% - Accent2 3 4 2 2 2" xfId="4550"/>
    <cellStyle name="20% - Accent2 3 4 2 2 2 2" xfId="4551"/>
    <cellStyle name="20% - Accent2 3 4 2 2 3" xfId="4552"/>
    <cellStyle name="20% - Accent2 3 4 2 2 4" xfId="4553"/>
    <cellStyle name="20% - Accent2 3 4 2 3" xfId="4554"/>
    <cellStyle name="20% - Accent2 3 4 2 3 2" xfId="4555"/>
    <cellStyle name="20% - Accent2 3 4 2 3 2 2" xfId="4556"/>
    <cellStyle name="20% - Accent2 3 4 2 3 3" xfId="4557"/>
    <cellStyle name="20% - Accent2 3 4 2 4" xfId="4558"/>
    <cellStyle name="20% - Accent2 3 4 2 4 2" xfId="4559"/>
    <cellStyle name="20% - Accent2 3 4 2 4 2 2" xfId="4560"/>
    <cellStyle name="20% - Accent2 3 4 2 4 3" xfId="4561"/>
    <cellStyle name="20% - Accent2 3 4 2 5" xfId="4562"/>
    <cellStyle name="20% - Accent2 3 4 2 5 2" xfId="4563"/>
    <cellStyle name="20% - Accent2 3 4 2 6" xfId="4564"/>
    <cellStyle name="20% - Accent2 3 4 2 7" xfId="4565"/>
    <cellStyle name="20% - Accent2 3 4 3" xfId="4566"/>
    <cellStyle name="20% - Accent2 3 4 3 2" xfId="4567"/>
    <cellStyle name="20% - Accent2 3 4 3 2 2" xfId="4568"/>
    <cellStyle name="20% - Accent2 3 4 3 3" xfId="4569"/>
    <cellStyle name="20% - Accent2 3 4 3 4" xfId="4570"/>
    <cellStyle name="20% - Accent2 3 4 3 5" xfId="4571"/>
    <cellStyle name="20% - Accent2 3 4 4" xfId="4572"/>
    <cellStyle name="20% - Accent2 3 4 4 2" xfId="4573"/>
    <cellStyle name="20% - Accent2 3 4 4 2 2" xfId="4574"/>
    <cellStyle name="20% - Accent2 3 4 4 3" xfId="4575"/>
    <cellStyle name="20% - Accent2 3 4 5" xfId="4576"/>
    <cellStyle name="20% - Accent2 3 4 5 2" xfId="4577"/>
    <cellStyle name="20% - Accent2 3 4 5 2 2" xfId="4578"/>
    <cellStyle name="20% - Accent2 3 4 5 3" xfId="4579"/>
    <cellStyle name="20% - Accent2 3 4 6" xfId="4580"/>
    <cellStyle name="20% - Accent2 3 4 6 2" xfId="4581"/>
    <cellStyle name="20% - Accent2 3 4 7" xfId="4582"/>
    <cellStyle name="20% - Accent2 3 4 8" xfId="4583"/>
    <cellStyle name="20% - Accent2 3 4 9" xfId="4584"/>
    <cellStyle name="20% - Accent2 3 5" xfId="4585"/>
    <cellStyle name="20% - Accent2 3 5 2" xfId="4586"/>
    <cellStyle name="20% - Accent2 3 5 2 2" xfId="4587"/>
    <cellStyle name="20% - Accent2 3 5 2 2 2" xfId="4588"/>
    <cellStyle name="20% - Accent2 3 5 2 2 2 2" xfId="4589"/>
    <cellStyle name="20% - Accent2 3 5 2 2 3" xfId="4590"/>
    <cellStyle name="20% - Accent2 3 5 2 3" xfId="4591"/>
    <cellStyle name="20% - Accent2 3 5 2 3 2" xfId="4592"/>
    <cellStyle name="20% - Accent2 3 5 2 3 2 2" xfId="4593"/>
    <cellStyle name="20% - Accent2 3 5 2 3 3" xfId="4594"/>
    <cellStyle name="20% - Accent2 3 5 2 4" xfId="4595"/>
    <cellStyle name="20% - Accent2 3 5 2 4 2" xfId="4596"/>
    <cellStyle name="20% - Accent2 3 5 2 4 2 2" xfId="4597"/>
    <cellStyle name="20% - Accent2 3 5 2 4 3" xfId="4598"/>
    <cellStyle name="20% - Accent2 3 5 2 5" xfId="4599"/>
    <cellStyle name="20% - Accent2 3 5 2 5 2" xfId="4600"/>
    <cellStyle name="20% - Accent2 3 5 2 6" xfId="4601"/>
    <cellStyle name="20% - Accent2 3 5 2 7" xfId="4602"/>
    <cellStyle name="20% - Accent2 3 5 2 8" xfId="4603"/>
    <cellStyle name="20% - Accent2 3 5 3" xfId="4604"/>
    <cellStyle name="20% - Accent2 3 5 3 2" xfId="4605"/>
    <cellStyle name="20% - Accent2 3 5 3 2 2" xfId="4606"/>
    <cellStyle name="20% - Accent2 3 5 3 3" xfId="4607"/>
    <cellStyle name="20% - Accent2 3 5 4" xfId="4608"/>
    <cellStyle name="20% - Accent2 3 5 4 2" xfId="4609"/>
    <cellStyle name="20% - Accent2 3 5 4 2 2" xfId="4610"/>
    <cellStyle name="20% - Accent2 3 5 4 3" xfId="4611"/>
    <cellStyle name="20% - Accent2 3 5 5" xfId="4612"/>
    <cellStyle name="20% - Accent2 3 5 5 2" xfId="4613"/>
    <cellStyle name="20% - Accent2 3 5 5 2 2" xfId="4614"/>
    <cellStyle name="20% - Accent2 3 5 5 3" xfId="4615"/>
    <cellStyle name="20% - Accent2 3 5 6" xfId="4616"/>
    <cellStyle name="20% - Accent2 3 5 6 2" xfId="4617"/>
    <cellStyle name="20% - Accent2 3 5 7" xfId="4618"/>
    <cellStyle name="20% - Accent2 3 5 8" xfId="4619"/>
    <cellStyle name="20% - Accent2 3 5 9" xfId="4620"/>
    <cellStyle name="20% - Accent2 3 6" xfId="4621"/>
    <cellStyle name="20% - Accent2 3 6 2" xfId="4622"/>
    <cellStyle name="20% - Accent2 3 6 2 2" xfId="4623"/>
    <cellStyle name="20% - Accent2 3 6 2 2 2" xfId="4624"/>
    <cellStyle name="20% - Accent2 3 6 2 3" xfId="4625"/>
    <cellStyle name="20% - Accent2 3 6 2 4" xfId="4626"/>
    <cellStyle name="20% - Accent2 3 6 3" xfId="4627"/>
    <cellStyle name="20% - Accent2 3 6 3 2" xfId="4628"/>
    <cellStyle name="20% - Accent2 3 6 3 2 2" xfId="4629"/>
    <cellStyle name="20% - Accent2 3 6 3 3" xfId="4630"/>
    <cellStyle name="20% - Accent2 3 6 4" xfId="4631"/>
    <cellStyle name="20% - Accent2 3 6 4 2" xfId="4632"/>
    <cellStyle name="20% - Accent2 3 6 4 2 2" xfId="4633"/>
    <cellStyle name="20% - Accent2 3 6 4 3" xfId="4634"/>
    <cellStyle name="20% - Accent2 3 6 5" xfId="4635"/>
    <cellStyle name="20% - Accent2 3 6 5 2" xfId="4636"/>
    <cellStyle name="20% - Accent2 3 6 6" xfId="4637"/>
    <cellStyle name="20% - Accent2 3 6 7" xfId="4638"/>
    <cellStyle name="20% - Accent2 3 7" xfId="4639"/>
    <cellStyle name="20% - Accent2 3 7 2" xfId="4640"/>
    <cellStyle name="20% - Accent2 3 7 2 2" xfId="4641"/>
    <cellStyle name="20% - Accent2 3 7 3" xfId="4642"/>
    <cellStyle name="20% - Accent2 3 7 4" xfId="4643"/>
    <cellStyle name="20% - Accent2 3 8" xfId="4644"/>
    <cellStyle name="20% - Accent2 3 8 2" xfId="4645"/>
    <cellStyle name="20% - Accent2 3 8 2 2" xfId="4646"/>
    <cellStyle name="20% - Accent2 3 8 3" xfId="4647"/>
    <cellStyle name="20% - Accent2 3 9" xfId="4648"/>
    <cellStyle name="20% - Accent2 3 9 2" xfId="4649"/>
    <cellStyle name="20% - Accent2 3 9 2 2" xfId="4650"/>
    <cellStyle name="20% - Accent2 3 9 3" xfId="4651"/>
    <cellStyle name="20% - Accent2 4" xfId="4652"/>
    <cellStyle name="20% - Accent2 4 2" xfId="4653"/>
    <cellStyle name="20% - Accent2 4 2 2" xfId="4654"/>
    <cellStyle name="20% - Accent2 4 2 2 2" xfId="4655"/>
    <cellStyle name="20% - Accent2 4 2 2 2 2" xfId="4656"/>
    <cellStyle name="20% - Accent2 4 2 2 3" xfId="4657"/>
    <cellStyle name="20% - Accent2 4 2 2 4" xfId="4658"/>
    <cellStyle name="20% - Accent2 4 2 3" xfId="4659"/>
    <cellStyle name="20% - Accent2 4 2 3 2" xfId="4660"/>
    <cellStyle name="20% - Accent2 4 2 3 2 2" xfId="4661"/>
    <cellStyle name="20% - Accent2 4 2 3 3" xfId="4662"/>
    <cellStyle name="20% - Accent2 4 2 4" xfId="4663"/>
    <cellStyle name="20% - Accent2 4 2 4 2" xfId="4664"/>
    <cellStyle name="20% - Accent2 4 2 4 2 2" xfId="4665"/>
    <cellStyle name="20% - Accent2 4 2 4 3" xfId="4666"/>
    <cellStyle name="20% - Accent2 4 2 5" xfId="4667"/>
    <cellStyle name="20% - Accent2 4 2 5 2" xfId="4668"/>
    <cellStyle name="20% - Accent2 4 2 6" xfId="4669"/>
    <cellStyle name="20% - Accent2 4 2 7" xfId="4670"/>
    <cellStyle name="20% - Accent2 4 2 8" xfId="4671"/>
    <cellStyle name="20% - Accent2 4 3" xfId="4672"/>
    <cellStyle name="20% - Accent2 4 3 2" xfId="4673"/>
    <cellStyle name="20% - Accent2 4 3 2 2" xfId="4674"/>
    <cellStyle name="20% - Accent2 4 3 3" xfId="4675"/>
    <cellStyle name="20% - Accent2 4 3 4" xfId="4676"/>
    <cellStyle name="20% - Accent2 4 3 5" xfId="4677"/>
    <cellStyle name="20% - Accent2 4 4" xfId="4678"/>
    <cellStyle name="20% - Accent2 4 4 2" xfId="4679"/>
    <cellStyle name="20% - Accent2 4 4 2 2" xfId="4680"/>
    <cellStyle name="20% - Accent2 4 4 2 3" xfId="4681"/>
    <cellStyle name="20% - Accent2 4 4 3" xfId="4682"/>
    <cellStyle name="20% - Accent2 4 4 4" xfId="4683"/>
    <cellStyle name="20% - Accent2 4 5" xfId="4684"/>
    <cellStyle name="20% - Accent2 4 5 2" xfId="4685"/>
    <cellStyle name="20% - Accent2 4 5 2 2" xfId="4686"/>
    <cellStyle name="20% - Accent2 4 5 3" xfId="4687"/>
    <cellStyle name="20% - Accent2 4 5 4" xfId="4688"/>
    <cellStyle name="20% - Accent2 4 5 5" xfId="4689"/>
    <cellStyle name="20% - Accent2 4 6" xfId="4690"/>
    <cellStyle name="20% - Accent2 4 6 2" xfId="4691"/>
    <cellStyle name="20% - Accent2 4 7" xfId="4692"/>
    <cellStyle name="20% - Accent2 4 8" xfId="4693"/>
    <cellStyle name="20% - Accent2 4 9" xfId="4694"/>
    <cellStyle name="20% - Accent2 5" xfId="4695"/>
    <cellStyle name="20% - Accent2 5 2" xfId="4696"/>
    <cellStyle name="20% - Accent2 5 2 2" xfId="4697"/>
    <cellStyle name="20% - Accent2 5 2 2 2" xfId="4698"/>
    <cellStyle name="20% - Accent2 5 2 2 2 2" xfId="4699"/>
    <cellStyle name="20% - Accent2 5 2 2 3" xfId="4700"/>
    <cellStyle name="20% - Accent2 5 2 2 4" xfId="4701"/>
    <cellStyle name="20% - Accent2 5 2 3" xfId="4702"/>
    <cellStyle name="20% - Accent2 5 2 3 2" xfId="4703"/>
    <cellStyle name="20% - Accent2 5 2 3 2 2" xfId="4704"/>
    <cellStyle name="20% - Accent2 5 2 3 3" xfId="4705"/>
    <cellStyle name="20% - Accent2 5 2 4" xfId="4706"/>
    <cellStyle name="20% - Accent2 5 2 4 2" xfId="4707"/>
    <cellStyle name="20% - Accent2 5 2 4 2 2" xfId="4708"/>
    <cellStyle name="20% - Accent2 5 2 4 3" xfId="4709"/>
    <cellStyle name="20% - Accent2 5 2 5" xfId="4710"/>
    <cellStyle name="20% - Accent2 5 2 5 2" xfId="4711"/>
    <cellStyle name="20% - Accent2 5 2 6" xfId="4712"/>
    <cellStyle name="20% - Accent2 5 2 7" xfId="4713"/>
    <cellStyle name="20% - Accent2 5 3" xfId="4714"/>
    <cellStyle name="20% - Accent2 5 3 2" xfId="4715"/>
    <cellStyle name="20% - Accent2 5 3 2 2" xfId="4716"/>
    <cellStyle name="20% - Accent2 5 3 2 3" xfId="4717"/>
    <cellStyle name="20% - Accent2 5 3 3" xfId="4718"/>
    <cellStyle name="20% - Accent2 5 3 4" xfId="4719"/>
    <cellStyle name="20% - Accent2 5 4" xfId="4720"/>
    <cellStyle name="20% - Accent2 5 4 2" xfId="4721"/>
    <cellStyle name="20% - Accent2 5 4 2 2" xfId="4722"/>
    <cellStyle name="20% - Accent2 5 4 3" xfId="4723"/>
    <cellStyle name="20% - Accent2 5 4 4" xfId="4724"/>
    <cellStyle name="20% - Accent2 5 5" xfId="4725"/>
    <cellStyle name="20% - Accent2 5 5 2" xfId="4726"/>
    <cellStyle name="20% - Accent2 5 5 2 2" xfId="4727"/>
    <cellStyle name="20% - Accent2 5 5 3" xfId="4728"/>
    <cellStyle name="20% - Accent2 5 5 4" xfId="4729"/>
    <cellStyle name="20% - Accent2 5 6" xfId="4730"/>
    <cellStyle name="20% - Accent2 5 6 2" xfId="4731"/>
    <cellStyle name="20% - Accent2 5 7" xfId="4732"/>
    <cellStyle name="20% - Accent2 5 8" xfId="4733"/>
    <cellStyle name="20% - Accent2 6" xfId="4734"/>
    <cellStyle name="20% - Accent2 6 2" xfId="4735"/>
    <cellStyle name="20% - Accent2 6 2 2" xfId="4736"/>
    <cellStyle name="20% - Accent2 6 2 2 2" xfId="4737"/>
    <cellStyle name="20% - Accent2 6 2 2 3" xfId="4738"/>
    <cellStyle name="20% - Accent2 6 2 3" xfId="4739"/>
    <cellStyle name="20% - Accent2 6 2 4" xfId="4740"/>
    <cellStyle name="20% - Accent2 6 3" xfId="4741"/>
    <cellStyle name="20% - Accent2 6 3 2" xfId="4742"/>
    <cellStyle name="20% - Accent2 6 3 2 2" xfId="4743"/>
    <cellStyle name="20% - Accent2 6 3 2 3" xfId="4744"/>
    <cellStyle name="20% - Accent2 6 3 3" xfId="4745"/>
    <cellStyle name="20% - Accent2 6 3 4" xfId="4746"/>
    <cellStyle name="20% - Accent2 6 4" xfId="4747"/>
    <cellStyle name="20% - Accent2 6 4 2" xfId="4748"/>
    <cellStyle name="20% - Accent2 6 4 2 2" xfId="4749"/>
    <cellStyle name="20% - Accent2 6 4 3" xfId="4750"/>
    <cellStyle name="20% - Accent2 6 4 4" xfId="4751"/>
    <cellStyle name="20% - Accent2 6 5" xfId="4752"/>
    <cellStyle name="20% - Accent2 6 5 2" xfId="4753"/>
    <cellStyle name="20% - Accent2 6 6" xfId="4754"/>
    <cellStyle name="20% - Accent2 6 7" xfId="4755"/>
    <cellStyle name="20% - Accent2 7" xfId="4756"/>
    <cellStyle name="20% - Accent2 7 2" xfId="4757"/>
    <cellStyle name="20% - Accent2 7 2 2" xfId="4758"/>
    <cellStyle name="20% - Accent2 7 2 2 2" xfId="4759"/>
    <cellStyle name="20% - Accent2 7 2 3" xfId="4760"/>
    <cellStyle name="20% - Accent2 7 3" xfId="4761"/>
    <cellStyle name="20% - Accent2 7 3 2" xfId="4762"/>
    <cellStyle name="20% - Accent2 7 4" xfId="4763"/>
    <cellStyle name="20% - Accent2 7 5" xfId="4764"/>
    <cellStyle name="20% - Accent2 8" xfId="4765"/>
    <cellStyle name="20% - Accent2 8 2" xfId="4766"/>
    <cellStyle name="20% - Accent2 8 2 2" xfId="4767"/>
    <cellStyle name="20% - Accent2 8 2 2 2" xfId="4768"/>
    <cellStyle name="20% - Accent2 8 2 3" xfId="4769"/>
    <cellStyle name="20% - Accent2 8 3" xfId="4770"/>
    <cellStyle name="20% - Accent2 8 3 2" xfId="4771"/>
    <cellStyle name="20% - Accent2 8 4" xfId="4772"/>
    <cellStyle name="20% - Accent2 9" xfId="4773"/>
    <cellStyle name="20% - Accent2 9 2" xfId="4774"/>
    <cellStyle name="20% - Accent2 9 2 2" xfId="4775"/>
    <cellStyle name="20% - Accent2 9 2 2 2" xfId="4776"/>
    <cellStyle name="20% - Accent2 9 2 3" xfId="4777"/>
    <cellStyle name="20% - Accent2 9 3" xfId="4778"/>
    <cellStyle name="20% - Accent2 9 3 2" xfId="4779"/>
    <cellStyle name="20% - Accent2 9 4" xfId="4780"/>
    <cellStyle name="20% - Accent3 10" xfId="4781"/>
    <cellStyle name="20% - Accent3 10 2" xfId="4782"/>
    <cellStyle name="20% - Accent3 10 2 2" xfId="4783"/>
    <cellStyle name="20% - Accent3 10 2 2 2" xfId="4784"/>
    <cellStyle name="20% - Accent3 10 2 3" xfId="4785"/>
    <cellStyle name="20% - Accent3 10 3" xfId="4786"/>
    <cellStyle name="20% - Accent3 10 3 2" xfId="4787"/>
    <cellStyle name="20% - Accent3 10 4" xfId="4788"/>
    <cellStyle name="20% - Accent3 11" xfId="4789"/>
    <cellStyle name="20% - Accent3 11 2" xfId="4790"/>
    <cellStyle name="20% - Accent3 11 2 2" xfId="4791"/>
    <cellStyle name="20% - Accent3 11 2 2 2" xfId="4792"/>
    <cellStyle name="20% - Accent3 11 2 3" xfId="4793"/>
    <cellStyle name="20% - Accent3 11 3" xfId="4794"/>
    <cellStyle name="20% - Accent3 11 3 2" xfId="4795"/>
    <cellStyle name="20% - Accent3 11 4" xfId="4796"/>
    <cellStyle name="20% - Accent3 12" xfId="4797"/>
    <cellStyle name="20% - Accent3 12 2" xfId="4798"/>
    <cellStyle name="20% - Accent3 12 2 2" xfId="4799"/>
    <cellStyle name="20% - Accent3 12 2 2 2" xfId="4800"/>
    <cellStyle name="20% - Accent3 12 2 3" xfId="4801"/>
    <cellStyle name="20% - Accent3 12 3" xfId="4802"/>
    <cellStyle name="20% - Accent3 12 3 2" xfId="4803"/>
    <cellStyle name="20% - Accent3 12 3 3" xfId="4804"/>
    <cellStyle name="20% - Accent3 12 4" xfId="4805"/>
    <cellStyle name="20% - Accent3 13" xfId="4806"/>
    <cellStyle name="20% - Accent3 13 2" xfId="4807"/>
    <cellStyle name="20% - Accent3 13 2 2" xfId="4808"/>
    <cellStyle name="20% - Accent3 13 2 2 2" xfId="4809"/>
    <cellStyle name="20% - Accent3 13 2 3" xfId="4810"/>
    <cellStyle name="20% - Accent3 13 3" xfId="4811"/>
    <cellStyle name="20% - Accent3 13 3 2" xfId="4812"/>
    <cellStyle name="20% - Accent3 13 4" xfId="4813"/>
    <cellStyle name="20% - Accent3 14" xfId="4814"/>
    <cellStyle name="20% - Accent3 14 2" xfId="4815"/>
    <cellStyle name="20% - Accent3 14 2 2" xfId="4816"/>
    <cellStyle name="20% - Accent3 14 2 2 2" xfId="4817"/>
    <cellStyle name="20% - Accent3 14 2 3" xfId="4818"/>
    <cellStyle name="20% - Accent3 14 2 4" xfId="4819"/>
    <cellStyle name="20% - Accent3 14 3" xfId="4820"/>
    <cellStyle name="20% - Accent3 14 3 2" xfId="4821"/>
    <cellStyle name="20% - Accent3 14 4" xfId="4822"/>
    <cellStyle name="20% - Accent3 14 5" xfId="4823"/>
    <cellStyle name="20% - Accent3 15" xfId="4824"/>
    <cellStyle name="20% - Accent3 15 2" xfId="4825"/>
    <cellStyle name="20% - Accent3 15 2 2" xfId="4826"/>
    <cellStyle name="20% - Accent3 15 2 2 2" xfId="4827"/>
    <cellStyle name="20% - Accent3 15 2 3" xfId="4828"/>
    <cellStyle name="20% - Accent3 15 3" xfId="4829"/>
    <cellStyle name="20% - Accent3 15 3 2" xfId="4830"/>
    <cellStyle name="20% - Accent3 15 4" xfId="4831"/>
    <cellStyle name="20% - Accent3 16" xfId="4832"/>
    <cellStyle name="20% - Accent3 16 2" xfId="4833"/>
    <cellStyle name="20% - Accent3 16 2 2" xfId="4834"/>
    <cellStyle name="20% - Accent3 16 3" xfId="4835"/>
    <cellStyle name="20% - Accent3 17" xfId="4836"/>
    <cellStyle name="20% - Accent3 17 2" xfId="4837"/>
    <cellStyle name="20% - Accent3 17 3" xfId="4838"/>
    <cellStyle name="20% - Accent3 18" xfId="4839"/>
    <cellStyle name="20% - Accent3 18 2" xfId="4840"/>
    <cellStyle name="20% - Accent3 19" xfId="4841"/>
    <cellStyle name="20% - Accent3 2" xfId="4842"/>
    <cellStyle name="20% - Accent3 2 10" xfId="4843"/>
    <cellStyle name="20% - Accent3 2 10 2" xfId="4844"/>
    <cellStyle name="20% - Accent3 2 10 2 2" xfId="4845"/>
    <cellStyle name="20% - Accent3 2 10 2 3" xfId="4846"/>
    <cellStyle name="20% - Accent3 2 10 3" xfId="4847"/>
    <cellStyle name="20% - Accent3 2 10 4" xfId="4848"/>
    <cellStyle name="20% - Accent3 2 10 5" xfId="4849"/>
    <cellStyle name="20% - Accent3 2 11" xfId="4850"/>
    <cellStyle name="20% - Accent3 2 11 2" xfId="4851"/>
    <cellStyle name="20% - Accent3 2 11 3" xfId="4852"/>
    <cellStyle name="20% - Accent3 2 12" xfId="4853"/>
    <cellStyle name="20% - Accent3 2 13" xfId="4854"/>
    <cellStyle name="20% - Accent3 2 14" xfId="4855"/>
    <cellStyle name="20% - Accent3 2 15" xfId="4856"/>
    <cellStyle name="20% - Accent3 2 16" xfId="4857"/>
    <cellStyle name="20% - Accent3 2 2" xfId="4858"/>
    <cellStyle name="20% - Accent3 2 2 10" xfId="4859"/>
    <cellStyle name="20% - Accent3 2 2 10 2" xfId="4860"/>
    <cellStyle name="20% - Accent3 2 2 11" xfId="4861"/>
    <cellStyle name="20% - Accent3 2 2 12" xfId="4862"/>
    <cellStyle name="20% - Accent3 2 2 13" xfId="4863"/>
    <cellStyle name="20% - Accent3 2 2 14" xfId="4864"/>
    <cellStyle name="20% - Accent3 2 2 2" xfId="4865"/>
    <cellStyle name="20% - Accent3 2 2 2 10" xfId="4866"/>
    <cellStyle name="20% - Accent3 2 2 2 2" xfId="4867"/>
    <cellStyle name="20% - Accent3 2 2 2 2 2" xfId="4868"/>
    <cellStyle name="20% - Accent3 2 2 2 2 2 2" xfId="4869"/>
    <cellStyle name="20% - Accent3 2 2 2 2 2 2 2" xfId="4870"/>
    <cellStyle name="20% - Accent3 2 2 2 2 2 3" xfId="4871"/>
    <cellStyle name="20% - Accent3 2 2 2 2 3" xfId="4872"/>
    <cellStyle name="20% - Accent3 2 2 2 2 3 2" xfId="4873"/>
    <cellStyle name="20% - Accent3 2 2 2 2 3 2 2" xfId="4874"/>
    <cellStyle name="20% - Accent3 2 2 2 2 3 3" xfId="4875"/>
    <cellStyle name="20% - Accent3 2 2 2 2 4" xfId="4876"/>
    <cellStyle name="20% - Accent3 2 2 2 2 4 2" xfId="4877"/>
    <cellStyle name="20% - Accent3 2 2 2 2 4 2 2" xfId="4878"/>
    <cellStyle name="20% - Accent3 2 2 2 2 4 3" xfId="4879"/>
    <cellStyle name="20% - Accent3 2 2 2 2 5" xfId="4880"/>
    <cellStyle name="20% - Accent3 2 2 2 2 5 2" xfId="4881"/>
    <cellStyle name="20% - Accent3 2 2 2 2 6" xfId="4882"/>
    <cellStyle name="20% - Accent3 2 2 2 2 7" xfId="4883"/>
    <cellStyle name="20% - Accent3 2 2 2 2 8" xfId="4884"/>
    <cellStyle name="20% - Accent3 2 2 2 3" xfId="4885"/>
    <cellStyle name="20% - Accent3 2 2 2 3 2" xfId="4886"/>
    <cellStyle name="20% - Accent3 2 2 2 3 2 2" xfId="4887"/>
    <cellStyle name="20% - Accent3 2 2 2 3 3" xfId="4888"/>
    <cellStyle name="20% - Accent3 2 2 2 3 4" xfId="4889"/>
    <cellStyle name="20% - Accent3 2 2 2 4" xfId="4890"/>
    <cellStyle name="20% - Accent3 2 2 2 4 2" xfId="4891"/>
    <cellStyle name="20% - Accent3 2 2 2 4 2 2" xfId="4892"/>
    <cellStyle name="20% - Accent3 2 2 2 4 3" xfId="4893"/>
    <cellStyle name="20% - Accent3 2 2 2 5" xfId="4894"/>
    <cellStyle name="20% - Accent3 2 2 2 5 2" xfId="4895"/>
    <cellStyle name="20% - Accent3 2 2 2 5 2 2" xfId="4896"/>
    <cellStyle name="20% - Accent3 2 2 2 5 3" xfId="4897"/>
    <cellStyle name="20% - Accent3 2 2 2 6" xfId="4898"/>
    <cellStyle name="20% - Accent3 2 2 2 6 2" xfId="4899"/>
    <cellStyle name="20% - Accent3 2 2 2 7" xfId="4900"/>
    <cellStyle name="20% - Accent3 2 2 2 8" xfId="4901"/>
    <cellStyle name="20% - Accent3 2 2 2 9" xfId="4902"/>
    <cellStyle name="20% - Accent3 2 2 3" xfId="4903"/>
    <cellStyle name="20% - Accent3 2 2 3 2" xfId="4904"/>
    <cellStyle name="20% - Accent3 2 2 3 2 2" xfId="4905"/>
    <cellStyle name="20% - Accent3 2 2 3 2 2 2" xfId="4906"/>
    <cellStyle name="20% - Accent3 2 2 3 2 2 2 2" xfId="4907"/>
    <cellStyle name="20% - Accent3 2 2 3 2 2 3" xfId="4908"/>
    <cellStyle name="20% - Accent3 2 2 3 2 3" xfId="4909"/>
    <cellStyle name="20% - Accent3 2 2 3 2 3 2" xfId="4910"/>
    <cellStyle name="20% - Accent3 2 2 3 2 3 2 2" xfId="4911"/>
    <cellStyle name="20% - Accent3 2 2 3 2 3 3" xfId="4912"/>
    <cellStyle name="20% - Accent3 2 2 3 2 4" xfId="4913"/>
    <cellStyle name="20% - Accent3 2 2 3 2 4 2" xfId="4914"/>
    <cellStyle name="20% - Accent3 2 2 3 2 4 2 2" xfId="4915"/>
    <cellStyle name="20% - Accent3 2 2 3 2 4 3" xfId="4916"/>
    <cellStyle name="20% - Accent3 2 2 3 2 5" xfId="4917"/>
    <cellStyle name="20% - Accent3 2 2 3 2 5 2" xfId="4918"/>
    <cellStyle name="20% - Accent3 2 2 3 2 6" xfId="4919"/>
    <cellStyle name="20% - Accent3 2 2 3 2 7" xfId="4920"/>
    <cellStyle name="20% - Accent3 2 2 3 2 8" xfId="4921"/>
    <cellStyle name="20% - Accent3 2 2 3 3" xfId="4922"/>
    <cellStyle name="20% - Accent3 2 2 3 3 2" xfId="4923"/>
    <cellStyle name="20% - Accent3 2 2 3 3 2 2" xfId="4924"/>
    <cellStyle name="20% - Accent3 2 2 3 3 3" xfId="4925"/>
    <cellStyle name="20% - Accent3 2 2 3 4" xfId="4926"/>
    <cellStyle name="20% - Accent3 2 2 3 4 2" xfId="4927"/>
    <cellStyle name="20% - Accent3 2 2 3 4 2 2" xfId="4928"/>
    <cellStyle name="20% - Accent3 2 2 3 4 3" xfId="4929"/>
    <cellStyle name="20% - Accent3 2 2 3 5" xfId="4930"/>
    <cellStyle name="20% - Accent3 2 2 3 5 2" xfId="4931"/>
    <cellStyle name="20% - Accent3 2 2 3 5 2 2" xfId="4932"/>
    <cellStyle name="20% - Accent3 2 2 3 5 3" xfId="4933"/>
    <cellStyle name="20% - Accent3 2 2 3 6" xfId="4934"/>
    <cellStyle name="20% - Accent3 2 2 3 6 2" xfId="4935"/>
    <cellStyle name="20% - Accent3 2 2 3 7" xfId="4936"/>
    <cellStyle name="20% - Accent3 2 2 3 8" xfId="4937"/>
    <cellStyle name="20% - Accent3 2 2 3 9" xfId="4938"/>
    <cellStyle name="20% - Accent3 2 2 4" xfId="4939"/>
    <cellStyle name="20% - Accent3 2 2 4 2" xfId="4940"/>
    <cellStyle name="20% - Accent3 2 2 4 2 2" xfId="4941"/>
    <cellStyle name="20% - Accent3 2 2 4 2 2 2" xfId="4942"/>
    <cellStyle name="20% - Accent3 2 2 4 2 2 2 2" xfId="4943"/>
    <cellStyle name="20% - Accent3 2 2 4 2 2 3" xfId="4944"/>
    <cellStyle name="20% - Accent3 2 2 4 2 3" xfId="4945"/>
    <cellStyle name="20% - Accent3 2 2 4 2 3 2" xfId="4946"/>
    <cellStyle name="20% - Accent3 2 2 4 2 3 2 2" xfId="4947"/>
    <cellStyle name="20% - Accent3 2 2 4 2 3 3" xfId="4948"/>
    <cellStyle name="20% - Accent3 2 2 4 2 4" xfId="4949"/>
    <cellStyle name="20% - Accent3 2 2 4 2 4 2" xfId="4950"/>
    <cellStyle name="20% - Accent3 2 2 4 2 4 2 2" xfId="4951"/>
    <cellStyle name="20% - Accent3 2 2 4 2 4 3" xfId="4952"/>
    <cellStyle name="20% - Accent3 2 2 4 2 5" xfId="4953"/>
    <cellStyle name="20% - Accent3 2 2 4 2 5 2" xfId="4954"/>
    <cellStyle name="20% - Accent3 2 2 4 2 6" xfId="4955"/>
    <cellStyle name="20% - Accent3 2 2 4 3" xfId="4956"/>
    <cellStyle name="20% - Accent3 2 2 4 3 2" xfId="4957"/>
    <cellStyle name="20% - Accent3 2 2 4 3 2 2" xfId="4958"/>
    <cellStyle name="20% - Accent3 2 2 4 3 3" xfId="4959"/>
    <cellStyle name="20% - Accent3 2 2 4 4" xfId="4960"/>
    <cellStyle name="20% - Accent3 2 2 4 4 2" xfId="4961"/>
    <cellStyle name="20% - Accent3 2 2 4 4 2 2" xfId="4962"/>
    <cellStyle name="20% - Accent3 2 2 4 4 3" xfId="4963"/>
    <cellStyle name="20% - Accent3 2 2 4 5" xfId="4964"/>
    <cellStyle name="20% - Accent3 2 2 4 5 2" xfId="4965"/>
    <cellStyle name="20% - Accent3 2 2 4 5 2 2" xfId="4966"/>
    <cellStyle name="20% - Accent3 2 2 4 5 3" xfId="4967"/>
    <cellStyle name="20% - Accent3 2 2 4 6" xfId="4968"/>
    <cellStyle name="20% - Accent3 2 2 4 6 2" xfId="4969"/>
    <cellStyle name="20% - Accent3 2 2 4 7" xfId="4970"/>
    <cellStyle name="20% - Accent3 2 2 4 8" xfId="4971"/>
    <cellStyle name="20% - Accent3 2 2 4 9" xfId="4972"/>
    <cellStyle name="20% - Accent3 2 2 5" xfId="4973"/>
    <cellStyle name="20% - Accent3 2 2 5 2" xfId="4974"/>
    <cellStyle name="20% - Accent3 2 2 5 2 2" xfId="4975"/>
    <cellStyle name="20% - Accent3 2 2 5 2 2 2" xfId="4976"/>
    <cellStyle name="20% - Accent3 2 2 5 2 2 2 2" xfId="4977"/>
    <cellStyle name="20% - Accent3 2 2 5 2 2 3" xfId="4978"/>
    <cellStyle name="20% - Accent3 2 2 5 2 3" xfId="4979"/>
    <cellStyle name="20% - Accent3 2 2 5 2 3 2" xfId="4980"/>
    <cellStyle name="20% - Accent3 2 2 5 2 3 2 2" xfId="4981"/>
    <cellStyle name="20% - Accent3 2 2 5 2 3 3" xfId="4982"/>
    <cellStyle name="20% - Accent3 2 2 5 2 4" xfId="4983"/>
    <cellStyle name="20% - Accent3 2 2 5 2 4 2" xfId="4984"/>
    <cellStyle name="20% - Accent3 2 2 5 2 4 2 2" xfId="4985"/>
    <cellStyle name="20% - Accent3 2 2 5 2 4 3" xfId="4986"/>
    <cellStyle name="20% - Accent3 2 2 5 2 5" xfId="4987"/>
    <cellStyle name="20% - Accent3 2 2 5 2 5 2" xfId="4988"/>
    <cellStyle name="20% - Accent3 2 2 5 2 6" xfId="4989"/>
    <cellStyle name="20% - Accent3 2 2 5 3" xfId="4990"/>
    <cellStyle name="20% - Accent3 2 2 5 3 2" xfId="4991"/>
    <cellStyle name="20% - Accent3 2 2 5 3 2 2" xfId="4992"/>
    <cellStyle name="20% - Accent3 2 2 5 3 3" xfId="4993"/>
    <cellStyle name="20% - Accent3 2 2 5 4" xfId="4994"/>
    <cellStyle name="20% - Accent3 2 2 5 4 2" xfId="4995"/>
    <cellStyle name="20% - Accent3 2 2 5 4 2 2" xfId="4996"/>
    <cellStyle name="20% - Accent3 2 2 5 4 3" xfId="4997"/>
    <cellStyle name="20% - Accent3 2 2 5 5" xfId="4998"/>
    <cellStyle name="20% - Accent3 2 2 5 5 2" xfId="4999"/>
    <cellStyle name="20% - Accent3 2 2 5 5 2 2" xfId="5000"/>
    <cellStyle name="20% - Accent3 2 2 5 5 3" xfId="5001"/>
    <cellStyle name="20% - Accent3 2 2 5 6" xfId="5002"/>
    <cellStyle name="20% - Accent3 2 2 5 6 2" xfId="5003"/>
    <cellStyle name="20% - Accent3 2 2 5 7" xfId="5004"/>
    <cellStyle name="20% - Accent3 2 2 6" xfId="5005"/>
    <cellStyle name="20% - Accent3 2 2 6 2" xfId="5006"/>
    <cellStyle name="20% - Accent3 2 2 6 2 2" xfId="5007"/>
    <cellStyle name="20% - Accent3 2 2 6 2 2 2" xfId="5008"/>
    <cellStyle name="20% - Accent3 2 2 6 2 3" xfId="5009"/>
    <cellStyle name="20% - Accent3 2 2 6 3" xfId="5010"/>
    <cellStyle name="20% - Accent3 2 2 6 3 2" xfId="5011"/>
    <cellStyle name="20% - Accent3 2 2 6 3 2 2" xfId="5012"/>
    <cellStyle name="20% - Accent3 2 2 6 3 3" xfId="5013"/>
    <cellStyle name="20% - Accent3 2 2 6 4" xfId="5014"/>
    <cellStyle name="20% - Accent3 2 2 6 4 2" xfId="5015"/>
    <cellStyle name="20% - Accent3 2 2 6 4 2 2" xfId="5016"/>
    <cellStyle name="20% - Accent3 2 2 6 4 3" xfId="5017"/>
    <cellStyle name="20% - Accent3 2 2 6 5" xfId="5018"/>
    <cellStyle name="20% - Accent3 2 2 6 5 2" xfId="5019"/>
    <cellStyle name="20% - Accent3 2 2 6 6" xfId="5020"/>
    <cellStyle name="20% - Accent3 2 2 7" xfId="5021"/>
    <cellStyle name="20% - Accent3 2 2 7 2" xfId="5022"/>
    <cellStyle name="20% - Accent3 2 2 7 2 2" xfId="5023"/>
    <cellStyle name="20% - Accent3 2 2 7 3" xfId="5024"/>
    <cellStyle name="20% - Accent3 2 2 8" xfId="5025"/>
    <cellStyle name="20% - Accent3 2 2 8 2" xfId="5026"/>
    <cellStyle name="20% - Accent3 2 2 8 2 2" xfId="5027"/>
    <cellStyle name="20% - Accent3 2 2 8 3" xfId="5028"/>
    <cellStyle name="20% - Accent3 2 2 9" xfId="5029"/>
    <cellStyle name="20% - Accent3 2 2 9 2" xfId="5030"/>
    <cellStyle name="20% - Accent3 2 2 9 2 2" xfId="5031"/>
    <cellStyle name="20% - Accent3 2 2 9 3" xfId="5032"/>
    <cellStyle name="20% - Accent3 2 3" xfId="5033"/>
    <cellStyle name="20% - Accent3 2 3 2" xfId="5034"/>
    <cellStyle name="20% - Accent3 2 3 2 2" xfId="5035"/>
    <cellStyle name="20% - Accent3 2 3 2 2 2" xfId="5036"/>
    <cellStyle name="20% - Accent3 2 3 2 2 2 2" xfId="5037"/>
    <cellStyle name="20% - Accent3 2 3 2 2 3" xfId="5038"/>
    <cellStyle name="20% - Accent3 2 3 2 2 4" xfId="5039"/>
    <cellStyle name="20% - Accent3 2 3 2 2 5" xfId="5040"/>
    <cellStyle name="20% - Accent3 2 3 2 3" xfId="5041"/>
    <cellStyle name="20% - Accent3 2 3 2 3 2" xfId="5042"/>
    <cellStyle name="20% - Accent3 2 3 2 3 2 2" xfId="5043"/>
    <cellStyle name="20% - Accent3 2 3 2 3 3" xfId="5044"/>
    <cellStyle name="20% - Accent3 2 3 2 4" xfId="5045"/>
    <cellStyle name="20% - Accent3 2 3 2 4 2" xfId="5046"/>
    <cellStyle name="20% - Accent3 2 3 2 4 2 2" xfId="5047"/>
    <cellStyle name="20% - Accent3 2 3 2 4 3" xfId="5048"/>
    <cellStyle name="20% - Accent3 2 3 2 5" xfId="5049"/>
    <cellStyle name="20% - Accent3 2 3 2 5 2" xfId="5050"/>
    <cellStyle name="20% - Accent3 2 3 2 6" xfId="5051"/>
    <cellStyle name="20% - Accent3 2 3 2 7" xfId="5052"/>
    <cellStyle name="20% - Accent3 2 3 2 8" xfId="5053"/>
    <cellStyle name="20% - Accent3 2 3 3" xfId="5054"/>
    <cellStyle name="20% - Accent3 2 3 3 2" xfId="5055"/>
    <cellStyle name="20% - Accent3 2 3 3 2 2" xfId="5056"/>
    <cellStyle name="20% - Accent3 2 3 3 2 3" xfId="5057"/>
    <cellStyle name="20% - Accent3 2 3 3 2 4" xfId="5058"/>
    <cellStyle name="20% - Accent3 2 3 3 2 5" xfId="5059"/>
    <cellStyle name="20% - Accent3 2 3 3 3" xfId="5060"/>
    <cellStyle name="20% - Accent3 2 3 3 4" xfId="5061"/>
    <cellStyle name="20% - Accent3 2 3 3 5" xfId="5062"/>
    <cellStyle name="20% - Accent3 2 3 3 6" xfId="5063"/>
    <cellStyle name="20% - Accent3 2 3 4" xfId="5064"/>
    <cellStyle name="20% - Accent3 2 3 4 2" xfId="5065"/>
    <cellStyle name="20% - Accent3 2 3 4 2 2" xfId="5066"/>
    <cellStyle name="20% - Accent3 2 3 4 3" xfId="5067"/>
    <cellStyle name="20% - Accent3 2 3 4 4" xfId="5068"/>
    <cellStyle name="20% - Accent3 2 3 4 5" xfId="5069"/>
    <cellStyle name="20% - Accent3 2 3 4 6" xfId="5070"/>
    <cellStyle name="20% - Accent3 2 3 5" xfId="5071"/>
    <cellStyle name="20% - Accent3 2 3 5 2" xfId="5072"/>
    <cellStyle name="20% - Accent3 2 3 5 2 2" xfId="5073"/>
    <cellStyle name="20% - Accent3 2 3 5 3" xfId="5074"/>
    <cellStyle name="20% - Accent3 2 3 5 4" xfId="5075"/>
    <cellStyle name="20% - Accent3 2 3 6" xfId="5076"/>
    <cellStyle name="20% - Accent3 2 3 6 2" xfId="5077"/>
    <cellStyle name="20% - Accent3 2 3 6 3" xfId="5078"/>
    <cellStyle name="20% - Accent3 2 3 7" xfId="5079"/>
    <cellStyle name="20% - Accent3 2 3 8" xfId="5080"/>
    <cellStyle name="20% - Accent3 2 3 9" xfId="5081"/>
    <cellStyle name="20% - Accent3 2 4" xfId="5082"/>
    <cellStyle name="20% - Accent3 2 4 2" xfId="5083"/>
    <cellStyle name="20% - Accent3 2 4 2 2" xfId="5084"/>
    <cellStyle name="20% - Accent3 2 4 2 2 2" xfId="5085"/>
    <cellStyle name="20% - Accent3 2 4 2 2 2 2" xfId="5086"/>
    <cellStyle name="20% - Accent3 2 4 2 2 3" xfId="5087"/>
    <cellStyle name="20% - Accent3 2 4 2 2 4" xfId="5088"/>
    <cellStyle name="20% - Accent3 2 4 2 2 5" xfId="5089"/>
    <cellStyle name="20% - Accent3 2 4 2 3" xfId="5090"/>
    <cellStyle name="20% - Accent3 2 4 2 3 2" xfId="5091"/>
    <cellStyle name="20% - Accent3 2 4 2 3 2 2" xfId="5092"/>
    <cellStyle name="20% - Accent3 2 4 2 3 3" xfId="5093"/>
    <cellStyle name="20% - Accent3 2 4 2 4" xfId="5094"/>
    <cellStyle name="20% - Accent3 2 4 2 4 2" xfId="5095"/>
    <cellStyle name="20% - Accent3 2 4 2 4 2 2" xfId="5096"/>
    <cellStyle name="20% - Accent3 2 4 2 4 3" xfId="5097"/>
    <cellStyle name="20% - Accent3 2 4 2 5" xfId="5098"/>
    <cellStyle name="20% - Accent3 2 4 2 5 2" xfId="5099"/>
    <cellStyle name="20% - Accent3 2 4 2 6" xfId="5100"/>
    <cellStyle name="20% - Accent3 2 4 2 7" xfId="5101"/>
    <cellStyle name="20% - Accent3 2 4 2 8" xfId="5102"/>
    <cellStyle name="20% - Accent3 2 4 3" xfId="5103"/>
    <cellStyle name="20% - Accent3 2 4 3 2" xfId="5104"/>
    <cellStyle name="20% - Accent3 2 4 3 2 2" xfId="5105"/>
    <cellStyle name="20% - Accent3 2 4 3 2 3" xfId="5106"/>
    <cellStyle name="20% - Accent3 2 4 3 3" xfId="5107"/>
    <cellStyle name="20% - Accent3 2 4 3 4" xfId="5108"/>
    <cellStyle name="20% - Accent3 2 4 3 5" xfId="5109"/>
    <cellStyle name="20% - Accent3 2 4 3 6" xfId="5110"/>
    <cellStyle name="20% - Accent3 2 4 4" xfId="5111"/>
    <cellStyle name="20% - Accent3 2 4 4 2" xfId="5112"/>
    <cellStyle name="20% - Accent3 2 4 4 2 2" xfId="5113"/>
    <cellStyle name="20% - Accent3 2 4 4 3" xfId="5114"/>
    <cellStyle name="20% - Accent3 2 4 4 4" xfId="5115"/>
    <cellStyle name="20% - Accent3 2 4 4 5" xfId="5116"/>
    <cellStyle name="20% - Accent3 2 4 5" xfId="5117"/>
    <cellStyle name="20% - Accent3 2 4 5 2" xfId="5118"/>
    <cellStyle name="20% - Accent3 2 4 5 2 2" xfId="5119"/>
    <cellStyle name="20% - Accent3 2 4 5 3" xfId="5120"/>
    <cellStyle name="20% - Accent3 2 4 5 4" xfId="5121"/>
    <cellStyle name="20% - Accent3 2 4 6" xfId="5122"/>
    <cellStyle name="20% - Accent3 2 4 6 2" xfId="5123"/>
    <cellStyle name="20% - Accent3 2 4 7" xfId="5124"/>
    <cellStyle name="20% - Accent3 2 4 8" xfId="5125"/>
    <cellStyle name="20% - Accent3 2 4 9" xfId="5126"/>
    <cellStyle name="20% - Accent3 2 5" xfId="5127"/>
    <cellStyle name="20% - Accent3 2 5 10" xfId="5128"/>
    <cellStyle name="20% - Accent3 2 5 2" xfId="5129"/>
    <cellStyle name="20% - Accent3 2 5 2 2" xfId="5130"/>
    <cellStyle name="20% - Accent3 2 5 2 2 2" xfId="5131"/>
    <cellStyle name="20% - Accent3 2 5 2 2 2 2" xfId="5132"/>
    <cellStyle name="20% - Accent3 2 5 2 2 3" xfId="5133"/>
    <cellStyle name="20% - Accent3 2 5 2 2 4" xfId="5134"/>
    <cellStyle name="20% - Accent3 2 5 2 3" xfId="5135"/>
    <cellStyle name="20% - Accent3 2 5 2 3 2" xfId="5136"/>
    <cellStyle name="20% - Accent3 2 5 2 3 2 2" xfId="5137"/>
    <cellStyle name="20% - Accent3 2 5 2 3 3" xfId="5138"/>
    <cellStyle name="20% - Accent3 2 5 2 4" xfId="5139"/>
    <cellStyle name="20% - Accent3 2 5 2 4 2" xfId="5140"/>
    <cellStyle name="20% - Accent3 2 5 2 4 2 2" xfId="5141"/>
    <cellStyle name="20% - Accent3 2 5 2 4 3" xfId="5142"/>
    <cellStyle name="20% - Accent3 2 5 2 5" xfId="5143"/>
    <cellStyle name="20% - Accent3 2 5 2 5 2" xfId="5144"/>
    <cellStyle name="20% - Accent3 2 5 2 6" xfId="5145"/>
    <cellStyle name="20% - Accent3 2 5 2 7" xfId="5146"/>
    <cellStyle name="20% - Accent3 2 5 2 8" xfId="5147"/>
    <cellStyle name="20% - Accent3 2 5 3" xfId="5148"/>
    <cellStyle name="20% - Accent3 2 5 3 2" xfId="5149"/>
    <cellStyle name="20% - Accent3 2 5 3 2 2" xfId="5150"/>
    <cellStyle name="20% - Accent3 2 5 3 3" xfId="5151"/>
    <cellStyle name="20% - Accent3 2 5 3 4" xfId="5152"/>
    <cellStyle name="20% - Accent3 2 5 4" xfId="5153"/>
    <cellStyle name="20% - Accent3 2 5 4 2" xfId="5154"/>
    <cellStyle name="20% - Accent3 2 5 4 2 2" xfId="5155"/>
    <cellStyle name="20% - Accent3 2 5 4 3" xfId="5156"/>
    <cellStyle name="20% - Accent3 2 5 5" xfId="5157"/>
    <cellStyle name="20% - Accent3 2 5 5 2" xfId="5158"/>
    <cellStyle name="20% - Accent3 2 5 5 2 2" xfId="5159"/>
    <cellStyle name="20% - Accent3 2 5 5 3" xfId="5160"/>
    <cellStyle name="20% - Accent3 2 5 6" xfId="5161"/>
    <cellStyle name="20% - Accent3 2 5 6 2" xfId="5162"/>
    <cellStyle name="20% - Accent3 2 5 7" xfId="5163"/>
    <cellStyle name="20% - Accent3 2 5 8" xfId="5164"/>
    <cellStyle name="20% - Accent3 2 5 9" xfId="5165"/>
    <cellStyle name="20% - Accent3 2 6" xfId="5166"/>
    <cellStyle name="20% - Accent3 2 6 2" xfId="5167"/>
    <cellStyle name="20% - Accent3 2 6 2 2" xfId="5168"/>
    <cellStyle name="20% - Accent3 2 6 2 2 2" xfId="5169"/>
    <cellStyle name="20% - Accent3 2 6 2 2 2 2" xfId="5170"/>
    <cellStyle name="20% - Accent3 2 6 2 2 3" xfId="5171"/>
    <cellStyle name="20% - Accent3 2 6 2 2 4" xfId="5172"/>
    <cellStyle name="20% - Accent3 2 6 2 3" xfId="5173"/>
    <cellStyle name="20% - Accent3 2 6 2 3 2" xfId="5174"/>
    <cellStyle name="20% - Accent3 2 6 2 3 2 2" xfId="5175"/>
    <cellStyle name="20% - Accent3 2 6 2 3 3" xfId="5176"/>
    <cellStyle name="20% - Accent3 2 6 2 4" xfId="5177"/>
    <cellStyle name="20% - Accent3 2 6 2 4 2" xfId="5178"/>
    <cellStyle name="20% - Accent3 2 6 2 4 2 2" xfId="5179"/>
    <cellStyle name="20% - Accent3 2 6 2 4 3" xfId="5180"/>
    <cellStyle name="20% - Accent3 2 6 2 5" xfId="5181"/>
    <cellStyle name="20% - Accent3 2 6 2 5 2" xfId="5182"/>
    <cellStyle name="20% - Accent3 2 6 2 6" xfId="5183"/>
    <cellStyle name="20% - Accent3 2 6 2 7" xfId="5184"/>
    <cellStyle name="20% - Accent3 2 6 2 8" xfId="5185"/>
    <cellStyle name="20% - Accent3 2 6 2 9" xfId="5186"/>
    <cellStyle name="20% - Accent3 2 6 3" xfId="5187"/>
    <cellStyle name="20% - Accent3 2 6 3 2" xfId="5188"/>
    <cellStyle name="20% - Accent3 2 6 3 2 2" xfId="5189"/>
    <cellStyle name="20% - Accent3 2 6 3 3" xfId="5190"/>
    <cellStyle name="20% - Accent3 2 6 3 4" xfId="5191"/>
    <cellStyle name="20% - Accent3 2 6 3 5" xfId="5192"/>
    <cellStyle name="20% - Accent3 2 6 4" xfId="5193"/>
    <cellStyle name="20% - Accent3 2 6 4 2" xfId="5194"/>
    <cellStyle name="20% - Accent3 2 6 4 2 2" xfId="5195"/>
    <cellStyle name="20% - Accent3 2 6 4 3" xfId="5196"/>
    <cellStyle name="20% - Accent3 2 6 5" xfId="5197"/>
    <cellStyle name="20% - Accent3 2 6 5 2" xfId="5198"/>
    <cellStyle name="20% - Accent3 2 6 5 2 2" xfId="5199"/>
    <cellStyle name="20% - Accent3 2 6 5 3" xfId="5200"/>
    <cellStyle name="20% - Accent3 2 6 6" xfId="5201"/>
    <cellStyle name="20% - Accent3 2 6 6 2" xfId="5202"/>
    <cellStyle name="20% - Accent3 2 6 7" xfId="5203"/>
    <cellStyle name="20% - Accent3 2 6 8" xfId="5204"/>
    <cellStyle name="20% - Accent3 2 6 9" xfId="5205"/>
    <cellStyle name="20% - Accent3 2 7" xfId="5206"/>
    <cellStyle name="20% - Accent3 2 7 2" xfId="5207"/>
    <cellStyle name="20% - Accent3 2 7 2 2" xfId="5208"/>
    <cellStyle name="20% - Accent3 2 7 2 2 2" xfId="5209"/>
    <cellStyle name="20% - Accent3 2 7 2 2 3" xfId="5210"/>
    <cellStyle name="20% - Accent3 2 7 2 3" xfId="5211"/>
    <cellStyle name="20% - Accent3 2 7 2 4" xfId="5212"/>
    <cellStyle name="20% - Accent3 2 7 3" xfId="5213"/>
    <cellStyle name="20% - Accent3 2 7 3 2" xfId="5214"/>
    <cellStyle name="20% - Accent3 2 7 3 2 2" xfId="5215"/>
    <cellStyle name="20% - Accent3 2 7 3 3" xfId="5216"/>
    <cellStyle name="20% - Accent3 2 7 3 4" xfId="5217"/>
    <cellStyle name="20% - Accent3 2 7 4" xfId="5218"/>
    <cellStyle name="20% - Accent3 2 7 4 2" xfId="5219"/>
    <cellStyle name="20% - Accent3 2 7 4 2 2" xfId="5220"/>
    <cellStyle name="20% - Accent3 2 7 4 3" xfId="5221"/>
    <cellStyle name="20% - Accent3 2 7 5" xfId="5222"/>
    <cellStyle name="20% - Accent3 2 7 5 2" xfId="5223"/>
    <cellStyle name="20% - Accent3 2 7 6" xfId="5224"/>
    <cellStyle name="20% - Accent3 2 7 7" xfId="5225"/>
    <cellStyle name="20% - Accent3 2 7 8" xfId="5226"/>
    <cellStyle name="20% - Accent3 2 7 9" xfId="5227"/>
    <cellStyle name="20% - Accent3 2 8" xfId="5228"/>
    <cellStyle name="20% - Accent3 2 8 2" xfId="5229"/>
    <cellStyle name="20% - Accent3 2 8 2 2" xfId="5230"/>
    <cellStyle name="20% - Accent3 2 8 2 2 2" xfId="5231"/>
    <cellStyle name="20% - Accent3 2 8 2 3" xfId="5232"/>
    <cellStyle name="20% - Accent3 2 8 3" xfId="5233"/>
    <cellStyle name="20% - Accent3 2 8 3 2" xfId="5234"/>
    <cellStyle name="20% - Accent3 2 8 4" xfId="5235"/>
    <cellStyle name="20% - Accent3 2 8 5" xfId="5236"/>
    <cellStyle name="20% - Accent3 2 8 6" xfId="5237"/>
    <cellStyle name="20% - Accent3 2 9" xfId="5238"/>
    <cellStyle name="20% - Accent3 2 9 2" xfId="5239"/>
    <cellStyle name="20% - Accent3 2 9 2 2" xfId="5240"/>
    <cellStyle name="20% - Accent3 2 9 2 3" xfId="5241"/>
    <cellStyle name="20% - Accent3 2 9 3" xfId="5242"/>
    <cellStyle name="20% - Accent3 2 9 4" xfId="5243"/>
    <cellStyle name="20% - Accent3 2 9 5" xfId="5244"/>
    <cellStyle name="20% - Accent3 2_PWC Sch 7" xfId="5245"/>
    <cellStyle name="20% - Accent3 20" xfId="5246"/>
    <cellStyle name="20% - Accent3 21" xfId="5247"/>
    <cellStyle name="20% - Accent3 22" xfId="5248"/>
    <cellStyle name="20% - Accent3 23" xfId="5249"/>
    <cellStyle name="20% - Accent3 24" xfId="5250"/>
    <cellStyle name="20% - Accent3 3" xfId="5251"/>
    <cellStyle name="20% - Accent3 3 10" xfId="5252"/>
    <cellStyle name="20% - Accent3 3 10 2" xfId="5253"/>
    <cellStyle name="20% - Accent3 3 11" xfId="5254"/>
    <cellStyle name="20% - Accent3 3 12" xfId="5255"/>
    <cellStyle name="20% - Accent3 3 13" xfId="5256"/>
    <cellStyle name="20% - Accent3 3 14" xfId="5257"/>
    <cellStyle name="20% - Accent3 3 2" xfId="5258"/>
    <cellStyle name="20% - Accent3 3 2 2" xfId="5259"/>
    <cellStyle name="20% - Accent3 3 2 2 2" xfId="5260"/>
    <cellStyle name="20% - Accent3 3 2 2 2 2" xfId="5261"/>
    <cellStyle name="20% - Accent3 3 2 2 2 2 2" xfId="5262"/>
    <cellStyle name="20% - Accent3 3 2 2 2 3" xfId="5263"/>
    <cellStyle name="20% - Accent3 3 2 2 2 4" xfId="5264"/>
    <cellStyle name="20% - Accent3 3 2 2 3" xfId="5265"/>
    <cellStyle name="20% - Accent3 3 2 2 3 2" xfId="5266"/>
    <cellStyle name="20% - Accent3 3 2 2 3 2 2" xfId="5267"/>
    <cellStyle name="20% - Accent3 3 2 2 3 3" xfId="5268"/>
    <cellStyle name="20% - Accent3 3 2 2 4" xfId="5269"/>
    <cellStyle name="20% - Accent3 3 2 2 4 2" xfId="5270"/>
    <cellStyle name="20% - Accent3 3 2 2 4 2 2" xfId="5271"/>
    <cellStyle name="20% - Accent3 3 2 2 4 3" xfId="5272"/>
    <cellStyle name="20% - Accent3 3 2 2 5" xfId="5273"/>
    <cellStyle name="20% - Accent3 3 2 2 5 2" xfId="5274"/>
    <cellStyle name="20% - Accent3 3 2 2 6" xfId="5275"/>
    <cellStyle name="20% - Accent3 3 2 2 7" xfId="5276"/>
    <cellStyle name="20% - Accent3 3 2 2 8" xfId="5277"/>
    <cellStyle name="20% - Accent3 3 2 3" xfId="5278"/>
    <cellStyle name="20% - Accent3 3 2 3 2" xfId="5279"/>
    <cellStyle name="20% - Accent3 3 2 3 2 2" xfId="5280"/>
    <cellStyle name="20% - Accent3 3 2 3 2 3" xfId="5281"/>
    <cellStyle name="20% - Accent3 3 2 3 3" xfId="5282"/>
    <cellStyle name="20% - Accent3 3 2 3 4" xfId="5283"/>
    <cellStyle name="20% - Accent3 3 2 3 5" xfId="5284"/>
    <cellStyle name="20% - Accent3 3 2 4" xfId="5285"/>
    <cellStyle name="20% - Accent3 3 2 4 2" xfId="5286"/>
    <cellStyle name="20% - Accent3 3 2 4 2 2" xfId="5287"/>
    <cellStyle name="20% - Accent3 3 2 4 3" xfId="5288"/>
    <cellStyle name="20% - Accent3 3 2 4 4" xfId="5289"/>
    <cellStyle name="20% - Accent3 3 2 5" xfId="5290"/>
    <cellStyle name="20% - Accent3 3 2 5 2" xfId="5291"/>
    <cellStyle name="20% - Accent3 3 2 5 2 2" xfId="5292"/>
    <cellStyle name="20% - Accent3 3 2 5 3" xfId="5293"/>
    <cellStyle name="20% - Accent3 3 2 6" xfId="5294"/>
    <cellStyle name="20% - Accent3 3 2 6 2" xfId="5295"/>
    <cellStyle name="20% - Accent3 3 2 7" xfId="5296"/>
    <cellStyle name="20% - Accent3 3 2 8" xfId="5297"/>
    <cellStyle name="20% - Accent3 3 2 9" xfId="5298"/>
    <cellStyle name="20% - Accent3 3 3" xfId="5299"/>
    <cellStyle name="20% - Accent3 3 3 10" xfId="5300"/>
    <cellStyle name="20% - Accent3 3 3 2" xfId="5301"/>
    <cellStyle name="20% - Accent3 3 3 2 2" xfId="5302"/>
    <cellStyle name="20% - Accent3 3 3 2 2 2" xfId="5303"/>
    <cellStyle name="20% - Accent3 3 3 2 2 2 2" xfId="5304"/>
    <cellStyle name="20% - Accent3 3 3 2 2 3" xfId="5305"/>
    <cellStyle name="20% - Accent3 3 3 2 2 4" xfId="5306"/>
    <cellStyle name="20% - Accent3 3 3 2 3" xfId="5307"/>
    <cellStyle name="20% - Accent3 3 3 2 3 2" xfId="5308"/>
    <cellStyle name="20% - Accent3 3 3 2 3 2 2" xfId="5309"/>
    <cellStyle name="20% - Accent3 3 3 2 3 3" xfId="5310"/>
    <cellStyle name="20% - Accent3 3 3 2 4" xfId="5311"/>
    <cellStyle name="20% - Accent3 3 3 2 4 2" xfId="5312"/>
    <cellStyle name="20% - Accent3 3 3 2 4 2 2" xfId="5313"/>
    <cellStyle name="20% - Accent3 3 3 2 4 3" xfId="5314"/>
    <cellStyle name="20% - Accent3 3 3 2 5" xfId="5315"/>
    <cellStyle name="20% - Accent3 3 3 2 5 2" xfId="5316"/>
    <cellStyle name="20% - Accent3 3 3 2 6" xfId="5317"/>
    <cellStyle name="20% - Accent3 3 3 2 7" xfId="5318"/>
    <cellStyle name="20% - Accent3 3 3 2 8" xfId="5319"/>
    <cellStyle name="20% - Accent3 3 3 2 9" xfId="5320"/>
    <cellStyle name="20% - Accent3 3 3 3" xfId="5321"/>
    <cellStyle name="20% - Accent3 3 3 3 2" xfId="5322"/>
    <cellStyle name="20% - Accent3 3 3 3 2 2" xfId="5323"/>
    <cellStyle name="20% - Accent3 3 3 3 3" xfId="5324"/>
    <cellStyle name="20% - Accent3 3 3 3 4" xfId="5325"/>
    <cellStyle name="20% - Accent3 3 3 3 5" xfId="5326"/>
    <cellStyle name="20% - Accent3 3 3 4" xfId="5327"/>
    <cellStyle name="20% - Accent3 3 3 4 2" xfId="5328"/>
    <cellStyle name="20% - Accent3 3 3 4 2 2" xfId="5329"/>
    <cellStyle name="20% - Accent3 3 3 4 3" xfId="5330"/>
    <cellStyle name="20% - Accent3 3 3 4 4" xfId="5331"/>
    <cellStyle name="20% - Accent3 3 3 5" xfId="5332"/>
    <cellStyle name="20% - Accent3 3 3 5 2" xfId="5333"/>
    <cellStyle name="20% - Accent3 3 3 5 2 2" xfId="5334"/>
    <cellStyle name="20% - Accent3 3 3 5 3" xfId="5335"/>
    <cellStyle name="20% - Accent3 3 3 6" xfId="5336"/>
    <cellStyle name="20% - Accent3 3 3 6 2" xfId="5337"/>
    <cellStyle name="20% - Accent3 3 3 7" xfId="5338"/>
    <cellStyle name="20% - Accent3 3 3 8" xfId="5339"/>
    <cellStyle name="20% - Accent3 3 3 9" xfId="5340"/>
    <cellStyle name="20% - Accent3 3 4" xfId="5341"/>
    <cellStyle name="20% - Accent3 3 4 2" xfId="5342"/>
    <cellStyle name="20% - Accent3 3 4 2 2" xfId="5343"/>
    <cellStyle name="20% - Accent3 3 4 2 2 2" xfId="5344"/>
    <cellStyle name="20% - Accent3 3 4 2 2 2 2" xfId="5345"/>
    <cellStyle name="20% - Accent3 3 4 2 2 3" xfId="5346"/>
    <cellStyle name="20% - Accent3 3 4 2 2 4" xfId="5347"/>
    <cellStyle name="20% - Accent3 3 4 2 3" xfId="5348"/>
    <cellStyle name="20% - Accent3 3 4 2 3 2" xfId="5349"/>
    <cellStyle name="20% - Accent3 3 4 2 3 2 2" xfId="5350"/>
    <cellStyle name="20% - Accent3 3 4 2 3 3" xfId="5351"/>
    <cellStyle name="20% - Accent3 3 4 2 4" xfId="5352"/>
    <cellStyle name="20% - Accent3 3 4 2 4 2" xfId="5353"/>
    <cellStyle name="20% - Accent3 3 4 2 4 2 2" xfId="5354"/>
    <cellStyle name="20% - Accent3 3 4 2 4 3" xfId="5355"/>
    <cellStyle name="20% - Accent3 3 4 2 5" xfId="5356"/>
    <cellStyle name="20% - Accent3 3 4 2 5 2" xfId="5357"/>
    <cellStyle name="20% - Accent3 3 4 2 6" xfId="5358"/>
    <cellStyle name="20% - Accent3 3 4 2 7" xfId="5359"/>
    <cellStyle name="20% - Accent3 3 4 3" xfId="5360"/>
    <cellStyle name="20% - Accent3 3 4 3 2" xfId="5361"/>
    <cellStyle name="20% - Accent3 3 4 3 2 2" xfId="5362"/>
    <cellStyle name="20% - Accent3 3 4 3 3" xfId="5363"/>
    <cellStyle name="20% - Accent3 3 4 3 4" xfId="5364"/>
    <cellStyle name="20% - Accent3 3 4 3 5" xfId="5365"/>
    <cellStyle name="20% - Accent3 3 4 4" xfId="5366"/>
    <cellStyle name="20% - Accent3 3 4 4 2" xfId="5367"/>
    <cellStyle name="20% - Accent3 3 4 4 2 2" xfId="5368"/>
    <cellStyle name="20% - Accent3 3 4 4 3" xfId="5369"/>
    <cellStyle name="20% - Accent3 3 4 5" xfId="5370"/>
    <cellStyle name="20% - Accent3 3 4 5 2" xfId="5371"/>
    <cellStyle name="20% - Accent3 3 4 5 2 2" xfId="5372"/>
    <cellStyle name="20% - Accent3 3 4 5 3" xfId="5373"/>
    <cellStyle name="20% - Accent3 3 4 6" xfId="5374"/>
    <cellStyle name="20% - Accent3 3 4 6 2" xfId="5375"/>
    <cellStyle name="20% - Accent3 3 4 7" xfId="5376"/>
    <cellStyle name="20% - Accent3 3 4 8" xfId="5377"/>
    <cellStyle name="20% - Accent3 3 4 9" xfId="5378"/>
    <cellStyle name="20% - Accent3 3 5" xfId="5379"/>
    <cellStyle name="20% - Accent3 3 5 2" xfId="5380"/>
    <cellStyle name="20% - Accent3 3 5 2 2" xfId="5381"/>
    <cellStyle name="20% - Accent3 3 5 2 2 2" xfId="5382"/>
    <cellStyle name="20% - Accent3 3 5 2 2 2 2" xfId="5383"/>
    <cellStyle name="20% - Accent3 3 5 2 2 3" xfId="5384"/>
    <cellStyle name="20% - Accent3 3 5 2 3" xfId="5385"/>
    <cellStyle name="20% - Accent3 3 5 2 3 2" xfId="5386"/>
    <cellStyle name="20% - Accent3 3 5 2 3 2 2" xfId="5387"/>
    <cellStyle name="20% - Accent3 3 5 2 3 3" xfId="5388"/>
    <cellStyle name="20% - Accent3 3 5 2 4" xfId="5389"/>
    <cellStyle name="20% - Accent3 3 5 2 4 2" xfId="5390"/>
    <cellStyle name="20% - Accent3 3 5 2 4 2 2" xfId="5391"/>
    <cellStyle name="20% - Accent3 3 5 2 4 3" xfId="5392"/>
    <cellStyle name="20% - Accent3 3 5 2 5" xfId="5393"/>
    <cellStyle name="20% - Accent3 3 5 2 5 2" xfId="5394"/>
    <cellStyle name="20% - Accent3 3 5 2 6" xfId="5395"/>
    <cellStyle name="20% - Accent3 3 5 2 7" xfId="5396"/>
    <cellStyle name="20% - Accent3 3 5 2 8" xfId="5397"/>
    <cellStyle name="20% - Accent3 3 5 3" xfId="5398"/>
    <cellStyle name="20% - Accent3 3 5 3 2" xfId="5399"/>
    <cellStyle name="20% - Accent3 3 5 3 2 2" xfId="5400"/>
    <cellStyle name="20% - Accent3 3 5 3 3" xfId="5401"/>
    <cellStyle name="20% - Accent3 3 5 4" xfId="5402"/>
    <cellStyle name="20% - Accent3 3 5 4 2" xfId="5403"/>
    <cellStyle name="20% - Accent3 3 5 4 2 2" xfId="5404"/>
    <cellStyle name="20% - Accent3 3 5 4 3" xfId="5405"/>
    <cellStyle name="20% - Accent3 3 5 5" xfId="5406"/>
    <cellStyle name="20% - Accent3 3 5 5 2" xfId="5407"/>
    <cellStyle name="20% - Accent3 3 5 5 2 2" xfId="5408"/>
    <cellStyle name="20% - Accent3 3 5 5 3" xfId="5409"/>
    <cellStyle name="20% - Accent3 3 5 6" xfId="5410"/>
    <cellStyle name="20% - Accent3 3 5 6 2" xfId="5411"/>
    <cellStyle name="20% - Accent3 3 5 7" xfId="5412"/>
    <cellStyle name="20% - Accent3 3 5 8" xfId="5413"/>
    <cellStyle name="20% - Accent3 3 5 9" xfId="5414"/>
    <cellStyle name="20% - Accent3 3 6" xfId="5415"/>
    <cellStyle name="20% - Accent3 3 6 2" xfId="5416"/>
    <cellStyle name="20% - Accent3 3 6 2 2" xfId="5417"/>
    <cellStyle name="20% - Accent3 3 6 2 2 2" xfId="5418"/>
    <cellStyle name="20% - Accent3 3 6 2 3" xfId="5419"/>
    <cellStyle name="20% - Accent3 3 6 2 4" xfId="5420"/>
    <cellStyle name="20% - Accent3 3 6 3" xfId="5421"/>
    <cellStyle name="20% - Accent3 3 6 3 2" xfId="5422"/>
    <cellStyle name="20% - Accent3 3 6 3 2 2" xfId="5423"/>
    <cellStyle name="20% - Accent3 3 6 3 3" xfId="5424"/>
    <cellStyle name="20% - Accent3 3 6 4" xfId="5425"/>
    <cellStyle name="20% - Accent3 3 6 4 2" xfId="5426"/>
    <cellStyle name="20% - Accent3 3 6 4 2 2" xfId="5427"/>
    <cellStyle name="20% - Accent3 3 6 4 3" xfId="5428"/>
    <cellStyle name="20% - Accent3 3 6 5" xfId="5429"/>
    <cellStyle name="20% - Accent3 3 6 5 2" xfId="5430"/>
    <cellStyle name="20% - Accent3 3 6 6" xfId="5431"/>
    <cellStyle name="20% - Accent3 3 6 7" xfId="5432"/>
    <cellStyle name="20% - Accent3 3 7" xfId="5433"/>
    <cellStyle name="20% - Accent3 3 7 2" xfId="5434"/>
    <cellStyle name="20% - Accent3 3 7 2 2" xfId="5435"/>
    <cellStyle name="20% - Accent3 3 7 3" xfId="5436"/>
    <cellStyle name="20% - Accent3 3 7 4" xfId="5437"/>
    <cellStyle name="20% - Accent3 3 8" xfId="5438"/>
    <cellStyle name="20% - Accent3 3 8 2" xfId="5439"/>
    <cellStyle name="20% - Accent3 3 8 2 2" xfId="5440"/>
    <cellStyle name="20% - Accent3 3 8 3" xfId="5441"/>
    <cellStyle name="20% - Accent3 3 9" xfId="5442"/>
    <cellStyle name="20% - Accent3 3 9 2" xfId="5443"/>
    <cellStyle name="20% - Accent3 3 9 2 2" xfId="5444"/>
    <cellStyle name="20% - Accent3 3 9 3" xfId="5445"/>
    <cellStyle name="20% - Accent3 4" xfId="5446"/>
    <cellStyle name="20% - Accent3 4 2" xfId="5447"/>
    <cellStyle name="20% - Accent3 4 2 2" xfId="5448"/>
    <cellStyle name="20% - Accent3 4 2 2 2" xfId="5449"/>
    <cellStyle name="20% - Accent3 4 2 2 2 2" xfId="5450"/>
    <cellStyle name="20% - Accent3 4 2 2 3" xfId="5451"/>
    <cellStyle name="20% - Accent3 4 2 2 4" xfId="5452"/>
    <cellStyle name="20% - Accent3 4 2 3" xfId="5453"/>
    <cellStyle name="20% - Accent3 4 2 3 2" xfId="5454"/>
    <cellStyle name="20% - Accent3 4 2 3 2 2" xfId="5455"/>
    <cellStyle name="20% - Accent3 4 2 3 3" xfId="5456"/>
    <cellStyle name="20% - Accent3 4 2 4" xfId="5457"/>
    <cellStyle name="20% - Accent3 4 2 4 2" xfId="5458"/>
    <cellStyle name="20% - Accent3 4 2 4 2 2" xfId="5459"/>
    <cellStyle name="20% - Accent3 4 2 4 3" xfId="5460"/>
    <cellStyle name="20% - Accent3 4 2 5" xfId="5461"/>
    <cellStyle name="20% - Accent3 4 2 5 2" xfId="5462"/>
    <cellStyle name="20% - Accent3 4 2 6" xfId="5463"/>
    <cellStyle name="20% - Accent3 4 2 7" xfId="5464"/>
    <cellStyle name="20% - Accent3 4 2 8" xfId="5465"/>
    <cellStyle name="20% - Accent3 4 3" xfId="5466"/>
    <cellStyle name="20% - Accent3 4 3 2" xfId="5467"/>
    <cellStyle name="20% - Accent3 4 3 2 2" xfId="5468"/>
    <cellStyle name="20% - Accent3 4 3 3" xfId="5469"/>
    <cellStyle name="20% - Accent3 4 3 4" xfId="5470"/>
    <cellStyle name="20% - Accent3 4 3 5" xfId="5471"/>
    <cellStyle name="20% - Accent3 4 4" xfId="5472"/>
    <cellStyle name="20% - Accent3 4 4 2" xfId="5473"/>
    <cellStyle name="20% - Accent3 4 4 2 2" xfId="5474"/>
    <cellStyle name="20% - Accent3 4 4 2 3" xfId="5475"/>
    <cellStyle name="20% - Accent3 4 4 3" xfId="5476"/>
    <cellStyle name="20% - Accent3 4 4 4" xfId="5477"/>
    <cellStyle name="20% - Accent3 4 5" xfId="5478"/>
    <cellStyle name="20% - Accent3 4 5 2" xfId="5479"/>
    <cellStyle name="20% - Accent3 4 5 2 2" xfId="5480"/>
    <cellStyle name="20% - Accent3 4 5 3" xfId="5481"/>
    <cellStyle name="20% - Accent3 4 5 4" xfId="5482"/>
    <cellStyle name="20% - Accent3 4 5 5" xfId="5483"/>
    <cellStyle name="20% - Accent3 4 6" xfId="5484"/>
    <cellStyle name="20% - Accent3 4 6 2" xfId="5485"/>
    <cellStyle name="20% - Accent3 4 7" xfId="5486"/>
    <cellStyle name="20% - Accent3 4 8" xfId="5487"/>
    <cellStyle name="20% - Accent3 4 9" xfId="5488"/>
    <cellStyle name="20% - Accent3 5" xfId="5489"/>
    <cellStyle name="20% - Accent3 5 2" xfId="5490"/>
    <cellStyle name="20% - Accent3 5 2 2" xfId="5491"/>
    <cellStyle name="20% - Accent3 5 2 2 2" xfId="5492"/>
    <cellStyle name="20% - Accent3 5 2 2 2 2" xfId="5493"/>
    <cellStyle name="20% - Accent3 5 2 2 3" xfId="5494"/>
    <cellStyle name="20% - Accent3 5 2 2 4" xfId="5495"/>
    <cellStyle name="20% - Accent3 5 2 3" xfId="5496"/>
    <cellStyle name="20% - Accent3 5 2 3 2" xfId="5497"/>
    <cellStyle name="20% - Accent3 5 2 3 2 2" xfId="5498"/>
    <cellStyle name="20% - Accent3 5 2 3 3" xfId="5499"/>
    <cellStyle name="20% - Accent3 5 2 4" xfId="5500"/>
    <cellStyle name="20% - Accent3 5 2 4 2" xfId="5501"/>
    <cellStyle name="20% - Accent3 5 2 4 2 2" xfId="5502"/>
    <cellStyle name="20% - Accent3 5 2 4 3" xfId="5503"/>
    <cellStyle name="20% - Accent3 5 2 5" xfId="5504"/>
    <cellStyle name="20% - Accent3 5 2 5 2" xfId="5505"/>
    <cellStyle name="20% - Accent3 5 2 6" xfId="5506"/>
    <cellStyle name="20% - Accent3 5 2 7" xfId="5507"/>
    <cellStyle name="20% - Accent3 5 3" xfId="5508"/>
    <cellStyle name="20% - Accent3 5 3 2" xfId="5509"/>
    <cellStyle name="20% - Accent3 5 3 2 2" xfId="5510"/>
    <cellStyle name="20% - Accent3 5 3 2 3" xfId="5511"/>
    <cellStyle name="20% - Accent3 5 3 3" xfId="5512"/>
    <cellStyle name="20% - Accent3 5 3 4" xfId="5513"/>
    <cellStyle name="20% - Accent3 5 4" xfId="5514"/>
    <cellStyle name="20% - Accent3 5 4 2" xfId="5515"/>
    <cellStyle name="20% - Accent3 5 4 2 2" xfId="5516"/>
    <cellStyle name="20% - Accent3 5 4 3" xfId="5517"/>
    <cellStyle name="20% - Accent3 5 4 4" xfId="5518"/>
    <cellStyle name="20% - Accent3 5 5" xfId="5519"/>
    <cellStyle name="20% - Accent3 5 5 2" xfId="5520"/>
    <cellStyle name="20% - Accent3 5 5 2 2" xfId="5521"/>
    <cellStyle name="20% - Accent3 5 5 3" xfId="5522"/>
    <cellStyle name="20% - Accent3 5 5 4" xfId="5523"/>
    <cellStyle name="20% - Accent3 5 6" xfId="5524"/>
    <cellStyle name="20% - Accent3 5 6 2" xfId="5525"/>
    <cellStyle name="20% - Accent3 5 7" xfId="5526"/>
    <cellStyle name="20% - Accent3 5 8" xfId="5527"/>
    <cellStyle name="20% - Accent3 6" xfId="5528"/>
    <cellStyle name="20% - Accent3 6 2" xfId="5529"/>
    <cellStyle name="20% - Accent3 6 2 2" xfId="5530"/>
    <cellStyle name="20% - Accent3 6 2 2 2" xfId="5531"/>
    <cellStyle name="20% - Accent3 6 2 2 3" xfId="5532"/>
    <cellStyle name="20% - Accent3 6 2 3" xfId="5533"/>
    <cellStyle name="20% - Accent3 6 2 4" xfId="5534"/>
    <cellStyle name="20% - Accent3 6 3" xfId="5535"/>
    <cellStyle name="20% - Accent3 6 3 2" xfId="5536"/>
    <cellStyle name="20% - Accent3 6 3 2 2" xfId="5537"/>
    <cellStyle name="20% - Accent3 6 3 2 3" xfId="5538"/>
    <cellStyle name="20% - Accent3 6 3 3" xfId="5539"/>
    <cellStyle name="20% - Accent3 6 3 4" xfId="5540"/>
    <cellStyle name="20% - Accent3 6 4" xfId="5541"/>
    <cellStyle name="20% - Accent3 6 4 2" xfId="5542"/>
    <cellStyle name="20% - Accent3 6 4 2 2" xfId="5543"/>
    <cellStyle name="20% - Accent3 6 4 3" xfId="5544"/>
    <cellStyle name="20% - Accent3 6 4 4" xfId="5545"/>
    <cellStyle name="20% - Accent3 6 5" xfId="5546"/>
    <cellStyle name="20% - Accent3 6 5 2" xfId="5547"/>
    <cellStyle name="20% - Accent3 6 6" xfId="5548"/>
    <cellStyle name="20% - Accent3 6 7" xfId="5549"/>
    <cellStyle name="20% - Accent3 7" xfId="5550"/>
    <cellStyle name="20% - Accent3 7 2" xfId="5551"/>
    <cellStyle name="20% - Accent3 7 2 2" xfId="5552"/>
    <cellStyle name="20% - Accent3 7 2 2 2" xfId="5553"/>
    <cellStyle name="20% - Accent3 7 2 3" xfId="5554"/>
    <cellStyle name="20% - Accent3 7 3" xfId="5555"/>
    <cellStyle name="20% - Accent3 7 3 2" xfId="5556"/>
    <cellStyle name="20% - Accent3 7 4" xfId="5557"/>
    <cellStyle name="20% - Accent3 7 5" xfId="5558"/>
    <cellStyle name="20% - Accent3 8" xfId="5559"/>
    <cellStyle name="20% - Accent3 8 2" xfId="5560"/>
    <cellStyle name="20% - Accent3 8 2 2" xfId="5561"/>
    <cellStyle name="20% - Accent3 8 2 2 2" xfId="5562"/>
    <cellStyle name="20% - Accent3 8 2 3" xfId="5563"/>
    <cellStyle name="20% - Accent3 8 3" xfId="5564"/>
    <cellStyle name="20% - Accent3 8 3 2" xfId="5565"/>
    <cellStyle name="20% - Accent3 8 4" xfId="5566"/>
    <cellStyle name="20% - Accent3 9" xfId="5567"/>
    <cellStyle name="20% - Accent3 9 2" xfId="5568"/>
    <cellStyle name="20% - Accent3 9 2 2" xfId="5569"/>
    <cellStyle name="20% - Accent3 9 2 2 2" xfId="5570"/>
    <cellStyle name="20% - Accent3 9 2 3" xfId="5571"/>
    <cellStyle name="20% - Accent3 9 3" xfId="5572"/>
    <cellStyle name="20% - Accent3 9 3 2" xfId="5573"/>
    <cellStyle name="20% - Accent3 9 4" xfId="5574"/>
    <cellStyle name="20% - Accent4 10" xfId="5575"/>
    <cellStyle name="20% - Accent4 10 2" xfId="5576"/>
    <cellStyle name="20% - Accent4 10 2 2" xfId="5577"/>
    <cellStyle name="20% - Accent4 10 2 2 2" xfId="5578"/>
    <cellStyle name="20% - Accent4 10 2 3" xfId="5579"/>
    <cellStyle name="20% - Accent4 10 3" xfId="5580"/>
    <cellStyle name="20% - Accent4 10 3 2" xfId="5581"/>
    <cellStyle name="20% - Accent4 10 4" xfId="5582"/>
    <cellStyle name="20% - Accent4 11" xfId="5583"/>
    <cellStyle name="20% - Accent4 11 2" xfId="5584"/>
    <cellStyle name="20% - Accent4 11 2 2" xfId="5585"/>
    <cellStyle name="20% - Accent4 11 2 2 2" xfId="5586"/>
    <cellStyle name="20% - Accent4 11 2 3" xfId="5587"/>
    <cellStyle name="20% - Accent4 11 3" xfId="5588"/>
    <cellStyle name="20% - Accent4 11 3 2" xfId="5589"/>
    <cellStyle name="20% - Accent4 11 4" xfId="5590"/>
    <cellStyle name="20% - Accent4 12" xfId="5591"/>
    <cellStyle name="20% - Accent4 12 2" xfId="5592"/>
    <cellStyle name="20% - Accent4 12 2 2" xfId="5593"/>
    <cellStyle name="20% - Accent4 12 2 2 2" xfId="5594"/>
    <cellStyle name="20% - Accent4 12 2 3" xfId="5595"/>
    <cellStyle name="20% - Accent4 12 3" xfId="5596"/>
    <cellStyle name="20% - Accent4 12 3 2" xfId="5597"/>
    <cellStyle name="20% - Accent4 12 3 3" xfId="5598"/>
    <cellStyle name="20% - Accent4 12 4" xfId="5599"/>
    <cellStyle name="20% - Accent4 13" xfId="5600"/>
    <cellStyle name="20% - Accent4 13 2" xfId="5601"/>
    <cellStyle name="20% - Accent4 13 2 2" xfId="5602"/>
    <cellStyle name="20% - Accent4 13 2 2 2" xfId="5603"/>
    <cellStyle name="20% - Accent4 13 2 3" xfId="5604"/>
    <cellStyle name="20% - Accent4 13 3" xfId="5605"/>
    <cellStyle name="20% - Accent4 13 3 2" xfId="5606"/>
    <cellStyle name="20% - Accent4 13 4" xfId="5607"/>
    <cellStyle name="20% - Accent4 14" xfId="5608"/>
    <cellStyle name="20% - Accent4 14 2" xfId="5609"/>
    <cellStyle name="20% - Accent4 14 2 2" xfId="5610"/>
    <cellStyle name="20% - Accent4 14 2 2 2" xfId="5611"/>
    <cellStyle name="20% - Accent4 14 2 3" xfId="5612"/>
    <cellStyle name="20% - Accent4 14 2 4" xfId="5613"/>
    <cellStyle name="20% - Accent4 14 3" xfId="5614"/>
    <cellStyle name="20% - Accent4 14 3 2" xfId="5615"/>
    <cellStyle name="20% - Accent4 14 4" xfId="5616"/>
    <cellStyle name="20% - Accent4 14 5" xfId="5617"/>
    <cellStyle name="20% - Accent4 15" xfId="5618"/>
    <cellStyle name="20% - Accent4 15 2" xfId="5619"/>
    <cellStyle name="20% - Accent4 15 2 2" xfId="5620"/>
    <cellStyle name="20% - Accent4 15 2 2 2" xfId="5621"/>
    <cellStyle name="20% - Accent4 15 2 3" xfId="5622"/>
    <cellStyle name="20% - Accent4 15 3" xfId="5623"/>
    <cellStyle name="20% - Accent4 15 3 2" xfId="5624"/>
    <cellStyle name="20% - Accent4 15 4" xfId="5625"/>
    <cellStyle name="20% - Accent4 16" xfId="5626"/>
    <cellStyle name="20% - Accent4 16 2" xfId="5627"/>
    <cellStyle name="20% - Accent4 16 2 2" xfId="5628"/>
    <cellStyle name="20% - Accent4 16 3" xfId="5629"/>
    <cellStyle name="20% - Accent4 17" xfId="5630"/>
    <cellStyle name="20% - Accent4 17 2" xfId="5631"/>
    <cellStyle name="20% - Accent4 17 3" xfId="5632"/>
    <cellStyle name="20% - Accent4 18" xfId="5633"/>
    <cellStyle name="20% - Accent4 18 2" xfId="5634"/>
    <cellStyle name="20% - Accent4 19" xfId="5635"/>
    <cellStyle name="20% - Accent4 2" xfId="5636"/>
    <cellStyle name="20% - Accent4 2 10" xfId="5637"/>
    <cellStyle name="20% - Accent4 2 10 2" xfId="5638"/>
    <cellStyle name="20% - Accent4 2 10 2 2" xfId="5639"/>
    <cellStyle name="20% - Accent4 2 10 2 3" xfId="5640"/>
    <cellStyle name="20% - Accent4 2 10 3" xfId="5641"/>
    <cellStyle name="20% - Accent4 2 10 4" xfId="5642"/>
    <cellStyle name="20% - Accent4 2 10 5" xfId="5643"/>
    <cellStyle name="20% - Accent4 2 11" xfId="5644"/>
    <cellStyle name="20% - Accent4 2 11 2" xfId="5645"/>
    <cellStyle name="20% - Accent4 2 11 3" xfId="5646"/>
    <cellStyle name="20% - Accent4 2 12" xfId="5647"/>
    <cellStyle name="20% - Accent4 2 13" xfId="5648"/>
    <cellStyle name="20% - Accent4 2 14" xfId="5649"/>
    <cellStyle name="20% - Accent4 2 15" xfId="5650"/>
    <cellStyle name="20% - Accent4 2 16" xfId="5651"/>
    <cellStyle name="20% - Accent4 2 2" xfId="5652"/>
    <cellStyle name="20% - Accent4 2 2 10" xfId="5653"/>
    <cellStyle name="20% - Accent4 2 2 10 2" xfId="5654"/>
    <cellStyle name="20% - Accent4 2 2 11" xfId="5655"/>
    <cellStyle name="20% - Accent4 2 2 12" xfId="5656"/>
    <cellStyle name="20% - Accent4 2 2 13" xfId="5657"/>
    <cellStyle name="20% - Accent4 2 2 14" xfId="5658"/>
    <cellStyle name="20% - Accent4 2 2 2" xfId="5659"/>
    <cellStyle name="20% - Accent4 2 2 2 10" xfId="5660"/>
    <cellStyle name="20% - Accent4 2 2 2 2" xfId="5661"/>
    <cellStyle name="20% - Accent4 2 2 2 2 2" xfId="5662"/>
    <cellStyle name="20% - Accent4 2 2 2 2 2 2" xfId="5663"/>
    <cellStyle name="20% - Accent4 2 2 2 2 2 2 2" xfId="5664"/>
    <cellStyle name="20% - Accent4 2 2 2 2 2 3" xfId="5665"/>
    <cellStyle name="20% - Accent4 2 2 2 2 3" xfId="5666"/>
    <cellStyle name="20% - Accent4 2 2 2 2 3 2" xfId="5667"/>
    <cellStyle name="20% - Accent4 2 2 2 2 3 2 2" xfId="5668"/>
    <cellStyle name="20% - Accent4 2 2 2 2 3 3" xfId="5669"/>
    <cellStyle name="20% - Accent4 2 2 2 2 4" xfId="5670"/>
    <cellStyle name="20% - Accent4 2 2 2 2 4 2" xfId="5671"/>
    <cellStyle name="20% - Accent4 2 2 2 2 4 2 2" xfId="5672"/>
    <cellStyle name="20% - Accent4 2 2 2 2 4 3" xfId="5673"/>
    <cellStyle name="20% - Accent4 2 2 2 2 5" xfId="5674"/>
    <cellStyle name="20% - Accent4 2 2 2 2 5 2" xfId="5675"/>
    <cellStyle name="20% - Accent4 2 2 2 2 6" xfId="5676"/>
    <cellStyle name="20% - Accent4 2 2 2 2 7" xfId="5677"/>
    <cellStyle name="20% - Accent4 2 2 2 2 8" xfId="5678"/>
    <cellStyle name="20% - Accent4 2 2 2 3" xfId="5679"/>
    <cellStyle name="20% - Accent4 2 2 2 3 2" xfId="5680"/>
    <cellStyle name="20% - Accent4 2 2 2 3 2 2" xfId="5681"/>
    <cellStyle name="20% - Accent4 2 2 2 3 3" xfId="5682"/>
    <cellStyle name="20% - Accent4 2 2 2 3 4" xfId="5683"/>
    <cellStyle name="20% - Accent4 2 2 2 4" xfId="5684"/>
    <cellStyle name="20% - Accent4 2 2 2 4 2" xfId="5685"/>
    <cellStyle name="20% - Accent4 2 2 2 4 2 2" xfId="5686"/>
    <cellStyle name="20% - Accent4 2 2 2 4 3" xfId="5687"/>
    <cellStyle name="20% - Accent4 2 2 2 5" xfId="5688"/>
    <cellStyle name="20% - Accent4 2 2 2 5 2" xfId="5689"/>
    <cellStyle name="20% - Accent4 2 2 2 5 2 2" xfId="5690"/>
    <cellStyle name="20% - Accent4 2 2 2 5 3" xfId="5691"/>
    <cellStyle name="20% - Accent4 2 2 2 6" xfId="5692"/>
    <cellStyle name="20% - Accent4 2 2 2 6 2" xfId="5693"/>
    <cellStyle name="20% - Accent4 2 2 2 7" xfId="5694"/>
    <cellStyle name="20% - Accent4 2 2 2 8" xfId="5695"/>
    <cellStyle name="20% - Accent4 2 2 2 9" xfId="5696"/>
    <cellStyle name="20% - Accent4 2 2 3" xfId="5697"/>
    <cellStyle name="20% - Accent4 2 2 3 2" xfId="5698"/>
    <cellStyle name="20% - Accent4 2 2 3 2 2" xfId="5699"/>
    <cellStyle name="20% - Accent4 2 2 3 2 2 2" xfId="5700"/>
    <cellStyle name="20% - Accent4 2 2 3 2 2 2 2" xfId="5701"/>
    <cellStyle name="20% - Accent4 2 2 3 2 2 3" xfId="5702"/>
    <cellStyle name="20% - Accent4 2 2 3 2 3" xfId="5703"/>
    <cellStyle name="20% - Accent4 2 2 3 2 3 2" xfId="5704"/>
    <cellStyle name="20% - Accent4 2 2 3 2 3 2 2" xfId="5705"/>
    <cellStyle name="20% - Accent4 2 2 3 2 3 3" xfId="5706"/>
    <cellStyle name="20% - Accent4 2 2 3 2 4" xfId="5707"/>
    <cellStyle name="20% - Accent4 2 2 3 2 4 2" xfId="5708"/>
    <cellStyle name="20% - Accent4 2 2 3 2 4 2 2" xfId="5709"/>
    <cellStyle name="20% - Accent4 2 2 3 2 4 3" xfId="5710"/>
    <cellStyle name="20% - Accent4 2 2 3 2 5" xfId="5711"/>
    <cellStyle name="20% - Accent4 2 2 3 2 5 2" xfId="5712"/>
    <cellStyle name="20% - Accent4 2 2 3 2 6" xfId="5713"/>
    <cellStyle name="20% - Accent4 2 2 3 2 7" xfId="5714"/>
    <cellStyle name="20% - Accent4 2 2 3 2 8" xfId="5715"/>
    <cellStyle name="20% - Accent4 2 2 3 3" xfId="5716"/>
    <cellStyle name="20% - Accent4 2 2 3 3 2" xfId="5717"/>
    <cellStyle name="20% - Accent4 2 2 3 3 2 2" xfId="5718"/>
    <cellStyle name="20% - Accent4 2 2 3 3 3" xfId="5719"/>
    <cellStyle name="20% - Accent4 2 2 3 4" xfId="5720"/>
    <cellStyle name="20% - Accent4 2 2 3 4 2" xfId="5721"/>
    <cellStyle name="20% - Accent4 2 2 3 4 2 2" xfId="5722"/>
    <cellStyle name="20% - Accent4 2 2 3 4 3" xfId="5723"/>
    <cellStyle name="20% - Accent4 2 2 3 5" xfId="5724"/>
    <cellStyle name="20% - Accent4 2 2 3 5 2" xfId="5725"/>
    <cellStyle name="20% - Accent4 2 2 3 5 2 2" xfId="5726"/>
    <cellStyle name="20% - Accent4 2 2 3 5 3" xfId="5727"/>
    <cellStyle name="20% - Accent4 2 2 3 6" xfId="5728"/>
    <cellStyle name="20% - Accent4 2 2 3 6 2" xfId="5729"/>
    <cellStyle name="20% - Accent4 2 2 3 7" xfId="5730"/>
    <cellStyle name="20% - Accent4 2 2 3 8" xfId="5731"/>
    <cellStyle name="20% - Accent4 2 2 3 9" xfId="5732"/>
    <cellStyle name="20% - Accent4 2 2 4" xfId="5733"/>
    <cellStyle name="20% - Accent4 2 2 4 2" xfId="5734"/>
    <cellStyle name="20% - Accent4 2 2 4 2 2" xfId="5735"/>
    <cellStyle name="20% - Accent4 2 2 4 2 2 2" xfId="5736"/>
    <cellStyle name="20% - Accent4 2 2 4 2 2 2 2" xfId="5737"/>
    <cellStyle name="20% - Accent4 2 2 4 2 2 3" xfId="5738"/>
    <cellStyle name="20% - Accent4 2 2 4 2 3" xfId="5739"/>
    <cellStyle name="20% - Accent4 2 2 4 2 3 2" xfId="5740"/>
    <cellStyle name="20% - Accent4 2 2 4 2 3 2 2" xfId="5741"/>
    <cellStyle name="20% - Accent4 2 2 4 2 3 3" xfId="5742"/>
    <cellStyle name="20% - Accent4 2 2 4 2 4" xfId="5743"/>
    <cellStyle name="20% - Accent4 2 2 4 2 4 2" xfId="5744"/>
    <cellStyle name="20% - Accent4 2 2 4 2 4 2 2" xfId="5745"/>
    <cellStyle name="20% - Accent4 2 2 4 2 4 3" xfId="5746"/>
    <cellStyle name="20% - Accent4 2 2 4 2 5" xfId="5747"/>
    <cellStyle name="20% - Accent4 2 2 4 2 5 2" xfId="5748"/>
    <cellStyle name="20% - Accent4 2 2 4 2 6" xfId="5749"/>
    <cellStyle name="20% - Accent4 2 2 4 3" xfId="5750"/>
    <cellStyle name="20% - Accent4 2 2 4 3 2" xfId="5751"/>
    <cellStyle name="20% - Accent4 2 2 4 3 2 2" xfId="5752"/>
    <cellStyle name="20% - Accent4 2 2 4 3 3" xfId="5753"/>
    <cellStyle name="20% - Accent4 2 2 4 4" xfId="5754"/>
    <cellStyle name="20% - Accent4 2 2 4 4 2" xfId="5755"/>
    <cellStyle name="20% - Accent4 2 2 4 4 2 2" xfId="5756"/>
    <cellStyle name="20% - Accent4 2 2 4 4 3" xfId="5757"/>
    <cellStyle name="20% - Accent4 2 2 4 5" xfId="5758"/>
    <cellStyle name="20% - Accent4 2 2 4 5 2" xfId="5759"/>
    <cellStyle name="20% - Accent4 2 2 4 5 2 2" xfId="5760"/>
    <cellStyle name="20% - Accent4 2 2 4 5 3" xfId="5761"/>
    <cellStyle name="20% - Accent4 2 2 4 6" xfId="5762"/>
    <cellStyle name="20% - Accent4 2 2 4 6 2" xfId="5763"/>
    <cellStyle name="20% - Accent4 2 2 4 7" xfId="5764"/>
    <cellStyle name="20% - Accent4 2 2 4 8" xfId="5765"/>
    <cellStyle name="20% - Accent4 2 2 4 9" xfId="5766"/>
    <cellStyle name="20% - Accent4 2 2 5" xfId="5767"/>
    <cellStyle name="20% - Accent4 2 2 5 2" xfId="5768"/>
    <cellStyle name="20% - Accent4 2 2 5 2 2" xfId="5769"/>
    <cellStyle name="20% - Accent4 2 2 5 2 2 2" xfId="5770"/>
    <cellStyle name="20% - Accent4 2 2 5 2 2 2 2" xfId="5771"/>
    <cellStyle name="20% - Accent4 2 2 5 2 2 3" xfId="5772"/>
    <cellStyle name="20% - Accent4 2 2 5 2 3" xfId="5773"/>
    <cellStyle name="20% - Accent4 2 2 5 2 3 2" xfId="5774"/>
    <cellStyle name="20% - Accent4 2 2 5 2 3 2 2" xfId="5775"/>
    <cellStyle name="20% - Accent4 2 2 5 2 3 3" xfId="5776"/>
    <cellStyle name="20% - Accent4 2 2 5 2 4" xfId="5777"/>
    <cellStyle name="20% - Accent4 2 2 5 2 4 2" xfId="5778"/>
    <cellStyle name="20% - Accent4 2 2 5 2 4 2 2" xfId="5779"/>
    <cellStyle name="20% - Accent4 2 2 5 2 4 3" xfId="5780"/>
    <cellStyle name="20% - Accent4 2 2 5 2 5" xfId="5781"/>
    <cellStyle name="20% - Accent4 2 2 5 2 5 2" xfId="5782"/>
    <cellStyle name="20% - Accent4 2 2 5 2 6" xfId="5783"/>
    <cellStyle name="20% - Accent4 2 2 5 3" xfId="5784"/>
    <cellStyle name="20% - Accent4 2 2 5 3 2" xfId="5785"/>
    <cellStyle name="20% - Accent4 2 2 5 3 2 2" xfId="5786"/>
    <cellStyle name="20% - Accent4 2 2 5 3 3" xfId="5787"/>
    <cellStyle name="20% - Accent4 2 2 5 4" xfId="5788"/>
    <cellStyle name="20% - Accent4 2 2 5 4 2" xfId="5789"/>
    <cellStyle name="20% - Accent4 2 2 5 4 2 2" xfId="5790"/>
    <cellStyle name="20% - Accent4 2 2 5 4 3" xfId="5791"/>
    <cellStyle name="20% - Accent4 2 2 5 5" xfId="5792"/>
    <cellStyle name="20% - Accent4 2 2 5 5 2" xfId="5793"/>
    <cellStyle name="20% - Accent4 2 2 5 5 2 2" xfId="5794"/>
    <cellStyle name="20% - Accent4 2 2 5 5 3" xfId="5795"/>
    <cellStyle name="20% - Accent4 2 2 5 6" xfId="5796"/>
    <cellStyle name="20% - Accent4 2 2 5 6 2" xfId="5797"/>
    <cellStyle name="20% - Accent4 2 2 5 7" xfId="5798"/>
    <cellStyle name="20% - Accent4 2 2 6" xfId="5799"/>
    <cellStyle name="20% - Accent4 2 2 6 2" xfId="5800"/>
    <cellStyle name="20% - Accent4 2 2 6 2 2" xfId="5801"/>
    <cellStyle name="20% - Accent4 2 2 6 2 2 2" xfId="5802"/>
    <cellStyle name="20% - Accent4 2 2 6 2 3" xfId="5803"/>
    <cellStyle name="20% - Accent4 2 2 6 3" xfId="5804"/>
    <cellStyle name="20% - Accent4 2 2 6 3 2" xfId="5805"/>
    <cellStyle name="20% - Accent4 2 2 6 3 2 2" xfId="5806"/>
    <cellStyle name="20% - Accent4 2 2 6 3 3" xfId="5807"/>
    <cellStyle name="20% - Accent4 2 2 6 4" xfId="5808"/>
    <cellStyle name="20% - Accent4 2 2 6 4 2" xfId="5809"/>
    <cellStyle name="20% - Accent4 2 2 6 4 2 2" xfId="5810"/>
    <cellStyle name="20% - Accent4 2 2 6 4 3" xfId="5811"/>
    <cellStyle name="20% - Accent4 2 2 6 5" xfId="5812"/>
    <cellStyle name="20% - Accent4 2 2 6 5 2" xfId="5813"/>
    <cellStyle name="20% - Accent4 2 2 6 6" xfId="5814"/>
    <cellStyle name="20% - Accent4 2 2 7" xfId="5815"/>
    <cellStyle name="20% - Accent4 2 2 7 2" xfId="5816"/>
    <cellStyle name="20% - Accent4 2 2 7 2 2" xfId="5817"/>
    <cellStyle name="20% - Accent4 2 2 7 3" xfId="5818"/>
    <cellStyle name="20% - Accent4 2 2 8" xfId="5819"/>
    <cellStyle name="20% - Accent4 2 2 8 2" xfId="5820"/>
    <cellStyle name="20% - Accent4 2 2 8 2 2" xfId="5821"/>
    <cellStyle name="20% - Accent4 2 2 8 3" xfId="5822"/>
    <cellStyle name="20% - Accent4 2 2 9" xfId="5823"/>
    <cellStyle name="20% - Accent4 2 2 9 2" xfId="5824"/>
    <cellStyle name="20% - Accent4 2 2 9 2 2" xfId="5825"/>
    <cellStyle name="20% - Accent4 2 2 9 3" xfId="5826"/>
    <cellStyle name="20% - Accent4 2 3" xfId="5827"/>
    <cellStyle name="20% - Accent4 2 3 2" xfId="5828"/>
    <cellStyle name="20% - Accent4 2 3 2 2" xfId="5829"/>
    <cellStyle name="20% - Accent4 2 3 2 2 2" xfId="5830"/>
    <cellStyle name="20% - Accent4 2 3 2 2 2 2" xfId="5831"/>
    <cellStyle name="20% - Accent4 2 3 2 2 3" xfId="5832"/>
    <cellStyle name="20% - Accent4 2 3 2 2 4" xfId="5833"/>
    <cellStyle name="20% - Accent4 2 3 2 2 5" xfId="5834"/>
    <cellStyle name="20% - Accent4 2 3 2 3" xfId="5835"/>
    <cellStyle name="20% - Accent4 2 3 2 3 2" xfId="5836"/>
    <cellStyle name="20% - Accent4 2 3 2 3 2 2" xfId="5837"/>
    <cellStyle name="20% - Accent4 2 3 2 3 3" xfId="5838"/>
    <cellStyle name="20% - Accent4 2 3 2 4" xfId="5839"/>
    <cellStyle name="20% - Accent4 2 3 2 4 2" xfId="5840"/>
    <cellStyle name="20% - Accent4 2 3 2 4 2 2" xfId="5841"/>
    <cellStyle name="20% - Accent4 2 3 2 4 3" xfId="5842"/>
    <cellStyle name="20% - Accent4 2 3 2 5" xfId="5843"/>
    <cellStyle name="20% - Accent4 2 3 2 5 2" xfId="5844"/>
    <cellStyle name="20% - Accent4 2 3 2 6" xfId="5845"/>
    <cellStyle name="20% - Accent4 2 3 2 7" xfId="5846"/>
    <cellStyle name="20% - Accent4 2 3 2 8" xfId="5847"/>
    <cellStyle name="20% - Accent4 2 3 3" xfId="5848"/>
    <cellStyle name="20% - Accent4 2 3 3 2" xfId="5849"/>
    <cellStyle name="20% - Accent4 2 3 3 2 2" xfId="5850"/>
    <cellStyle name="20% - Accent4 2 3 3 2 3" xfId="5851"/>
    <cellStyle name="20% - Accent4 2 3 3 2 4" xfId="5852"/>
    <cellStyle name="20% - Accent4 2 3 3 2 5" xfId="5853"/>
    <cellStyle name="20% - Accent4 2 3 3 3" xfId="5854"/>
    <cellStyle name="20% - Accent4 2 3 3 4" xfId="5855"/>
    <cellStyle name="20% - Accent4 2 3 3 5" xfId="5856"/>
    <cellStyle name="20% - Accent4 2 3 3 6" xfId="5857"/>
    <cellStyle name="20% - Accent4 2 3 4" xfId="5858"/>
    <cellStyle name="20% - Accent4 2 3 4 2" xfId="5859"/>
    <cellStyle name="20% - Accent4 2 3 4 2 2" xfId="5860"/>
    <cellStyle name="20% - Accent4 2 3 4 3" xfId="5861"/>
    <cellStyle name="20% - Accent4 2 3 4 4" xfId="5862"/>
    <cellStyle name="20% - Accent4 2 3 4 5" xfId="5863"/>
    <cellStyle name="20% - Accent4 2 3 4 6" xfId="5864"/>
    <cellStyle name="20% - Accent4 2 3 5" xfId="5865"/>
    <cellStyle name="20% - Accent4 2 3 5 2" xfId="5866"/>
    <cellStyle name="20% - Accent4 2 3 5 2 2" xfId="5867"/>
    <cellStyle name="20% - Accent4 2 3 5 3" xfId="5868"/>
    <cellStyle name="20% - Accent4 2 3 5 4" xfId="5869"/>
    <cellStyle name="20% - Accent4 2 3 6" xfId="5870"/>
    <cellStyle name="20% - Accent4 2 3 6 2" xfId="5871"/>
    <cellStyle name="20% - Accent4 2 3 6 3" xfId="5872"/>
    <cellStyle name="20% - Accent4 2 3 7" xfId="5873"/>
    <cellStyle name="20% - Accent4 2 3 8" xfId="5874"/>
    <cellStyle name="20% - Accent4 2 3 9" xfId="5875"/>
    <cellStyle name="20% - Accent4 2 4" xfId="5876"/>
    <cellStyle name="20% - Accent4 2 4 2" xfId="5877"/>
    <cellStyle name="20% - Accent4 2 4 2 2" xfId="5878"/>
    <cellStyle name="20% - Accent4 2 4 2 2 2" xfId="5879"/>
    <cellStyle name="20% - Accent4 2 4 2 2 2 2" xfId="5880"/>
    <cellStyle name="20% - Accent4 2 4 2 2 3" xfId="5881"/>
    <cellStyle name="20% - Accent4 2 4 2 2 4" xfId="5882"/>
    <cellStyle name="20% - Accent4 2 4 2 2 5" xfId="5883"/>
    <cellStyle name="20% - Accent4 2 4 2 3" xfId="5884"/>
    <cellStyle name="20% - Accent4 2 4 2 3 2" xfId="5885"/>
    <cellStyle name="20% - Accent4 2 4 2 3 2 2" xfId="5886"/>
    <cellStyle name="20% - Accent4 2 4 2 3 3" xfId="5887"/>
    <cellStyle name="20% - Accent4 2 4 2 4" xfId="5888"/>
    <cellStyle name="20% - Accent4 2 4 2 4 2" xfId="5889"/>
    <cellStyle name="20% - Accent4 2 4 2 4 2 2" xfId="5890"/>
    <cellStyle name="20% - Accent4 2 4 2 4 3" xfId="5891"/>
    <cellStyle name="20% - Accent4 2 4 2 5" xfId="5892"/>
    <cellStyle name="20% - Accent4 2 4 2 5 2" xfId="5893"/>
    <cellStyle name="20% - Accent4 2 4 2 6" xfId="5894"/>
    <cellStyle name="20% - Accent4 2 4 2 7" xfId="5895"/>
    <cellStyle name="20% - Accent4 2 4 2 8" xfId="5896"/>
    <cellStyle name="20% - Accent4 2 4 3" xfId="5897"/>
    <cellStyle name="20% - Accent4 2 4 3 2" xfId="5898"/>
    <cellStyle name="20% - Accent4 2 4 3 2 2" xfId="5899"/>
    <cellStyle name="20% - Accent4 2 4 3 2 3" xfId="5900"/>
    <cellStyle name="20% - Accent4 2 4 3 3" xfId="5901"/>
    <cellStyle name="20% - Accent4 2 4 3 4" xfId="5902"/>
    <cellStyle name="20% - Accent4 2 4 3 5" xfId="5903"/>
    <cellStyle name="20% - Accent4 2 4 3 6" xfId="5904"/>
    <cellStyle name="20% - Accent4 2 4 4" xfId="5905"/>
    <cellStyle name="20% - Accent4 2 4 4 2" xfId="5906"/>
    <cellStyle name="20% - Accent4 2 4 4 2 2" xfId="5907"/>
    <cellStyle name="20% - Accent4 2 4 4 3" xfId="5908"/>
    <cellStyle name="20% - Accent4 2 4 4 4" xfId="5909"/>
    <cellStyle name="20% - Accent4 2 4 4 5" xfId="5910"/>
    <cellStyle name="20% - Accent4 2 4 5" xfId="5911"/>
    <cellStyle name="20% - Accent4 2 4 5 2" xfId="5912"/>
    <cellStyle name="20% - Accent4 2 4 5 2 2" xfId="5913"/>
    <cellStyle name="20% - Accent4 2 4 5 3" xfId="5914"/>
    <cellStyle name="20% - Accent4 2 4 5 4" xfId="5915"/>
    <cellStyle name="20% - Accent4 2 4 6" xfId="5916"/>
    <cellStyle name="20% - Accent4 2 4 6 2" xfId="5917"/>
    <cellStyle name="20% - Accent4 2 4 7" xfId="5918"/>
    <cellStyle name="20% - Accent4 2 4 8" xfId="5919"/>
    <cellStyle name="20% - Accent4 2 4 9" xfId="5920"/>
    <cellStyle name="20% - Accent4 2 5" xfId="5921"/>
    <cellStyle name="20% - Accent4 2 5 10" xfId="5922"/>
    <cellStyle name="20% - Accent4 2 5 2" xfId="5923"/>
    <cellStyle name="20% - Accent4 2 5 2 2" xfId="5924"/>
    <cellStyle name="20% - Accent4 2 5 2 2 2" xfId="5925"/>
    <cellStyle name="20% - Accent4 2 5 2 2 2 2" xfId="5926"/>
    <cellStyle name="20% - Accent4 2 5 2 2 3" xfId="5927"/>
    <cellStyle name="20% - Accent4 2 5 2 2 4" xfId="5928"/>
    <cellStyle name="20% - Accent4 2 5 2 3" xfId="5929"/>
    <cellStyle name="20% - Accent4 2 5 2 3 2" xfId="5930"/>
    <cellStyle name="20% - Accent4 2 5 2 3 2 2" xfId="5931"/>
    <cellStyle name="20% - Accent4 2 5 2 3 3" xfId="5932"/>
    <cellStyle name="20% - Accent4 2 5 2 4" xfId="5933"/>
    <cellStyle name="20% - Accent4 2 5 2 4 2" xfId="5934"/>
    <cellStyle name="20% - Accent4 2 5 2 4 2 2" xfId="5935"/>
    <cellStyle name="20% - Accent4 2 5 2 4 3" xfId="5936"/>
    <cellStyle name="20% - Accent4 2 5 2 5" xfId="5937"/>
    <cellStyle name="20% - Accent4 2 5 2 5 2" xfId="5938"/>
    <cellStyle name="20% - Accent4 2 5 2 6" xfId="5939"/>
    <cellStyle name="20% - Accent4 2 5 2 7" xfId="5940"/>
    <cellStyle name="20% - Accent4 2 5 2 8" xfId="5941"/>
    <cellStyle name="20% - Accent4 2 5 3" xfId="5942"/>
    <cellStyle name="20% - Accent4 2 5 3 2" xfId="5943"/>
    <cellStyle name="20% - Accent4 2 5 3 2 2" xfId="5944"/>
    <cellStyle name="20% - Accent4 2 5 3 3" xfId="5945"/>
    <cellStyle name="20% - Accent4 2 5 3 4" xfId="5946"/>
    <cellStyle name="20% - Accent4 2 5 4" xfId="5947"/>
    <cellStyle name="20% - Accent4 2 5 4 2" xfId="5948"/>
    <cellStyle name="20% - Accent4 2 5 4 2 2" xfId="5949"/>
    <cellStyle name="20% - Accent4 2 5 4 3" xfId="5950"/>
    <cellStyle name="20% - Accent4 2 5 5" xfId="5951"/>
    <cellStyle name="20% - Accent4 2 5 5 2" xfId="5952"/>
    <cellStyle name="20% - Accent4 2 5 5 2 2" xfId="5953"/>
    <cellStyle name="20% - Accent4 2 5 5 3" xfId="5954"/>
    <cellStyle name="20% - Accent4 2 5 6" xfId="5955"/>
    <cellStyle name="20% - Accent4 2 5 6 2" xfId="5956"/>
    <cellStyle name="20% - Accent4 2 5 7" xfId="5957"/>
    <cellStyle name="20% - Accent4 2 5 8" xfId="5958"/>
    <cellStyle name="20% - Accent4 2 5 9" xfId="5959"/>
    <cellStyle name="20% - Accent4 2 6" xfId="5960"/>
    <cellStyle name="20% - Accent4 2 6 2" xfId="5961"/>
    <cellStyle name="20% - Accent4 2 6 2 2" xfId="5962"/>
    <cellStyle name="20% - Accent4 2 6 2 2 2" xfId="5963"/>
    <cellStyle name="20% - Accent4 2 6 2 2 2 2" xfId="5964"/>
    <cellStyle name="20% - Accent4 2 6 2 2 3" xfId="5965"/>
    <cellStyle name="20% - Accent4 2 6 2 2 4" xfId="5966"/>
    <cellStyle name="20% - Accent4 2 6 2 3" xfId="5967"/>
    <cellStyle name="20% - Accent4 2 6 2 3 2" xfId="5968"/>
    <cellStyle name="20% - Accent4 2 6 2 3 2 2" xfId="5969"/>
    <cellStyle name="20% - Accent4 2 6 2 3 3" xfId="5970"/>
    <cellStyle name="20% - Accent4 2 6 2 4" xfId="5971"/>
    <cellStyle name="20% - Accent4 2 6 2 4 2" xfId="5972"/>
    <cellStyle name="20% - Accent4 2 6 2 4 2 2" xfId="5973"/>
    <cellStyle name="20% - Accent4 2 6 2 4 3" xfId="5974"/>
    <cellStyle name="20% - Accent4 2 6 2 5" xfId="5975"/>
    <cellStyle name="20% - Accent4 2 6 2 5 2" xfId="5976"/>
    <cellStyle name="20% - Accent4 2 6 2 6" xfId="5977"/>
    <cellStyle name="20% - Accent4 2 6 2 7" xfId="5978"/>
    <cellStyle name="20% - Accent4 2 6 2 8" xfId="5979"/>
    <cellStyle name="20% - Accent4 2 6 2 9" xfId="5980"/>
    <cellStyle name="20% - Accent4 2 6 3" xfId="5981"/>
    <cellStyle name="20% - Accent4 2 6 3 2" xfId="5982"/>
    <cellStyle name="20% - Accent4 2 6 3 2 2" xfId="5983"/>
    <cellStyle name="20% - Accent4 2 6 3 3" xfId="5984"/>
    <cellStyle name="20% - Accent4 2 6 3 4" xfId="5985"/>
    <cellStyle name="20% - Accent4 2 6 3 5" xfId="5986"/>
    <cellStyle name="20% - Accent4 2 6 4" xfId="5987"/>
    <cellStyle name="20% - Accent4 2 6 4 2" xfId="5988"/>
    <cellStyle name="20% - Accent4 2 6 4 2 2" xfId="5989"/>
    <cellStyle name="20% - Accent4 2 6 4 3" xfId="5990"/>
    <cellStyle name="20% - Accent4 2 6 5" xfId="5991"/>
    <cellStyle name="20% - Accent4 2 6 5 2" xfId="5992"/>
    <cellStyle name="20% - Accent4 2 6 5 2 2" xfId="5993"/>
    <cellStyle name="20% - Accent4 2 6 5 3" xfId="5994"/>
    <cellStyle name="20% - Accent4 2 6 6" xfId="5995"/>
    <cellStyle name="20% - Accent4 2 6 6 2" xfId="5996"/>
    <cellStyle name="20% - Accent4 2 6 7" xfId="5997"/>
    <cellStyle name="20% - Accent4 2 6 8" xfId="5998"/>
    <cellStyle name="20% - Accent4 2 6 9" xfId="5999"/>
    <cellStyle name="20% - Accent4 2 7" xfId="6000"/>
    <cellStyle name="20% - Accent4 2 7 2" xfId="6001"/>
    <cellStyle name="20% - Accent4 2 7 2 2" xfId="6002"/>
    <cellStyle name="20% - Accent4 2 7 2 2 2" xfId="6003"/>
    <cellStyle name="20% - Accent4 2 7 2 2 3" xfId="6004"/>
    <cellStyle name="20% - Accent4 2 7 2 3" xfId="6005"/>
    <cellStyle name="20% - Accent4 2 7 2 4" xfId="6006"/>
    <cellStyle name="20% - Accent4 2 7 3" xfId="6007"/>
    <cellStyle name="20% - Accent4 2 7 3 2" xfId="6008"/>
    <cellStyle name="20% - Accent4 2 7 3 2 2" xfId="6009"/>
    <cellStyle name="20% - Accent4 2 7 3 3" xfId="6010"/>
    <cellStyle name="20% - Accent4 2 7 3 4" xfId="6011"/>
    <cellStyle name="20% - Accent4 2 7 4" xfId="6012"/>
    <cellStyle name="20% - Accent4 2 7 4 2" xfId="6013"/>
    <cellStyle name="20% - Accent4 2 7 4 2 2" xfId="6014"/>
    <cellStyle name="20% - Accent4 2 7 4 3" xfId="6015"/>
    <cellStyle name="20% - Accent4 2 7 5" xfId="6016"/>
    <cellStyle name="20% - Accent4 2 7 5 2" xfId="6017"/>
    <cellStyle name="20% - Accent4 2 7 6" xfId="6018"/>
    <cellStyle name="20% - Accent4 2 7 7" xfId="6019"/>
    <cellStyle name="20% - Accent4 2 7 8" xfId="6020"/>
    <cellStyle name="20% - Accent4 2 7 9" xfId="6021"/>
    <cellStyle name="20% - Accent4 2 8" xfId="6022"/>
    <cellStyle name="20% - Accent4 2 8 2" xfId="6023"/>
    <cellStyle name="20% - Accent4 2 8 2 2" xfId="6024"/>
    <cellStyle name="20% - Accent4 2 8 2 2 2" xfId="6025"/>
    <cellStyle name="20% - Accent4 2 8 2 3" xfId="6026"/>
    <cellStyle name="20% - Accent4 2 8 3" xfId="6027"/>
    <cellStyle name="20% - Accent4 2 8 3 2" xfId="6028"/>
    <cellStyle name="20% - Accent4 2 8 4" xfId="6029"/>
    <cellStyle name="20% - Accent4 2 8 5" xfId="6030"/>
    <cellStyle name="20% - Accent4 2 8 6" xfId="6031"/>
    <cellStyle name="20% - Accent4 2 9" xfId="6032"/>
    <cellStyle name="20% - Accent4 2 9 2" xfId="6033"/>
    <cellStyle name="20% - Accent4 2 9 2 2" xfId="6034"/>
    <cellStyle name="20% - Accent4 2 9 2 3" xfId="6035"/>
    <cellStyle name="20% - Accent4 2 9 3" xfId="6036"/>
    <cellStyle name="20% - Accent4 2 9 4" xfId="6037"/>
    <cellStyle name="20% - Accent4 2 9 5" xfId="6038"/>
    <cellStyle name="20% - Accent4 2_PWC Sch 7" xfId="6039"/>
    <cellStyle name="20% - Accent4 20" xfId="6040"/>
    <cellStyle name="20% - Accent4 21" xfId="6041"/>
    <cellStyle name="20% - Accent4 22" xfId="6042"/>
    <cellStyle name="20% - Accent4 23" xfId="6043"/>
    <cellStyle name="20% - Accent4 24" xfId="6044"/>
    <cellStyle name="20% - Accent4 3" xfId="6045"/>
    <cellStyle name="20% - Accent4 3 10" xfId="6046"/>
    <cellStyle name="20% - Accent4 3 10 2" xfId="6047"/>
    <cellStyle name="20% - Accent4 3 11" xfId="6048"/>
    <cellStyle name="20% - Accent4 3 12" xfId="6049"/>
    <cellStyle name="20% - Accent4 3 13" xfId="6050"/>
    <cellStyle name="20% - Accent4 3 14" xfId="6051"/>
    <cellStyle name="20% - Accent4 3 2" xfId="6052"/>
    <cellStyle name="20% - Accent4 3 2 2" xfId="6053"/>
    <cellStyle name="20% - Accent4 3 2 2 2" xfId="6054"/>
    <cellStyle name="20% - Accent4 3 2 2 2 2" xfId="6055"/>
    <cellStyle name="20% - Accent4 3 2 2 2 2 2" xfId="6056"/>
    <cellStyle name="20% - Accent4 3 2 2 2 3" xfId="6057"/>
    <cellStyle name="20% - Accent4 3 2 2 2 4" xfId="6058"/>
    <cellStyle name="20% - Accent4 3 2 2 3" xfId="6059"/>
    <cellStyle name="20% - Accent4 3 2 2 3 2" xfId="6060"/>
    <cellStyle name="20% - Accent4 3 2 2 3 2 2" xfId="6061"/>
    <cellStyle name="20% - Accent4 3 2 2 3 3" xfId="6062"/>
    <cellStyle name="20% - Accent4 3 2 2 4" xfId="6063"/>
    <cellStyle name="20% - Accent4 3 2 2 4 2" xfId="6064"/>
    <cellStyle name="20% - Accent4 3 2 2 4 2 2" xfId="6065"/>
    <cellStyle name="20% - Accent4 3 2 2 4 3" xfId="6066"/>
    <cellStyle name="20% - Accent4 3 2 2 5" xfId="6067"/>
    <cellStyle name="20% - Accent4 3 2 2 5 2" xfId="6068"/>
    <cellStyle name="20% - Accent4 3 2 2 6" xfId="6069"/>
    <cellStyle name="20% - Accent4 3 2 2 7" xfId="6070"/>
    <cellStyle name="20% - Accent4 3 2 2 8" xfId="6071"/>
    <cellStyle name="20% - Accent4 3 2 3" xfId="6072"/>
    <cellStyle name="20% - Accent4 3 2 3 2" xfId="6073"/>
    <cellStyle name="20% - Accent4 3 2 3 2 2" xfId="6074"/>
    <cellStyle name="20% - Accent4 3 2 3 2 3" xfId="6075"/>
    <cellStyle name="20% - Accent4 3 2 3 3" xfId="6076"/>
    <cellStyle name="20% - Accent4 3 2 3 4" xfId="6077"/>
    <cellStyle name="20% - Accent4 3 2 3 5" xfId="6078"/>
    <cellStyle name="20% - Accent4 3 2 4" xfId="6079"/>
    <cellStyle name="20% - Accent4 3 2 4 2" xfId="6080"/>
    <cellStyle name="20% - Accent4 3 2 4 2 2" xfId="6081"/>
    <cellStyle name="20% - Accent4 3 2 4 3" xfId="6082"/>
    <cellStyle name="20% - Accent4 3 2 4 4" xfId="6083"/>
    <cellStyle name="20% - Accent4 3 2 5" xfId="6084"/>
    <cellStyle name="20% - Accent4 3 2 5 2" xfId="6085"/>
    <cellStyle name="20% - Accent4 3 2 5 2 2" xfId="6086"/>
    <cellStyle name="20% - Accent4 3 2 5 3" xfId="6087"/>
    <cellStyle name="20% - Accent4 3 2 6" xfId="6088"/>
    <cellStyle name="20% - Accent4 3 2 6 2" xfId="6089"/>
    <cellStyle name="20% - Accent4 3 2 7" xfId="6090"/>
    <cellStyle name="20% - Accent4 3 2 8" xfId="6091"/>
    <cellStyle name="20% - Accent4 3 2 9" xfId="6092"/>
    <cellStyle name="20% - Accent4 3 3" xfId="6093"/>
    <cellStyle name="20% - Accent4 3 3 10" xfId="6094"/>
    <cellStyle name="20% - Accent4 3 3 2" xfId="6095"/>
    <cellStyle name="20% - Accent4 3 3 2 2" xfId="6096"/>
    <cellStyle name="20% - Accent4 3 3 2 2 2" xfId="6097"/>
    <cellStyle name="20% - Accent4 3 3 2 2 2 2" xfId="6098"/>
    <cellStyle name="20% - Accent4 3 3 2 2 3" xfId="6099"/>
    <cellStyle name="20% - Accent4 3 3 2 2 4" xfId="6100"/>
    <cellStyle name="20% - Accent4 3 3 2 3" xfId="6101"/>
    <cellStyle name="20% - Accent4 3 3 2 3 2" xfId="6102"/>
    <cellStyle name="20% - Accent4 3 3 2 3 2 2" xfId="6103"/>
    <cellStyle name="20% - Accent4 3 3 2 3 3" xfId="6104"/>
    <cellStyle name="20% - Accent4 3 3 2 4" xfId="6105"/>
    <cellStyle name="20% - Accent4 3 3 2 4 2" xfId="6106"/>
    <cellStyle name="20% - Accent4 3 3 2 4 2 2" xfId="6107"/>
    <cellStyle name="20% - Accent4 3 3 2 4 3" xfId="6108"/>
    <cellStyle name="20% - Accent4 3 3 2 5" xfId="6109"/>
    <cellStyle name="20% - Accent4 3 3 2 5 2" xfId="6110"/>
    <cellStyle name="20% - Accent4 3 3 2 6" xfId="6111"/>
    <cellStyle name="20% - Accent4 3 3 2 7" xfId="6112"/>
    <cellStyle name="20% - Accent4 3 3 2 8" xfId="6113"/>
    <cellStyle name="20% - Accent4 3 3 2 9" xfId="6114"/>
    <cellStyle name="20% - Accent4 3 3 3" xfId="6115"/>
    <cellStyle name="20% - Accent4 3 3 3 2" xfId="6116"/>
    <cellStyle name="20% - Accent4 3 3 3 2 2" xfId="6117"/>
    <cellStyle name="20% - Accent4 3 3 3 3" xfId="6118"/>
    <cellStyle name="20% - Accent4 3 3 3 4" xfId="6119"/>
    <cellStyle name="20% - Accent4 3 3 3 5" xfId="6120"/>
    <cellStyle name="20% - Accent4 3 3 4" xfId="6121"/>
    <cellStyle name="20% - Accent4 3 3 4 2" xfId="6122"/>
    <cellStyle name="20% - Accent4 3 3 4 2 2" xfId="6123"/>
    <cellStyle name="20% - Accent4 3 3 4 3" xfId="6124"/>
    <cellStyle name="20% - Accent4 3 3 4 4" xfId="6125"/>
    <cellStyle name="20% - Accent4 3 3 5" xfId="6126"/>
    <cellStyle name="20% - Accent4 3 3 5 2" xfId="6127"/>
    <cellStyle name="20% - Accent4 3 3 5 2 2" xfId="6128"/>
    <cellStyle name="20% - Accent4 3 3 5 3" xfId="6129"/>
    <cellStyle name="20% - Accent4 3 3 6" xfId="6130"/>
    <cellStyle name="20% - Accent4 3 3 6 2" xfId="6131"/>
    <cellStyle name="20% - Accent4 3 3 7" xfId="6132"/>
    <cellStyle name="20% - Accent4 3 3 8" xfId="6133"/>
    <cellStyle name="20% - Accent4 3 3 9" xfId="6134"/>
    <cellStyle name="20% - Accent4 3 4" xfId="6135"/>
    <cellStyle name="20% - Accent4 3 4 2" xfId="6136"/>
    <cellStyle name="20% - Accent4 3 4 2 2" xfId="6137"/>
    <cellStyle name="20% - Accent4 3 4 2 2 2" xfId="6138"/>
    <cellStyle name="20% - Accent4 3 4 2 2 2 2" xfId="6139"/>
    <cellStyle name="20% - Accent4 3 4 2 2 3" xfId="6140"/>
    <cellStyle name="20% - Accent4 3 4 2 2 4" xfId="6141"/>
    <cellStyle name="20% - Accent4 3 4 2 3" xfId="6142"/>
    <cellStyle name="20% - Accent4 3 4 2 3 2" xfId="6143"/>
    <cellStyle name="20% - Accent4 3 4 2 3 2 2" xfId="6144"/>
    <cellStyle name="20% - Accent4 3 4 2 3 3" xfId="6145"/>
    <cellStyle name="20% - Accent4 3 4 2 4" xfId="6146"/>
    <cellStyle name="20% - Accent4 3 4 2 4 2" xfId="6147"/>
    <cellStyle name="20% - Accent4 3 4 2 4 2 2" xfId="6148"/>
    <cellStyle name="20% - Accent4 3 4 2 4 3" xfId="6149"/>
    <cellStyle name="20% - Accent4 3 4 2 5" xfId="6150"/>
    <cellStyle name="20% - Accent4 3 4 2 5 2" xfId="6151"/>
    <cellStyle name="20% - Accent4 3 4 2 6" xfId="6152"/>
    <cellStyle name="20% - Accent4 3 4 2 7" xfId="6153"/>
    <cellStyle name="20% - Accent4 3 4 3" xfId="6154"/>
    <cellStyle name="20% - Accent4 3 4 3 2" xfId="6155"/>
    <cellStyle name="20% - Accent4 3 4 3 2 2" xfId="6156"/>
    <cellStyle name="20% - Accent4 3 4 3 3" xfId="6157"/>
    <cellStyle name="20% - Accent4 3 4 3 4" xfId="6158"/>
    <cellStyle name="20% - Accent4 3 4 3 5" xfId="6159"/>
    <cellStyle name="20% - Accent4 3 4 4" xfId="6160"/>
    <cellStyle name="20% - Accent4 3 4 4 2" xfId="6161"/>
    <cellStyle name="20% - Accent4 3 4 4 2 2" xfId="6162"/>
    <cellStyle name="20% - Accent4 3 4 4 3" xfId="6163"/>
    <cellStyle name="20% - Accent4 3 4 5" xfId="6164"/>
    <cellStyle name="20% - Accent4 3 4 5 2" xfId="6165"/>
    <cellStyle name="20% - Accent4 3 4 5 2 2" xfId="6166"/>
    <cellStyle name="20% - Accent4 3 4 5 3" xfId="6167"/>
    <cellStyle name="20% - Accent4 3 4 6" xfId="6168"/>
    <cellStyle name="20% - Accent4 3 4 6 2" xfId="6169"/>
    <cellStyle name="20% - Accent4 3 4 7" xfId="6170"/>
    <cellStyle name="20% - Accent4 3 4 8" xfId="6171"/>
    <cellStyle name="20% - Accent4 3 4 9" xfId="6172"/>
    <cellStyle name="20% - Accent4 3 5" xfId="6173"/>
    <cellStyle name="20% - Accent4 3 5 2" xfId="6174"/>
    <cellStyle name="20% - Accent4 3 5 2 2" xfId="6175"/>
    <cellStyle name="20% - Accent4 3 5 2 2 2" xfId="6176"/>
    <cellStyle name="20% - Accent4 3 5 2 2 2 2" xfId="6177"/>
    <cellStyle name="20% - Accent4 3 5 2 2 3" xfId="6178"/>
    <cellStyle name="20% - Accent4 3 5 2 3" xfId="6179"/>
    <cellStyle name="20% - Accent4 3 5 2 3 2" xfId="6180"/>
    <cellStyle name="20% - Accent4 3 5 2 3 2 2" xfId="6181"/>
    <cellStyle name="20% - Accent4 3 5 2 3 3" xfId="6182"/>
    <cellStyle name="20% - Accent4 3 5 2 4" xfId="6183"/>
    <cellStyle name="20% - Accent4 3 5 2 4 2" xfId="6184"/>
    <cellStyle name="20% - Accent4 3 5 2 4 2 2" xfId="6185"/>
    <cellStyle name="20% - Accent4 3 5 2 4 3" xfId="6186"/>
    <cellStyle name="20% - Accent4 3 5 2 5" xfId="6187"/>
    <cellStyle name="20% - Accent4 3 5 2 5 2" xfId="6188"/>
    <cellStyle name="20% - Accent4 3 5 2 6" xfId="6189"/>
    <cellStyle name="20% - Accent4 3 5 2 7" xfId="6190"/>
    <cellStyle name="20% - Accent4 3 5 2 8" xfId="6191"/>
    <cellStyle name="20% - Accent4 3 5 3" xfId="6192"/>
    <cellStyle name="20% - Accent4 3 5 3 2" xfId="6193"/>
    <cellStyle name="20% - Accent4 3 5 3 2 2" xfId="6194"/>
    <cellStyle name="20% - Accent4 3 5 3 3" xfId="6195"/>
    <cellStyle name="20% - Accent4 3 5 4" xfId="6196"/>
    <cellStyle name="20% - Accent4 3 5 4 2" xfId="6197"/>
    <cellStyle name="20% - Accent4 3 5 4 2 2" xfId="6198"/>
    <cellStyle name="20% - Accent4 3 5 4 3" xfId="6199"/>
    <cellStyle name="20% - Accent4 3 5 5" xfId="6200"/>
    <cellStyle name="20% - Accent4 3 5 5 2" xfId="6201"/>
    <cellStyle name="20% - Accent4 3 5 5 2 2" xfId="6202"/>
    <cellStyle name="20% - Accent4 3 5 5 3" xfId="6203"/>
    <cellStyle name="20% - Accent4 3 5 6" xfId="6204"/>
    <cellStyle name="20% - Accent4 3 5 6 2" xfId="6205"/>
    <cellStyle name="20% - Accent4 3 5 7" xfId="6206"/>
    <cellStyle name="20% - Accent4 3 5 8" xfId="6207"/>
    <cellStyle name="20% - Accent4 3 5 9" xfId="6208"/>
    <cellStyle name="20% - Accent4 3 6" xfId="6209"/>
    <cellStyle name="20% - Accent4 3 6 2" xfId="6210"/>
    <cellStyle name="20% - Accent4 3 6 2 2" xfId="6211"/>
    <cellStyle name="20% - Accent4 3 6 2 2 2" xfId="6212"/>
    <cellStyle name="20% - Accent4 3 6 2 3" xfId="6213"/>
    <cellStyle name="20% - Accent4 3 6 2 4" xfId="6214"/>
    <cellStyle name="20% - Accent4 3 6 3" xfId="6215"/>
    <cellStyle name="20% - Accent4 3 6 3 2" xfId="6216"/>
    <cellStyle name="20% - Accent4 3 6 3 2 2" xfId="6217"/>
    <cellStyle name="20% - Accent4 3 6 3 3" xfId="6218"/>
    <cellStyle name="20% - Accent4 3 6 4" xfId="6219"/>
    <cellStyle name="20% - Accent4 3 6 4 2" xfId="6220"/>
    <cellStyle name="20% - Accent4 3 6 4 2 2" xfId="6221"/>
    <cellStyle name="20% - Accent4 3 6 4 3" xfId="6222"/>
    <cellStyle name="20% - Accent4 3 6 5" xfId="6223"/>
    <cellStyle name="20% - Accent4 3 6 5 2" xfId="6224"/>
    <cellStyle name="20% - Accent4 3 6 6" xfId="6225"/>
    <cellStyle name="20% - Accent4 3 6 7" xfId="6226"/>
    <cellStyle name="20% - Accent4 3 7" xfId="6227"/>
    <cellStyle name="20% - Accent4 3 7 2" xfId="6228"/>
    <cellStyle name="20% - Accent4 3 7 2 2" xfId="6229"/>
    <cellStyle name="20% - Accent4 3 7 3" xfId="6230"/>
    <cellStyle name="20% - Accent4 3 7 4" xfId="6231"/>
    <cellStyle name="20% - Accent4 3 8" xfId="6232"/>
    <cellStyle name="20% - Accent4 3 8 2" xfId="6233"/>
    <cellStyle name="20% - Accent4 3 8 2 2" xfId="6234"/>
    <cellStyle name="20% - Accent4 3 8 3" xfId="6235"/>
    <cellStyle name="20% - Accent4 3 9" xfId="6236"/>
    <cellStyle name="20% - Accent4 3 9 2" xfId="6237"/>
    <cellStyle name="20% - Accent4 3 9 2 2" xfId="6238"/>
    <cellStyle name="20% - Accent4 3 9 3" xfId="6239"/>
    <cellStyle name="20% - Accent4 4" xfId="6240"/>
    <cellStyle name="20% - Accent4 4 2" xfId="6241"/>
    <cellStyle name="20% - Accent4 4 2 2" xfId="6242"/>
    <cellStyle name="20% - Accent4 4 2 2 2" xfId="6243"/>
    <cellStyle name="20% - Accent4 4 2 2 2 2" xfId="6244"/>
    <cellStyle name="20% - Accent4 4 2 2 3" xfId="6245"/>
    <cellStyle name="20% - Accent4 4 2 2 4" xfId="6246"/>
    <cellStyle name="20% - Accent4 4 2 3" xfId="6247"/>
    <cellStyle name="20% - Accent4 4 2 3 2" xfId="6248"/>
    <cellStyle name="20% - Accent4 4 2 3 2 2" xfId="6249"/>
    <cellStyle name="20% - Accent4 4 2 3 3" xfId="6250"/>
    <cellStyle name="20% - Accent4 4 2 4" xfId="6251"/>
    <cellStyle name="20% - Accent4 4 2 4 2" xfId="6252"/>
    <cellStyle name="20% - Accent4 4 2 4 2 2" xfId="6253"/>
    <cellStyle name="20% - Accent4 4 2 4 3" xfId="6254"/>
    <cellStyle name="20% - Accent4 4 2 5" xfId="6255"/>
    <cellStyle name="20% - Accent4 4 2 5 2" xfId="6256"/>
    <cellStyle name="20% - Accent4 4 2 6" xfId="6257"/>
    <cellStyle name="20% - Accent4 4 2 7" xfId="6258"/>
    <cellStyle name="20% - Accent4 4 2 8" xfId="6259"/>
    <cellStyle name="20% - Accent4 4 3" xfId="6260"/>
    <cellStyle name="20% - Accent4 4 3 2" xfId="6261"/>
    <cellStyle name="20% - Accent4 4 3 2 2" xfId="6262"/>
    <cellStyle name="20% - Accent4 4 3 3" xfId="6263"/>
    <cellStyle name="20% - Accent4 4 3 4" xfId="6264"/>
    <cellStyle name="20% - Accent4 4 3 5" xfId="6265"/>
    <cellStyle name="20% - Accent4 4 4" xfId="6266"/>
    <cellStyle name="20% - Accent4 4 4 2" xfId="6267"/>
    <cellStyle name="20% - Accent4 4 4 2 2" xfId="6268"/>
    <cellStyle name="20% - Accent4 4 4 2 3" xfId="6269"/>
    <cellStyle name="20% - Accent4 4 4 3" xfId="6270"/>
    <cellStyle name="20% - Accent4 4 4 4" xfId="6271"/>
    <cellStyle name="20% - Accent4 4 5" xfId="6272"/>
    <cellStyle name="20% - Accent4 4 5 2" xfId="6273"/>
    <cellStyle name="20% - Accent4 4 5 2 2" xfId="6274"/>
    <cellStyle name="20% - Accent4 4 5 3" xfId="6275"/>
    <cellStyle name="20% - Accent4 4 5 4" xfId="6276"/>
    <cellStyle name="20% - Accent4 4 5 5" xfId="6277"/>
    <cellStyle name="20% - Accent4 4 6" xfId="6278"/>
    <cellStyle name="20% - Accent4 4 6 2" xfId="6279"/>
    <cellStyle name="20% - Accent4 4 7" xfId="6280"/>
    <cellStyle name="20% - Accent4 4 8" xfId="6281"/>
    <cellStyle name="20% - Accent4 4 9" xfId="6282"/>
    <cellStyle name="20% - Accent4 5" xfId="6283"/>
    <cellStyle name="20% - Accent4 5 2" xfId="6284"/>
    <cellStyle name="20% - Accent4 5 2 2" xfId="6285"/>
    <cellStyle name="20% - Accent4 5 2 2 2" xfId="6286"/>
    <cellStyle name="20% - Accent4 5 2 2 2 2" xfId="6287"/>
    <cellStyle name="20% - Accent4 5 2 2 3" xfId="6288"/>
    <cellStyle name="20% - Accent4 5 2 2 4" xfId="6289"/>
    <cellStyle name="20% - Accent4 5 2 3" xfId="6290"/>
    <cellStyle name="20% - Accent4 5 2 3 2" xfId="6291"/>
    <cellStyle name="20% - Accent4 5 2 3 2 2" xfId="6292"/>
    <cellStyle name="20% - Accent4 5 2 3 3" xfId="6293"/>
    <cellStyle name="20% - Accent4 5 2 4" xfId="6294"/>
    <cellStyle name="20% - Accent4 5 2 4 2" xfId="6295"/>
    <cellStyle name="20% - Accent4 5 2 4 2 2" xfId="6296"/>
    <cellStyle name="20% - Accent4 5 2 4 3" xfId="6297"/>
    <cellStyle name="20% - Accent4 5 2 5" xfId="6298"/>
    <cellStyle name="20% - Accent4 5 2 5 2" xfId="6299"/>
    <cellStyle name="20% - Accent4 5 2 6" xfId="6300"/>
    <cellStyle name="20% - Accent4 5 2 7" xfId="6301"/>
    <cellStyle name="20% - Accent4 5 3" xfId="6302"/>
    <cellStyle name="20% - Accent4 5 3 2" xfId="6303"/>
    <cellStyle name="20% - Accent4 5 3 2 2" xfId="6304"/>
    <cellStyle name="20% - Accent4 5 3 2 3" xfId="6305"/>
    <cellStyle name="20% - Accent4 5 3 3" xfId="6306"/>
    <cellStyle name="20% - Accent4 5 3 4" xfId="6307"/>
    <cellStyle name="20% - Accent4 5 4" xfId="6308"/>
    <cellStyle name="20% - Accent4 5 4 2" xfId="6309"/>
    <cellStyle name="20% - Accent4 5 4 2 2" xfId="6310"/>
    <cellStyle name="20% - Accent4 5 4 3" xfId="6311"/>
    <cellStyle name="20% - Accent4 5 4 4" xfId="6312"/>
    <cellStyle name="20% - Accent4 5 5" xfId="6313"/>
    <cellStyle name="20% - Accent4 5 5 2" xfId="6314"/>
    <cellStyle name="20% - Accent4 5 5 2 2" xfId="6315"/>
    <cellStyle name="20% - Accent4 5 5 3" xfId="6316"/>
    <cellStyle name="20% - Accent4 5 5 4" xfId="6317"/>
    <cellStyle name="20% - Accent4 5 6" xfId="6318"/>
    <cellStyle name="20% - Accent4 5 6 2" xfId="6319"/>
    <cellStyle name="20% - Accent4 5 7" xfId="6320"/>
    <cellStyle name="20% - Accent4 5 8" xfId="6321"/>
    <cellStyle name="20% - Accent4 6" xfId="6322"/>
    <cellStyle name="20% - Accent4 6 2" xfId="6323"/>
    <cellStyle name="20% - Accent4 6 2 2" xfId="6324"/>
    <cellStyle name="20% - Accent4 6 2 2 2" xfId="6325"/>
    <cellStyle name="20% - Accent4 6 2 2 3" xfId="6326"/>
    <cellStyle name="20% - Accent4 6 2 3" xfId="6327"/>
    <cellStyle name="20% - Accent4 6 2 4" xfId="6328"/>
    <cellStyle name="20% - Accent4 6 3" xfId="6329"/>
    <cellStyle name="20% - Accent4 6 3 2" xfId="6330"/>
    <cellStyle name="20% - Accent4 6 3 2 2" xfId="6331"/>
    <cellStyle name="20% - Accent4 6 3 2 3" xfId="6332"/>
    <cellStyle name="20% - Accent4 6 3 3" xfId="6333"/>
    <cellStyle name="20% - Accent4 6 3 4" xfId="6334"/>
    <cellStyle name="20% - Accent4 6 4" xfId="6335"/>
    <cellStyle name="20% - Accent4 6 4 2" xfId="6336"/>
    <cellStyle name="20% - Accent4 6 4 2 2" xfId="6337"/>
    <cellStyle name="20% - Accent4 6 4 3" xfId="6338"/>
    <cellStyle name="20% - Accent4 6 4 4" xfId="6339"/>
    <cellStyle name="20% - Accent4 6 5" xfId="6340"/>
    <cellStyle name="20% - Accent4 6 5 2" xfId="6341"/>
    <cellStyle name="20% - Accent4 6 6" xfId="6342"/>
    <cellStyle name="20% - Accent4 6 7" xfId="6343"/>
    <cellStyle name="20% - Accent4 7" xfId="6344"/>
    <cellStyle name="20% - Accent4 7 2" xfId="6345"/>
    <cellStyle name="20% - Accent4 7 2 2" xfId="6346"/>
    <cellStyle name="20% - Accent4 7 2 2 2" xfId="6347"/>
    <cellStyle name="20% - Accent4 7 2 3" xfId="6348"/>
    <cellStyle name="20% - Accent4 7 3" xfId="6349"/>
    <cellStyle name="20% - Accent4 7 3 2" xfId="6350"/>
    <cellStyle name="20% - Accent4 7 4" xfId="6351"/>
    <cellStyle name="20% - Accent4 7 5" xfId="6352"/>
    <cellStyle name="20% - Accent4 8" xfId="6353"/>
    <cellStyle name="20% - Accent4 8 2" xfId="6354"/>
    <cellStyle name="20% - Accent4 8 2 2" xfId="6355"/>
    <cellStyle name="20% - Accent4 8 2 2 2" xfId="6356"/>
    <cellStyle name="20% - Accent4 8 2 3" xfId="6357"/>
    <cellStyle name="20% - Accent4 8 3" xfId="6358"/>
    <cellStyle name="20% - Accent4 8 3 2" xfId="6359"/>
    <cellStyle name="20% - Accent4 8 4" xfId="6360"/>
    <cellStyle name="20% - Accent4 9" xfId="6361"/>
    <cellStyle name="20% - Accent4 9 2" xfId="6362"/>
    <cellStyle name="20% - Accent4 9 2 2" xfId="6363"/>
    <cellStyle name="20% - Accent4 9 2 2 2" xfId="6364"/>
    <cellStyle name="20% - Accent4 9 2 3" xfId="6365"/>
    <cellStyle name="20% - Accent4 9 3" xfId="6366"/>
    <cellStyle name="20% - Accent4 9 3 2" xfId="6367"/>
    <cellStyle name="20% - Accent4 9 4" xfId="6368"/>
    <cellStyle name="20% - Accent5 10" xfId="6369"/>
    <cellStyle name="20% - Accent5 10 2" xfId="6370"/>
    <cellStyle name="20% - Accent5 10 2 2" xfId="6371"/>
    <cellStyle name="20% - Accent5 10 2 2 2" xfId="6372"/>
    <cellStyle name="20% - Accent5 10 2 3" xfId="6373"/>
    <cellStyle name="20% - Accent5 10 3" xfId="6374"/>
    <cellStyle name="20% - Accent5 10 3 2" xfId="6375"/>
    <cellStyle name="20% - Accent5 10 4" xfId="6376"/>
    <cellStyle name="20% - Accent5 11" xfId="6377"/>
    <cellStyle name="20% - Accent5 11 2" xfId="6378"/>
    <cellStyle name="20% - Accent5 11 2 2" xfId="6379"/>
    <cellStyle name="20% - Accent5 11 2 2 2" xfId="6380"/>
    <cellStyle name="20% - Accent5 11 2 3" xfId="6381"/>
    <cellStyle name="20% - Accent5 11 3" xfId="6382"/>
    <cellStyle name="20% - Accent5 11 3 2" xfId="6383"/>
    <cellStyle name="20% - Accent5 11 4" xfId="6384"/>
    <cellStyle name="20% - Accent5 12" xfId="6385"/>
    <cellStyle name="20% - Accent5 12 2" xfId="6386"/>
    <cellStyle name="20% - Accent5 12 2 2" xfId="6387"/>
    <cellStyle name="20% - Accent5 12 2 2 2" xfId="6388"/>
    <cellStyle name="20% - Accent5 12 2 3" xfId="6389"/>
    <cellStyle name="20% - Accent5 12 3" xfId="6390"/>
    <cellStyle name="20% - Accent5 12 3 2" xfId="6391"/>
    <cellStyle name="20% - Accent5 12 3 3" xfId="6392"/>
    <cellStyle name="20% - Accent5 12 4" xfId="6393"/>
    <cellStyle name="20% - Accent5 13" xfId="6394"/>
    <cellStyle name="20% - Accent5 13 2" xfId="6395"/>
    <cellStyle name="20% - Accent5 13 2 2" xfId="6396"/>
    <cellStyle name="20% - Accent5 13 2 2 2" xfId="6397"/>
    <cellStyle name="20% - Accent5 13 2 3" xfId="6398"/>
    <cellStyle name="20% - Accent5 13 3" xfId="6399"/>
    <cellStyle name="20% - Accent5 13 3 2" xfId="6400"/>
    <cellStyle name="20% - Accent5 13 4" xfId="6401"/>
    <cellStyle name="20% - Accent5 14" xfId="6402"/>
    <cellStyle name="20% - Accent5 14 2" xfId="6403"/>
    <cellStyle name="20% - Accent5 14 2 2" xfId="6404"/>
    <cellStyle name="20% - Accent5 14 2 2 2" xfId="6405"/>
    <cellStyle name="20% - Accent5 14 2 3" xfId="6406"/>
    <cellStyle name="20% - Accent5 14 2 4" xfId="6407"/>
    <cellStyle name="20% - Accent5 14 3" xfId="6408"/>
    <cellStyle name="20% - Accent5 14 3 2" xfId="6409"/>
    <cellStyle name="20% - Accent5 14 4" xfId="6410"/>
    <cellStyle name="20% - Accent5 14 5" xfId="6411"/>
    <cellStyle name="20% - Accent5 15" xfId="6412"/>
    <cellStyle name="20% - Accent5 15 2" xfId="6413"/>
    <cellStyle name="20% - Accent5 15 2 2" xfId="6414"/>
    <cellStyle name="20% - Accent5 15 2 2 2" xfId="6415"/>
    <cellStyle name="20% - Accent5 15 2 3" xfId="6416"/>
    <cellStyle name="20% - Accent5 15 3" xfId="6417"/>
    <cellStyle name="20% - Accent5 15 3 2" xfId="6418"/>
    <cellStyle name="20% - Accent5 15 4" xfId="6419"/>
    <cellStyle name="20% - Accent5 16" xfId="6420"/>
    <cellStyle name="20% - Accent5 16 2" xfId="6421"/>
    <cellStyle name="20% - Accent5 16 2 2" xfId="6422"/>
    <cellStyle name="20% - Accent5 16 3" xfId="6423"/>
    <cellStyle name="20% - Accent5 17" xfId="6424"/>
    <cellStyle name="20% - Accent5 17 2" xfId="6425"/>
    <cellStyle name="20% - Accent5 17 3" xfId="6426"/>
    <cellStyle name="20% - Accent5 18" xfId="6427"/>
    <cellStyle name="20% - Accent5 18 2" xfId="6428"/>
    <cellStyle name="20% - Accent5 19" xfId="6429"/>
    <cellStyle name="20% - Accent5 2" xfId="6430"/>
    <cellStyle name="20% - Accent5 2 10" xfId="6431"/>
    <cellStyle name="20% - Accent5 2 10 2" xfId="6432"/>
    <cellStyle name="20% - Accent5 2 10 2 2" xfId="6433"/>
    <cellStyle name="20% - Accent5 2 10 2 3" xfId="6434"/>
    <cellStyle name="20% - Accent5 2 10 3" xfId="6435"/>
    <cellStyle name="20% - Accent5 2 10 4" xfId="6436"/>
    <cellStyle name="20% - Accent5 2 11" xfId="6437"/>
    <cellStyle name="20% - Accent5 2 11 2" xfId="6438"/>
    <cellStyle name="20% - Accent5 2 11 3" xfId="6439"/>
    <cellStyle name="20% - Accent5 2 12" xfId="6440"/>
    <cellStyle name="20% - Accent5 2 13" xfId="6441"/>
    <cellStyle name="20% - Accent5 2 14" xfId="6442"/>
    <cellStyle name="20% - Accent5 2 15" xfId="6443"/>
    <cellStyle name="20% - Accent5 2 2" xfId="6444"/>
    <cellStyle name="20% - Accent5 2 2 10" xfId="6445"/>
    <cellStyle name="20% - Accent5 2 2 10 2" xfId="6446"/>
    <cellStyle name="20% - Accent5 2 2 11" xfId="6447"/>
    <cellStyle name="20% - Accent5 2 2 12" xfId="6448"/>
    <cellStyle name="20% - Accent5 2 2 13" xfId="6449"/>
    <cellStyle name="20% - Accent5 2 2 14" xfId="6450"/>
    <cellStyle name="20% - Accent5 2 2 2" xfId="6451"/>
    <cellStyle name="20% - Accent5 2 2 2 10" xfId="6452"/>
    <cellStyle name="20% - Accent5 2 2 2 2" xfId="6453"/>
    <cellStyle name="20% - Accent5 2 2 2 2 2" xfId="6454"/>
    <cellStyle name="20% - Accent5 2 2 2 2 2 2" xfId="6455"/>
    <cellStyle name="20% - Accent5 2 2 2 2 2 2 2" xfId="6456"/>
    <cellStyle name="20% - Accent5 2 2 2 2 2 3" xfId="6457"/>
    <cellStyle name="20% - Accent5 2 2 2 2 3" xfId="6458"/>
    <cellStyle name="20% - Accent5 2 2 2 2 3 2" xfId="6459"/>
    <cellStyle name="20% - Accent5 2 2 2 2 3 2 2" xfId="6460"/>
    <cellStyle name="20% - Accent5 2 2 2 2 3 3" xfId="6461"/>
    <cellStyle name="20% - Accent5 2 2 2 2 4" xfId="6462"/>
    <cellStyle name="20% - Accent5 2 2 2 2 4 2" xfId="6463"/>
    <cellStyle name="20% - Accent5 2 2 2 2 4 2 2" xfId="6464"/>
    <cellStyle name="20% - Accent5 2 2 2 2 4 3" xfId="6465"/>
    <cellStyle name="20% - Accent5 2 2 2 2 5" xfId="6466"/>
    <cellStyle name="20% - Accent5 2 2 2 2 5 2" xfId="6467"/>
    <cellStyle name="20% - Accent5 2 2 2 2 6" xfId="6468"/>
    <cellStyle name="20% - Accent5 2 2 2 2 7" xfId="6469"/>
    <cellStyle name="20% - Accent5 2 2 2 2 8" xfId="6470"/>
    <cellStyle name="20% - Accent5 2 2 2 3" xfId="6471"/>
    <cellStyle name="20% - Accent5 2 2 2 3 2" xfId="6472"/>
    <cellStyle name="20% - Accent5 2 2 2 3 2 2" xfId="6473"/>
    <cellStyle name="20% - Accent5 2 2 2 3 3" xfId="6474"/>
    <cellStyle name="20% - Accent5 2 2 2 3 4" xfId="6475"/>
    <cellStyle name="20% - Accent5 2 2 2 4" xfId="6476"/>
    <cellStyle name="20% - Accent5 2 2 2 4 2" xfId="6477"/>
    <cellStyle name="20% - Accent5 2 2 2 4 2 2" xfId="6478"/>
    <cellStyle name="20% - Accent5 2 2 2 4 3" xfId="6479"/>
    <cellStyle name="20% - Accent5 2 2 2 5" xfId="6480"/>
    <cellStyle name="20% - Accent5 2 2 2 5 2" xfId="6481"/>
    <cellStyle name="20% - Accent5 2 2 2 5 2 2" xfId="6482"/>
    <cellStyle name="20% - Accent5 2 2 2 5 3" xfId="6483"/>
    <cellStyle name="20% - Accent5 2 2 2 6" xfId="6484"/>
    <cellStyle name="20% - Accent5 2 2 2 6 2" xfId="6485"/>
    <cellStyle name="20% - Accent5 2 2 2 7" xfId="6486"/>
    <cellStyle name="20% - Accent5 2 2 2 8" xfId="6487"/>
    <cellStyle name="20% - Accent5 2 2 2 9" xfId="6488"/>
    <cellStyle name="20% - Accent5 2 2 3" xfId="6489"/>
    <cellStyle name="20% - Accent5 2 2 3 2" xfId="6490"/>
    <cellStyle name="20% - Accent5 2 2 3 2 2" xfId="6491"/>
    <cellStyle name="20% - Accent5 2 2 3 2 2 2" xfId="6492"/>
    <cellStyle name="20% - Accent5 2 2 3 2 2 2 2" xfId="6493"/>
    <cellStyle name="20% - Accent5 2 2 3 2 2 3" xfId="6494"/>
    <cellStyle name="20% - Accent5 2 2 3 2 3" xfId="6495"/>
    <cellStyle name="20% - Accent5 2 2 3 2 3 2" xfId="6496"/>
    <cellStyle name="20% - Accent5 2 2 3 2 3 2 2" xfId="6497"/>
    <cellStyle name="20% - Accent5 2 2 3 2 3 3" xfId="6498"/>
    <cellStyle name="20% - Accent5 2 2 3 2 4" xfId="6499"/>
    <cellStyle name="20% - Accent5 2 2 3 2 4 2" xfId="6500"/>
    <cellStyle name="20% - Accent5 2 2 3 2 4 2 2" xfId="6501"/>
    <cellStyle name="20% - Accent5 2 2 3 2 4 3" xfId="6502"/>
    <cellStyle name="20% - Accent5 2 2 3 2 5" xfId="6503"/>
    <cellStyle name="20% - Accent5 2 2 3 2 5 2" xfId="6504"/>
    <cellStyle name="20% - Accent5 2 2 3 2 6" xfId="6505"/>
    <cellStyle name="20% - Accent5 2 2 3 2 7" xfId="6506"/>
    <cellStyle name="20% - Accent5 2 2 3 2 8" xfId="6507"/>
    <cellStyle name="20% - Accent5 2 2 3 3" xfId="6508"/>
    <cellStyle name="20% - Accent5 2 2 3 3 2" xfId="6509"/>
    <cellStyle name="20% - Accent5 2 2 3 3 2 2" xfId="6510"/>
    <cellStyle name="20% - Accent5 2 2 3 3 3" xfId="6511"/>
    <cellStyle name="20% - Accent5 2 2 3 4" xfId="6512"/>
    <cellStyle name="20% - Accent5 2 2 3 4 2" xfId="6513"/>
    <cellStyle name="20% - Accent5 2 2 3 4 2 2" xfId="6514"/>
    <cellStyle name="20% - Accent5 2 2 3 4 3" xfId="6515"/>
    <cellStyle name="20% - Accent5 2 2 3 5" xfId="6516"/>
    <cellStyle name="20% - Accent5 2 2 3 5 2" xfId="6517"/>
    <cellStyle name="20% - Accent5 2 2 3 5 2 2" xfId="6518"/>
    <cellStyle name="20% - Accent5 2 2 3 5 3" xfId="6519"/>
    <cellStyle name="20% - Accent5 2 2 3 6" xfId="6520"/>
    <cellStyle name="20% - Accent5 2 2 3 6 2" xfId="6521"/>
    <cellStyle name="20% - Accent5 2 2 3 7" xfId="6522"/>
    <cellStyle name="20% - Accent5 2 2 3 8" xfId="6523"/>
    <cellStyle name="20% - Accent5 2 2 3 9" xfId="6524"/>
    <cellStyle name="20% - Accent5 2 2 4" xfId="6525"/>
    <cellStyle name="20% - Accent5 2 2 4 2" xfId="6526"/>
    <cellStyle name="20% - Accent5 2 2 4 2 2" xfId="6527"/>
    <cellStyle name="20% - Accent5 2 2 4 2 2 2" xfId="6528"/>
    <cellStyle name="20% - Accent5 2 2 4 2 2 2 2" xfId="6529"/>
    <cellStyle name="20% - Accent5 2 2 4 2 2 3" xfId="6530"/>
    <cellStyle name="20% - Accent5 2 2 4 2 3" xfId="6531"/>
    <cellStyle name="20% - Accent5 2 2 4 2 3 2" xfId="6532"/>
    <cellStyle name="20% - Accent5 2 2 4 2 3 2 2" xfId="6533"/>
    <cellStyle name="20% - Accent5 2 2 4 2 3 3" xfId="6534"/>
    <cellStyle name="20% - Accent5 2 2 4 2 4" xfId="6535"/>
    <cellStyle name="20% - Accent5 2 2 4 2 4 2" xfId="6536"/>
    <cellStyle name="20% - Accent5 2 2 4 2 4 2 2" xfId="6537"/>
    <cellStyle name="20% - Accent5 2 2 4 2 4 3" xfId="6538"/>
    <cellStyle name="20% - Accent5 2 2 4 2 5" xfId="6539"/>
    <cellStyle name="20% - Accent5 2 2 4 2 5 2" xfId="6540"/>
    <cellStyle name="20% - Accent5 2 2 4 2 6" xfId="6541"/>
    <cellStyle name="20% - Accent5 2 2 4 3" xfId="6542"/>
    <cellStyle name="20% - Accent5 2 2 4 3 2" xfId="6543"/>
    <cellStyle name="20% - Accent5 2 2 4 3 2 2" xfId="6544"/>
    <cellStyle name="20% - Accent5 2 2 4 3 3" xfId="6545"/>
    <cellStyle name="20% - Accent5 2 2 4 4" xfId="6546"/>
    <cellStyle name="20% - Accent5 2 2 4 4 2" xfId="6547"/>
    <cellStyle name="20% - Accent5 2 2 4 4 2 2" xfId="6548"/>
    <cellStyle name="20% - Accent5 2 2 4 4 3" xfId="6549"/>
    <cellStyle name="20% - Accent5 2 2 4 5" xfId="6550"/>
    <cellStyle name="20% - Accent5 2 2 4 5 2" xfId="6551"/>
    <cellStyle name="20% - Accent5 2 2 4 5 2 2" xfId="6552"/>
    <cellStyle name="20% - Accent5 2 2 4 5 3" xfId="6553"/>
    <cellStyle name="20% - Accent5 2 2 4 6" xfId="6554"/>
    <cellStyle name="20% - Accent5 2 2 4 6 2" xfId="6555"/>
    <cellStyle name="20% - Accent5 2 2 4 7" xfId="6556"/>
    <cellStyle name="20% - Accent5 2 2 4 8" xfId="6557"/>
    <cellStyle name="20% - Accent5 2 2 4 9" xfId="6558"/>
    <cellStyle name="20% - Accent5 2 2 5" xfId="6559"/>
    <cellStyle name="20% - Accent5 2 2 5 2" xfId="6560"/>
    <cellStyle name="20% - Accent5 2 2 5 2 2" xfId="6561"/>
    <cellStyle name="20% - Accent5 2 2 5 2 2 2" xfId="6562"/>
    <cellStyle name="20% - Accent5 2 2 5 2 2 2 2" xfId="6563"/>
    <cellStyle name="20% - Accent5 2 2 5 2 2 3" xfId="6564"/>
    <cellStyle name="20% - Accent5 2 2 5 2 3" xfId="6565"/>
    <cellStyle name="20% - Accent5 2 2 5 2 3 2" xfId="6566"/>
    <cellStyle name="20% - Accent5 2 2 5 2 3 2 2" xfId="6567"/>
    <cellStyle name="20% - Accent5 2 2 5 2 3 3" xfId="6568"/>
    <cellStyle name="20% - Accent5 2 2 5 2 4" xfId="6569"/>
    <cellStyle name="20% - Accent5 2 2 5 2 4 2" xfId="6570"/>
    <cellStyle name="20% - Accent5 2 2 5 2 4 2 2" xfId="6571"/>
    <cellStyle name="20% - Accent5 2 2 5 2 4 3" xfId="6572"/>
    <cellStyle name="20% - Accent5 2 2 5 2 5" xfId="6573"/>
    <cellStyle name="20% - Accent5 2 2 5 2 5 2" xfId="6574"/>
    <cellStyle name="20% - Accent5 2 2 5 2 6" xfId="6575"/>
    <cellStyle name="20% - Accent5 2 2 5 3" xfId="6576"/>
    <cellStyle name="20% - Accent5 2 2 5 3 2" xfId="6577"/>
    <cellStyle name="20% - Accent5 2 2 5 3 2 2" xfId="6578"/>
    <cellStyle name="20% - Accent5 2 2 5 3 3" xfId="6579"/>
    <cellStyle name="20% - Accent5 2 2 5 4" xfId="6580"/>
    <cellStyle name="20% - Accent5 2 2 5 4 2" xfId="6581"/>
    <cellStyle name="20% - Accent5 2 2 5 4 2 2" xfId="6582"/>
    <cellStyle name="20% - Accent5 2 2 5 4 3" xfId="6583"/>
    <cellStyle name="20% - Accent5 2 2 5 5" xfId="6584"/>
    <cellStyle name="20% - Accent5 2 2 5 5 2" xfId="6585"/>
    <cellStyle name="20% - Accent5 2 2 5 5 2 2" xfId="6586"/>
    <cellStyle name="20% - Accent5 2 2 5 5 3" xfId="6587"/>
    <cellStyle name="20% - Accent5 2 2 5 6" xfId="6588"/>
    <cellStyle name="20% - Accent5 2 2 5 6 2" xfId="6589"/>
    <cellStyle name="20% - Accent5 2 2 5 7" xfId="6590"/>
    <cellStyle name="20% - Accent5 2 2 6" xfId="6591"/>
    <cellStyle name="20% - Accent5 2 2 6 2" xfId="6592"/>
    <cellStyle name="20% - Accent5 2 2 6 2 2" xfId="6593"/>
    <cellStyle name="20% - Accent5 2 2 6 2 2 2" xfId="6594"/>
    <cellStyle name="20% - Accent5 2 2 6 2 3" xfId="6595"/>
    <cellStyle name="20% - Accent5 2 2 6 3" xfId="6596"/>
    <cellStyle name="20% - Accent5 2 2 6 3 2" xfId="6597"/>
    <cellStyle name="20% - Accent5 2 2 6 3 2 2" xfId="6598"/>
    <cellStyle name="20% - Accent5 2 2 6 3 3" xfId="6599"/>
    <cellStyle name="20% - Accent5 2 2 6 4" xfId="6600"/>
    <cellStyle name="20% - Accent5 2 2 6 4 2" xfId="6601"/>
    <cellStyle name="20% - Accent5 2 2 6 4 2 2" xfId="6602"/>
    <cellStyle name="20% - Accent5 2 2 6 4 3" xfId="6603"/>
    <cellStyle name="20% - Accent5 2 2 6 5" xfId="6604"/>
    <cellStyle name="20% - Accent5 2 2 6 5 2" xfId="6605"/>
    <cellStyle name="20% - Accent5 2 2 6 6" xfId="6606"/>
    <cellStyle name="20% - Accent5 2 2 7" xfId="6607"/>
    <cellStyle name="20% - Accent5 2 2 7 2" xfId="6608"/>
    <cellStyle name="20% - Accent5 2 2 7 2 2" xfId="6609"/>
    <cellStyle name="20% - Accent5 2 2 7 3" xfId="6610"/>
    <cellStyle name="20% - Accent5 2 2 8" xfId="6611"/>
    <cellStyle name="20% - Accent5 2 2 8 2" xfId="6612"/>
    <cellStyle name="20% - Accent5 2 2 8 2 2" xfId="6613"/>
    <cellStyle name="20% - Accent5 2 2 8 3" xfId="6614"/>
    <cellStyle name="20% - Accent5 2 2 9" xfId="6615"/>
    <cellStyle name="20% - Accent5 2 2 9 2" xfId="6616"/>
    <cellStyle name="20% - Accent5 2 2 9 2 2" xfId="6617"/>
    <cellStyle name="20% - Accent5 2 2 9 3" xfId="6618"/>
    <cellStyle name="20% - Accent5 2 3" xfId="6619"/>
    <cellStyle name="20% - Accent5 2 3 2" xfId="6620"/>
    <cellStyle name="20% - Accent5 2 3 2 2" xfId="6621"/>
    <cellStyle name="20% - Accent5 2 3 2 2 2" xfId="6622"/>
    <cellStyle name="20% - Accent5 2 3 2 2 2 2" xfId="6623"/>
    <cellStyle name="20% - Accent5 2 3 2 2 3" xfId="6624"/>
    <cellStyle name="20% - Accent5 2 3 2 2 4" xfId="6625"/>
    <cellStyle name="20% - Accent5 2 3 2 3" xfId="6626"/>
    <cellStyle name="20% - Accent5 2 3 2 3 2" xfId="6627"/>
    <cellStyle name="20% - Accent5 2 3 2 3 2 2" xfId="6628"/>
    <cellStyle name="20% - Accent5 2 3 2 3 3" xfId="6629"/>
    <cellStyle name="20% - Accent5 2 3 2 4" xfId="6630"/>
    <cellStyle name="20% - Accent5 2 3 2 4 2" xfId="6631"/>
    <cellStyle name="20% - Accent5 2 3 2 4 2 2" xfId="6632"/>
    <cellStyle name="20% - Accent5 2 3 2 4 3" xfId="6633"/>
    <cellStyle name="20% - Accent5 2 3 2 5" xfId="6634"/>
    <cellStyle name="20% - Accent5 2 3 2 5 2" xfId="6635"/>
    <cellStyle name="20% - Accent5 2 3 2 6" xfId="6636"/>
    <cellStyle name="20% - Accent5 2 3 2 7" xfId="6637"/>
    <cellStyle name="20% - Accent5 2 3 2 8" xfId="6638"/>
    <cellStyle name="20% - Accent5 2 3 3" xfId="6639"/>
    <cellStyle name="20% - Accent5 2 3 3 2" xfId="6640"/>
    <cellStyle name="20% - Accent5 2 3 3 2 2" xfId="6641"/>
    <cellStyle name="20% - Accent5 2 3 3 2 3" xfId="6642"/>
    <cellStyle name="20% - Accent5 2 3 3 3" xfId="6643"/>
    <cellStyle name="20% - Accent5 2 3 3 4" xfId="6644"/>
    <cellStyle name="20% - Accent5 2 3 3 5" xfId="6645"/>
    <cellStyle name="20% - Accent5 2 3 4" xfId="6646"/>
    <cellStyle name="20% - Accent5 2 3 4 2" xfId="6647"/>
    <cellStyle name="20% - Accent5 2 3 4 2 2" xfId="6648"/>
    <cellStyle name="20% - Accent5 2 3 4 3" xfId="6649"/>
    <cellStyle name="20% - Accent5 2 3 4 4" xfId="6650"/>
    <cellStyle name="20% - Accent5 2 3 5" xfId="6651"/>
    <cellStyle name="20% - Accent5 2 3 5 2" xfId="6652"/>
    <cellStyle name="20% - Accent5 2 3 5 2 2" xfId="6653"/>
    <cellStyle name="20% - Accent5 2 3 5 3" xfId="6654"/>
    <cellStyle name="20% - Accent5 2 3 6" xfId="6655"/>
    <cellStyle name="20% - Accent5 2 3 6 2" xfId="6656"/>
    <cellStyle name="20% - Accent5 2 3 7" xfId="6657"/>
    <cellStyle name="20% - Accent5 2 3 8" xfId="6658"/>
    <cellStyle name="20% - Accent5 2 3 9" xfId="6659"/>
    <cellStyle name="20% - Accent5 2 4" xfId="6660"/>
    <cellStyle name="20% - Accent5 2 4 2" xfId="6661"/>
    <cellStyle name="20% - Accent5 2 4 2 2" xfId="6662"/>
    <cellStyle name="20% - Accent5 2 4 2 2 2" xfId="6663"/>
    <cellStyle name="20% - Accent5 2 4 2 2 2 2" xfId="6664"/>
    <cellStyle name="20% - Accent5 2 4 2 2 3" xfId="6665"/>
    <cellStyle name="20% - Accent5 2 4 2 2 4" xfId="6666"/>
    <cellStyle name="20% - Accent5 2 4 2 3" xfId="6667"/>
    <cellStyle name="20% - Accent5 2 4 2 3 2" xfId="6668"/>
    <cellStyle name="20% - Accent5 2 4 2 3 2 2" xfId="6669"/>
    <cellStyle name="20% - Accent5 2 4 2 3 3" xfId="6670"/>
    <cellStyle name="20% - Accent5 2 4 2 4" xfId="6671"/>
    <cellStyle name="20% - Accent5 2 4 2 4 2" xfId="6672"/>
    <cellStyle name="20% - Accent5 2 4 2 4 2 2" xfId="6673"/>
    <cellStyle name="20% - Accent5 2 4 2 4 3" xfId="6674"/>
    <cellStyle name="20% - Accent5 2 4 2 5" xfId="6675"/>
    <cellStyle name="20% - Accent5 2 4 2 5 2" xfId="6676"/>
    <cellStyle name="20% - Accent5 2 4 2 6" xfId="6677"/>
    <cellStyle name="20% - Accent5 2 4 2 7" xfId="6678"/>
    <cellStyle name="20% - Accent5 2 4 2 8" xfId="6679"/>
    <cellStyle name="20% - Accent5 2 4 3" xfId="6680"/>
    <cellStyle name="20% - Accent5 2 4 3 2" xfId="6681"/>
    <cellStyle name="20% - Accent5 2 4 3 2 2" xfId="6682"/>
    <cellStyle name="20% - Accent5 2 4 3 2 3" xfId="6683"/>
    <cellStyle name="20% - Accent5 2 4 3 3" xfId="6684"/>
    <cellStyle name="20% - Accent5 2 4 3 4" xfId="6685"/>
    <cellStyle name="20% - Accent5 2 4 3 5" xfId="6686"/>
    <cellStyle name="20% - Accent5 2 4 4" xfId="6687"/>
    <cellStyle name="20% - Accent5 2 4 4 2" xfId="6688"/>
    <cellStyle name="20% - Accent5 2 4 4 2 2" xfId="6689"/>
    <cellStyle name="20% - Accent5 2 4 4 3" xfId="6690"/>
    <cellStyle name="20% - Accent5 2 4 4 4" xfId="6691"/>
    <cellStyle name="20% - Accent5 2 4 5" xfId="6692"/>
    <cellStyle name="20% - Accent5 2 4 5 2" xfId="6693"/>
    <cellStyle name="20% - Accent5 2 4 5 2 2" xfId="6694"/>
    <cellStyle name="20% - Accent5 2 4 5 3" xfId="6695"/>
    <cellStyle name="20% - Accent5 2 4 6" xfId="6696"/>
    <cellStyle name="20% - Accent5 2 4 6 2" xfId="6697"/>
    <cellStyle name="20% - Accent5 2 4 7" xfId="6698"/>
    <cellStyle name="20% - Accent5 2 4 8" xfId="6699"/>
    <cellStyle name="20% - Accent5 2 4 9" xfId="6700"/>
    <cellStyle name="20% - Accent5 2 5" xfId="6701"/>
    <cellStyle name="20% - Accent5 2 5 10" xfId="6702"/>
    <cellStyle name="20% - Accent5 2 5 2" xfId="6703"/>
    <cellStyle name="20% - Accent5 2 5 2 2" xfId="6704"/>
    <cellStyle name="20% - Accent5 2 5 2 2 2" xfId="6705"/>
    <cellStyle name="20% - Accent5 2 5 2 2 2 2" xfId="6706"/>
    <cellStyle name="20% - Accent5 2 5 2 2 3" xfId="6707"/>
    <cellStyle name="20% - Accent5 2 5 2 2 4" xfId="6708"/>
    <cellStyle name="20% - Accent5 2 5 2 3" xfId="6709"/>
    <cellStyle name="20% - Accent5 2 5 2 3 2" xfId="6710"/>
    <cellStyle name="20% - Accent5 2 5 2 3 2 2" xfId="6711"/>
    <cellStyle name="20% - Accent5 2 5 2 3 3" xfId="6712"/>
    <cellStyle name="20% - Accent5 2 5 2 4" xfId="6713"/>
    <cellStyle name="20% - Accent5 2 5 2 4 2" xfId="6714"/>
    <cellStyle name="20% - Accent5 2 5 2 4 2 2" xfId="6715"/>
    <cellStyle name="20% - Accent5 2 5 2 4 3" xfId="6716"/>
    <cellStyle name="20% - Accent5 2 5 2 5" xfId="6717"/>
    <cellStyle name="20% - Accent5 2 5 2 5 2" xfId="6718"/>
    <cellStyle name="20% - Accent5 2 5 2 6" xfId="6719"/>
    <cellStyle name="20% - Accent5 2 5 2 7" xfId="6720"/>
    <cellStyle name="20% - Accent5 2 5 2 8" xfId="6721"/>
    <cellStyle name="20% - Accent5 2 5 3" xfId="6722"/>
    <cellStyle name="20% - Accent5 2 5 3 2" xfId="6723"/>
    <cellStyle name="20% - Accent5 2 5 3 2 2" xfId="6724"/>
    <cellStyle name="20% - Accent5 2 5 3 3" xfId="6725"/>
    <cellStyle name="20% - Accent5 2 5 3 4" xfId="6726"/>
    <cellStyle name="20% - Accent5 2 5 4" xfId="6727"/>
    <cellStyle name="20% - Accent5 2 5 4 2" xfId="6728"/>
    <cellStyle name="20% - Accent5 2 5 4 2 2" xfId="6729"/>
    <cellStyle name="20% - Accent5 2 5 4 3" xfId="6730"/>
    <cellStyle name="20% - Accent5 2 5 5" xfId="6731"/>
    <cellStyle name="20% - Accent5 2 5 5 2" xfId="6732"/>
    <cellStyle name="20% - Accent5 2 5 5 2 2" xfId="6733"/>
    <cellStyle name="20% - Accent5 2 5 5 3" xfId="6734"/>
    <cellStyle name="20% - Accent5 2 5 6" xfId="6735"/>
    <cellStyle name="20% - Accent5 2 5 6 2" xfId="6736"/>
    <cellStyle name="20% - Accent5 2 5 7" xfId="6737"/>
    <cellStyle name="20% - Accent5 2 5 8" xfId="6738"/>
    <cellStyle name="20% - Accent5 2 5 9" xfId="6739"/>
    <cellStyle name="20% - Accent5 2 6" xfId="6740"/>
    <cellStyle name="20% - Accent5 2 6 2" xfId="6741"/>
    <cellStyle name="20% - Accent5 2 6 2 2" xfId="6742"/>
    <cellStyle name="20% - Accent5 2 6 2 2 2" xfId="6743"/>
    <cellStyle name="20% - Accent5 2 6 2 2 2 2" xfId="6744"/>
    <cellStyle name="20% - Accent5 2 6 2 2 3" xfId="6745"/>
    <cellStyle name="20% - Accent5 2 6 2 2 4" xfId="6746"/>
    <cellStyle name="20% - Accent5 2 6 2 3" xfId="6747"/>
    <cellStyle name="20% - Accent5 2 6 2 3 2" xfId="6748"/>
    <cellStyle name="20% - Accent5 2 6 2 3 2 2" xfId="6749"/>
    <cellStyle name="20% - Accent5 2 6 2 3 3" xfId="6750"/>
    <cellStyle name="20% - Accent5 2 6 2 4" xfId="6751"/>
    <cellStyle name="20% - Accent5 2 6 2 4 2" xfId="6752"/>
    <cellStyle name="20% - Accent5 2 6 2 4 2 2" xfId="6753"/>
    <cellStyle name="20% - Accent5 2 6 2 4 3" xfId="6754"/>
    <cellStyle name="20% - Accent5 2 6 2 5" xfId="6755"/>
    <cellStyle name="20% - Accent5 2 6 2 5 2" xfId="6756"/>
    <cellStyle name="20% - Accent5 2 6 2 6" xfId="6757"/>
    <cellStyle name="20% - Accent5 2 6 2 7" xfId="6758"/>
    <cellStyle name="20% - Accent5 2 6 3" xfId="6759"/>
    <cellStyle name="20% - Accent5 2 6 3 2" xfId="6760"/>
    <cellStyle name="20% - Accent5 2 6 3 2 2" xfId="6761"/>
    <cellStyle name="20% - Accent5 2 6 3 3" xfId="6762"/>
    <cellStyle name="20% - Accent5 2 6 3 4" xfId="6763"/>
    <cellStyle name="20% - Accent5 2 6 4" xfId="6764"/>
    <cellStyle name="20% - Accent5 2 6 4 2" xfId="6765"/>
    <cellStyle name="20% - Accent5 2 6 4 2 2" xfId="6766"/>
    <cellStyle name="20% - Accent5 2 6 4 3" xfId="6767"/>
    <cellStyle name="20% - Accent5 2 6 5" xfId="6768"/>
    <cellStyle name="20% - Accent5 2 6 5 2" xfId="6769"/>
    <cellStyle name="20% - Accent5 2 6 5 2 2" xfId="6770"/>
    <cellStyle name="20% - Accent5 2 6 5 3" xfId="6771"/>
    <cellStyle name="20% - Accent5 2 6 6" xfId="6772"/>
    <cellStyle name="20% - Accent5 2 6 6 2" xfId="6773"/>
    <cellStyle name="20% - Accent5 2 6 7" xfId="6774"/>
    <cellStyle name="20% - Accent5 2 6 8" xfId="6775"/>
    <cellStyle name="20% - Accent5 2 6 9" xfId="6776"/>
    <cellStyle name="20% - Accent5 2 7" xfId="6777"/>
    <cellStyle name="20% - Accent5 2 7 2" xfId="6778"/>
    <cellStyle name="20% - Accent5 2 7 2 2" xfId="6779"/>
    <cellStyle name="20% - Accent5 2 7 2 2 2" xfId="6780"/>
    <cellStyle name="20% - Accent5 2 7 2 2 3" xfId="6781"/>
    <cellStyle name="20% - Accent5 2 7 2 3" xfId="6782"/>
    <cellStyle name="20% - Accent5 2 7 2 4" xfId="6783"/>
    <cellStyle name="20% - Accent5 2 7 3" xfId="6784"/>
    <cellStyle name="20% - Accent5 2 7 3 2" xfId="6785"/>
    <cellStyle name="20% - Accent5 2 7 3 2 2" xfId="6786"/>
    <cellStyle name="20% - Accent5 2 7 3 3" xfId="6787"/>
    <cellStyle name="20% - Accent5 2 7 3 4" xfId="6788"/>
    <cellStyle name="20% - Accent5 2 7 4" xfId="6789"/>
    <cellStyle name="20% - Accent5 2 7 4 2" xfId="6790"/>
    <cellStyle name="20% - Accent5 2 7 4 2 2" xfId="6791"/>
    <cellStyle name="20% - Accent5 2 7 4 3" xfId="6792"/>
    <cellStyle name="20% - Accent5 2 7 5" xfId="6793"/>
    <cellStyle name="20% - Accent5 2 7 5 2" xfId="6794"/>
    <cellStyle name="20% - Accent5 2 7 6" xfId="6795"/>
    <cellStyle name="20% - Accent5 2 7 7" xfId="6796"/>
    <cellStyle name="20% - Accent5 2 7 8" xfId="6797"/>
    <cellStyle name="20% - Accent5 2 8" xfId="6798"/>
    <cellStyle name="20% - Accent5 2 8 2" xfId="6799"/>
    <cellStyle name="20% - Accent5 2 8 2 2" xfId="6800"/>
    <cellStyle name="20% - Accent5 2 8 2 2 2" xfId="6801"/>
    <cellStyle name="20% - Accent5 2 8 2 3" xfId="6802"/>
    <cellStyle name="20% - Accent5 2 8 3" xfId="6803"/>
    <cellStyle name="20% - Accent5 2 8 3 2" xfId="6804"/>
    <cellStyle name="20% - Accent5 2 8 4" xfId="6805"/>
    <cellStyle name="20% - Accent5 2 8 5" xfId="6806"/>
    <cellStyle name="20% - Accent5 2 9" xfId="6807"/>
    <cellStyle name="20% - Accent5 2 9 2" xfId="6808"/>
    <cellStyle name="20% - Accent5 2 9 2 2" xfId="6809"/>
    <cellStyle name="20% - Accent5 2 9 2 3" xfId="6810"/>
    <cellStyle name="20% - Accent5 2 9 3" xfId="6811"/>
    <cellStyle name="20% - Accent5 2 9 4" xfId="6812"/>
    <cellStyle name="20% - Accent5 2 9 5" xfId="6813"/>
    <cellStyle name="20% - Accent5 2_PWC Sch 7" xfId="6814"/>
    <cellStyle name="20% - Accent5 20" xfId="6815"/>
    <cellStyle name="20% - Accent5 21" xfId="6816"/>
    <cellStyle name="20% - Accent5 22" xfId="6817"/>
    <cellStyle name="20% - Accent5 23" xfId="6818"/>
    <cellStyle name="20% - Accent5 24" xfId="6819"/>
    <cellStyle name="20% - Accent5 3" xfId="6820"/>
    <cellStyle name="20% - Accent5 3 10" xfId="6821"/>
    <cellStyle name="20% - Accent5 3 10 2" xfId="6822"/>
    <cellStyle name="20% - Accent5 3 11" xfId="6823"/>
    <cellStyle name="20% - Accent5 3 12" xfId="6824"/>
    <cellStyle name="20% - Accent5 3 13" xfId="6825"/>
    <cellStyle name="20% - Accent5 3 14" xfId="6826"/>
    <cellStyle name="20% - Accent5 3 2" xfId="6827"/>
    <cellStyle name="20% - Accent5 3 2 2" xfId="6828"/>
    <cellStyle name="20% - Accent5 3 2 2 2" xfId="6829"/>
    <cellStyle name="20% - Accent5 3 2 2 2 2" xfId="6830"/>
    <cellStyle name="20% - Accent5 3 2 2 2 2 2" xfId="6831"/>
    <cellStyle name="20% - Accent5 3 2 2 2 3" xfId="6832"/>
    <cellStyle name="20% - Accent5 3 2 2 2 4" xfId="6833"/>
    <cellStyle name="20% - Accent5 3 2 2 3" xfId="6834"/>
    <cellStyle name="20% - Accent5 3 2 2 3 2" xfId="6835"/>
    <cellStyle name="20% - Accent5 3 2 2 3 2 2" xfId="6836"/>
    <cellStyle name="20% - Accent5 3 2 2 3 3" xfId="6837"/>
    <cellStyle name="20% - Accent5 3 2 2 4" xfId="6838"/>
    <cellStyle name="20% - Accent5 3 2 2 4 2" xfId="6839"/>
    <cellStyle name="20% - Accent5 3 2 2 4 2 2" xfId="6840"/>
    <cellStyle name="20% - Accent5 3 2 2 4 3" xfId="6841"/>
    <cellStyle name="20% - Accent5 3 2 2 5" xfId="6842"/>
    <cellStyle name="20% - Accent5 3 2 2 5 2" xfId="6843"/>
    <cellStyle name="20% - Accent5 3 2 2 6" xfId="6844"/>
    <cellStyle name="20% - Accent5 3 2 2 7" xfId="6845"/>
    <cellStyle name="20% - Accent5 3 2 2 8" xfId="6846"/>
    <cellStyle name="20% - Accent5 3 2 3" xfId="6847"/>
    <cellStyle name="20% - Accent5 3 2 3 2" xfId="6848"/>
    <cellStyle name="20% - Accent5 3 2 3 2 2" xfId="6849"/>
    <cellStyle name="20% - Accent5 3 2 3 2 3" xfId="6850"/>
    <cellStyle name="20% - Accent5 3 2 3 3" xfId="6851"/>
    <cellStyle name="20% - Accent5 3 2 3 4" xfId="6852"/>
    <cellStyle name="20% - Accent5 3 2 4" xfId="6853"/>
    <cellStyle name="20% - Accent5 3 2 4 2" xfId="6854"/>
    <cellStyle name="20% - Accent5 3 2 4 2 2" xfId="6855"/>
    <cellStyle name="20% - Accent5 3 2 4 3" xfId="6856"/>
    <cellStyle name="20% - Accent5 3 2 4 4" xfId="6857"/>
    <cellStyle name="20% - Accent5 3 2 5" xfId="6858"/>
    <cellStyle name="20% - Accent5 3 2 5 2" xfId="6859"/>
    <cellStyle name="20% - Accent5 3 2 5 2 2" xfId="6860"/>
    <cellStyle name="20% - Accent5 3 2 5 3" xfId="6861"/>
    <cellStyle name="20% - Accent5 3 2 6" xfId="6862"/>
    <cellStyle name="20% - Accent5 3 2 6 2" xfId="6863"/>
    <cellStyle name="20% - Accent5 3 2 7" xfId="6864"/>
    <cellStyle name="20% - Accent5 3 2 8" xfId="6865"/>
    <cellStyle name="20% - Accent5 3 2 9" xfId="6866"/>
    <cellStyle name="20% - Accent5 3 3" xfId="6867"/>
    <cellStyle name="20% - Accent5 3 3 2" xfId="6868"/>
    <cellStyle name="20% - Accent5 3 3 2 2" xfId="6869"/>
    <cellStyle name="20% - Accent5 3 3 2 2 2" xfId="6870"/>
    <cellStyle name="20% - Accent5 3 3 2 2 2 2" xfId="6871"/>
    <cellStyle name="20% - Accent5 3 3 2 2 3" xfId="6872"/>
    <cellStyle name="20% - Accent5 3 3 2 2 4" xfId="6873"/>
    <cellStyle name="20% - Accent5 3 3 2 3" xfId="6874"/>
    <cellStyle name="20% - Accent5 3 3 2 3 2" xfId="6875"/>
    <cellStyle name="20% - Accent5 3 3 2 3 2 2" xfId="6876"/>
    <cellStyle name="20% - Accent5 3 3 2 3 3" xfId="6877"/>
    <cellStyle name="20% - Accent5 3 3 2 4" xfId="6878"/>
    <cellStyle name="20% - Accent5 3 3 2 4 2" xfId="6879"/>
    <cellStyle name="20% - Accent5 3 3 2 4 2 2" xfId="6880"/>
    <cellStyle name="20% - Accent5 3 3 2 4 3" xfId="6881"/>
    <cellStyle name="20% - Accent5 3 3 2 5" xfId="6882"/>
    <cellStyle name="20% - Accent5 3 3 2 5 2" xfId="6883"/>
    <cellStyle name="20% - Accent5 3 3 2 6" xfId="6884"/>
    <cellStyle name="20% - Accent5 3 3 2 7" xfId="6885"/>
    <cellStyle name="20% - Accent5 3 3 3" xfId="6886"/>
    <cellStyle name="20% - Accent5 3 3 3 2" xfId="6887"/>
    <cellStyle name="20% - Accent5 3 3 3 2 2" xfId="6888"/>
    <cellStyle name="20% - Accent5 3 3 3 3" xfId="6889"/>
    <cellStyle name="20% - Accent5 3 3 3 4" xfId="6890"/>
    <cellStyle name="20% - Accent5 3 3 4" xfId="6891"/>
    <cellStyle name="20% - Accent5 3 3 4 2" xfId="6892"/>
    <cellStyle name="20% - Accent5 3 3 4 2 2" xfId="6893"/>
    <cellStyle name="20% - Accent5 3 3 4 3" xfId="6894"/>
    <cellStyle name="20% - Accent5 3 3 5" xfId="6895"/>
    <cellStyle name="20% - Accent5 3 3 5 2" xfId="6896"/>
    <cellStyle name="20% - Accent5 3 3 5 2 2" xfId="6897"/>
    <cellStyle name="20% - Accent5 3 3 5 3" xfId="6898"/>
    <cellStyle name="20% - Accent5 3 3 6" xfId="6899"/>
    <cellStyle name="20% - Accent5 3 3 6 2" xfId="6900"/>
    <cellStyle name="20% - Accent5 3 3 7" xfId="6901"/>
    <cellStyle name="20% - Accent5 3 3 8" xfId="6902"/>
    <cellStyle name="20% - Accent5 3 3 9" xfId="6903"/>
    <cellStyle name="20% - Accent5 3 4" xfId="6904"/>
    <cellStyle name="20% - Accent5 3 4 2" xfId="6905"/>
    <cellStyle name="20% - Accent5 3 4 2 2" xfId="6906"/>
    <cellStyle name="20% - Accent5 3 4 2 2 2" xfId="6907"/>
    <cellStyle name="20% - Accent5 3 4 2 2 2 2" xfId="6908"/>
    <cellStyle name="20% - Accent5 3 4 2 2 3" xfId="6909"/>
    <cellStyle name="20% - Accent5 3 4 2 2 4" xfId="6910"/>
    <cellStyle name="20% - Accent5 3 4 2 3" xfId="6911"/>
    <cellStyle name="20% - Accent5 3 4 2 3 2" xfId="6912"/>
    <cellStyle name="20% - Accent5 3 4 2 3 2 2" xfId="6913"/>
    <cellStyle name="20% - Accent5 3 4 2 3 3" xfId="6914"/>
    <cellStyle name="20% - Accent5 3 4 2 4" xfId="6915"/>
    <cellStyle name="20% - Accent5 3 4 2 4 2" xfId="6916"/>
    <cellStyle name="20% - Accent5 3 4 2 4 2 2" xfId="6917"/>
    <cellStyle name="20% - Accent5 3 4 2 4 3" xfId="6918"/>
    <cellStyle name="20% - Accent5 3 4 2 5" xfId="6919"/>
    <cellStyle name="20% - Accent5 3 4 2 5 2" xfId="6920"/>
    <cellStyle name="20% - Accent5 3 4 2 6" xfId="6921"/>
    <cellStyle name="20% - Accent5 3 4 2 7" xfId="6922"/>
    <cellStyle name="20% - Accent5 3 4 3" xfId="6923"/>
    <cellStyle name="20% - Accent5 3 4 3 2" xfId="6924"/>
    <cellStyle name="20% - Accent5 3 4 3 2 2" xfId="6925"/>
    <cellStyle name="20% - Accent5 3 4 3 3" xfId="6926"/>
    <cellStyle name="20% - Accent5 3 4 3 4" xfId="6927"/>
    <cellStyle name="20% - Accent5 3 4 4" xfId="6928"/>
    <cellStyle name="20% - Accent5 3 4 4 2" xfId="6929"/>
    <cellStyle name="20% - Accent5 3 4 4 2 2" xfId="6930"/>
    <cellStyle name="20% - Accent5 3 4 4 3" xfId="6931"/>
    <cellStyle name="20% - Accent5 3 4 5" xfId="6932"/>
    <cellStyle name="20% - Accent5 3 4 5 2" xfId="6933"/>
    <cellStyle name="20% - Accent5 3 4 5 2 2" xfId="6934"/>
    <cellStyle name="20% - Accent5 3 4 5 3" xfId="6935"/>
    <cellStyle name="20% - Accent5 3 4 6" xfId="6936"/>
    <cellStyle name="20% - Accent5 3 4 6 2" xfId="6937"/>
    <cellStyle name="20% - Accent5 3 4 7" xfId="6938"/>
    <cellStyle name="20% - Accent5 3 4 8" xfId="6939"/>
    <cellStyle name="20% - Accent5 3 5" xfId="6940"/>
    <cellStyle name="20% - Accent5 3 5 2" xfId="6941"/>
    <cellStyle name="20% - Accent5 3 5 2 2" xfId="6942"/>
    <cellStyle name="20% - Accent5 3 5 2 2 2" xfId="6943"/>
    <cellStyle name="20% - Accent5 3 5 2 2 2 2" xfId="6944"/>
    <cellStyle name="20% - Accent5 3 5 2 2 3" xfId="6945"/>
    <cellStyle name="20% - Accent5 3 5 2 3" xfId="6946"/>
    <cellStyle name="20% - Accent5 3 5 2 3 2" xfId="6947"/>
    <cellStyle name="20% - Accent5 3 5 2 3 2 2" xfId="6948"/>
    <cellStyle name="20% - Accent5 3 5 2 3 3" xfId="6949"/>
    <cellStyle name="20% - Accent5 3 5 2 4" xfId="6950"/>
    <cellStyle name="20% - Accent5 3 5 2 4 2" xfId="6951"/>
    <cellStyle name="20% - Accent5 3 5 2 4 2 2" xfId="6952"/>
    <cellStyle name="20% - Accent5 3 5 2 4 3" xfId="6953"/>
    <cellStyle name="20% - Accent5 3 5 2 5" xfId="6954"/>
    <cellStyle name="20% - Accent5 3 5 2 5 2" xfId="6955"/>
    <cellStyle name="20% - Accent5 3 5 2 6" xfId="6956"/>
    <cellStyle name="20% - Accent5 3 5 2 7" xfId="6957"/>
    <cellStyle name="20% - Accent5 3 5 3" xfId="6958"/>
    <cellStyle name="20% - Accent5 3 5 3 2" xfId="6959"/>
    <cellStyle name="20% - Accent5 3 5 3 2 2" xfId="6960"/>
    <cellStyle name="20% - Accent5 3 5 3 3" xfId="6961"/>
    <cellStyle name="20% - Accent5 3 5 4" xfId="6962"/>
    <cellStyle name="20% - Accent5 3 5 4 2" xfId="6963"/>
    <cellStyle name="20% - Accent5 3 5 4 2 2" xfId="6964"/>
    <cellStyle name="20% - Accent5 3 5 4 3" xfId="6965"/>
    <cellStyle name="20% - Accent5 3 5 5" xfId="6966"/>
    <cellStyle name="20% - Accent5 3 5 5 2" xfId="6967"/>
    <cellStyle name="20% - Accent5 3 5 5 2 2" xfId="6968"/>
    <cellStyle name="20% - Accent5 3 5 5 3" xfId="6969"/>
    <cellStyle name="20% - Accent5 3 5 6" xfId="6970"/>
    <cellStyle name="20% - Accent5 3 5 6 2" xfId="6971"/>
    <cellStyle name="20% - Accent5 3 5 7" xfId="6972"/>
    <cellStyle name="20% - Accent5 3 5 8" xfId="6973"/>
    <cellStyle name="20% - Accent5 3 6" xfId="6974"/>
    <cellStyle name="20% - Accent5 3 6 2" xfId="6975"/>
    <cellStyle name="20% - Accent5 3 6 2 2" xfId="6976"/>
    <cellStyle name="20% - Accent5 3 6 2 2 2" xfId="6977"/>
    <cellStyle name="20% - Accent5 3 6 2 3" xfId="6978"/>
    <cellStyle name="20% - Accent5 3 6 2 4" xfId="6979"/>
    <cellStyle name="20% - Accent5 3 6 3" xfId="6980"/>
    <cellStyle name="20% - Accent5 3 6 3 2" xfId="6981"/>
    <cellStyle name="20% - Accent5 3 6 3 2 2" xfId="6982"/>
    <cellStyle name="20% - Accent5 3 6 3 3" xfId="6983"/>
    <cellStyle name="20% - Accent5 3 6 4" xfId="6984"/>
    <cellStyle name="20% - Accent5 3 6 4 2" xfId="6985"/>
    <cellStyle name="20% - Accent5 3 6 4 2 2" xfId="6986"/>
    <cellStyle name="20% - Accent5 3 6 4 3" xfId="6987"/>
    <cellStyle name="20% - Accent5 3 6 5" xfId="6988"/>
    <cellStyle name="20% - Accent5 3 6 5 2" xfId="6989"/>
    <cellStyle name="20% - Accent5 3 6 6" xfId="6990"/>
    <cellStyle name="20% - Accent5 3 6 7" xfId="6991"/>
    <cellStyle name="20% - Accent5 3 7" xfId="6992"/>
    <cellStyle name="20% - Accent5 3 7 2" xfId="6993"/>
    <cellStyle name="20% - Accent5 3 7 2 2" xfId="6994"/>
    <cellStyle name="20% - Accent5 3 7 3" xfId="6995"/>
    <cellStyle name="20% - Accent5 3 7 4" xfId="6996"/>
    <cellStyle name="20% - Accent5 3 8" xfId="6997"/>
    <cellStyle name="20% - Accent5 3 8 2" xfId="6998"/>
    <cellStyle name="20% - Accent5 3 8 2 2" xfId="6999"/>
    <cellStyle name="20% - Accent5 3 8 3" xfId="7000"/>
    <cellStyle name="20% - Accent5 3 9" xfId="7001"/>
    <cellStyle name="20% - Accent5 3 9 2" xfId="7002"/>
    <cellStyle name="20% - Accent5 3 9 2 2" xfId="7003"/>
    <cellStyle name="20% - Accent5 3 9 3" xfId="7004"/>
    <cellStyle name="20% - Accent5 4" xfId="7005"/>
    <cellStyle name="20% - Accent5 4 2" xfId="7006"/>
    <cellStyle name="20% - Accent5 4 2 2" xfId="7007"/>
    <cellStyle name="20% - Accent5 4 2 2 2" xfId="7008"/>
    <cellStyle name="20% - Accent5 4 2 2 2 2" xfId="7009"/>
    <cellStyle name="20% - Accent5 4 2 2 3" xfId="7010"/>
    <cellStyle name="20% - Accent5 4 2 2 4" xfId="7011"/>
    <cellStyle name="20% - Accent5 4 2 3" xfId="7012"/>
    <cellStyle name="20% - Accent5 4 2 3 2" xfId="7013"/>
    <cellStyle name="20% - Accent5 4 2 3 2 2" xfId="7014"/>
    <cellStyle name="20% - Accent5 4 2 3 3" xfId="7015"/>
    <cellStyle name="20% - Accent5 4 2 4" xfId="7016"/>
    <cellStyle name="20% - Accent5 4 2 4 2" xfId="7017"/>
    <cellStyle name="20% - Accent5 4 2 4 2 2" xfId="7018"/>
    <cellStyle name="20% - Accent5 4 2 4 3" xfId="7019"/>
    <cellStyle name="20% - Accent5 4 2 5" xfId="7020"/>
    <cellStyle name="20% - Accent5 4 2 5 2" xfId="7021"/>
    <cellStyle name="20% - Accent5 4 2 6" xfId="7022"/>
    <cellStyle name="20% - Accent5 4 2 7" xfId="7023"/>
    <cellStyle name="20% - Accent5 4 2 8" xfId="7024"/>
    <cellStyle name="20% - Accent5 4 3" xfId="7025"/>
    <cellStyle name="20% - Accent5 4 3 2" xfId="7026"/>
    <cellStyle name="20% - Accent5 4 3 2 2" xfId="7027"/>
    <cellStyle name="20% - Accent5 4 3 3" xfId="7028"/>
    <cellStyle name="20% - Accent5 4 3 4" xfId="7029"/>
    <cellStyle name="20% - Accent5 4 3 5" xfId="7030"/>
    <cellStyle name="20% - Accent5 4 4" xfId="7031"/>
    <cellStyle name="20% - Accent5 4 4 2" xfId="7032"/>
    <cellStyle name="20% - Accent5 4 4 2 2" xfId="7033"/>
    <cellStyle name="20% - Accent5 4 4 2 3" xfId="7034"/>
    <cellStyle name="20% - Accent5 4 4 3" xfId="7035"/>
    <cellStyle name="20% - Accent5 4 4 4" xfId="7036"/>
    <cellStyle name="20% - Accent5 4 5" xfId="7037"/>
    <cellStyle name="20% - Accent5 4 5 2" xfId="7038"/>
    <cellStyle name="20% - Accent5 4 5 2 2" xfId="7039"/>
    <cellStyle name="20% - Accent5 4 5 3" xfId="7040"/>
    <cellStyle name="20% - Accent5 4 5 4" xfId="7041"/>
    <cellStyle name="20% - Accent5 4 5 5" xfId="7042"/>
    <cellStyle name="20% - Accent5 4 6" xfId="7043"/>
    <cellStyle name="20% - Accent5 4 6 2" xfId="7044"/>
    <cellStyle name="20% - Accent5 4 7" xfId="7045"/>
    <cellStyle name="20% - Accent5 4 8" xfId="7046"/>
    <cellStyle name="20% - Accent5 4 9" xfId="7047"/>
    <cellStyle name="20% - Accent5 5" xfId="7048"/>
    <cellStyle name="20% - Accent5 5 2" xfId="7049"/>
    <cellStyle name="20% - Accent5 5 2 2" xfId="7050"/>
    <cellStyle name="20% - Accent5 5 2 2 2" xfId="7051"/>
    <cellStyle name="20% - Accent5 5 2 2 2 2" xfId="7052"/>
    <cellStyle name="20% - Accent5 5 2 2 3" xfId="7053"/>
    <cellStyle name="20% - Accent5 5 2 2 4" xfId="7054"/>
    <cellStyle name="20% - Accent5 5 2 3" xfId="7055"/>
    <cellStyle name="20% - Accent5 5 2 3 2" xfId="7056"/>
    <cellStyle name="20% - Accent5 5 2 3 2 2" xfId="7057"/>
    <cellStyle name="20% - Accent5 5 2 3 3" xfId="7058"/>
    <cellStyle name="20% - Accent5 5 2 4" xfId="7059"/>
    <cellStyle name="20% - Accent5 5 2 4 2" xfId="7060"/>
    <cellStyle name="20% - Accent5 5 2 4 2 2" xfId="7061"/>
    <cellStyle name="20% - Accent5 5 2 4 3" xfId="7062"/>
    <cellStyle name="20% - Accent5 5 2 5" xfId="7063"/>
    <cellStyle name="20% - Accent5 5 2 5 2" xfId="7064"/>
    <cellStyle name="20% - Accent5 5 2 6" xfId="7065"/>
    <cellStyle name="20% - Accent5 5 2 7" xfId="7066"/>
    <cellStyle name="20% - Accent5 5 3" xfId="7067"/>
    <cellStyle name="20% - Accent5 5 3 2" xfId="7068"/>
    <cellStyle name="20% - Accent5 5 3 2 2" xfId="7069"/>
    <cellStyle name="20% - Accent5 5 3 2 3" xfId="7070"/>
    <cellStyle name="20% - Accent5 5 3 3" xfId="7071"/>
    <cellStyle name="20% - Accent5 5 3 4" xfId="7072"/>
    <cellStyle name="20% - Accent5 5 4" xfId="7073"/>
    <cellStyle name="20% - Accent5 5 4 2" xfId="7074"/>
    <cellStyle name="20% - Accent5 5 4 2 2" xfId="7075"/>
    <cellStyle name="20% - Accent5 5 4 3" xfId="7076"/>
    <cellStyle name="20% - Accent5 5 4 4" xfId="7077"/>
    <cellStyle name="20% - Accent5 5 5" xfId="7078"/>
    <cellStyle name="20% - Accent5 5 5 2" xfId="7079"/>
    <cellStyle name="20% - Accent5 5 5 2 2" xfId="7080"/>
    <cellStyle name="20% - Accent5 5 5 3" xfId="7081"/>
    <cellStyle name="20% - Accent5 5 5 4" xfId="7082"/>
    <cellStyle name="20% - Accent5 5 6" xfId="7083"/>
    <cellStyle name="20% - Accent5 5 6 2" xfId="7084"/>
    <cellStyle name="20% - Accent5 5 7" xfId="7085"/>
    <cellStyle name="20% - Accent5 5 8" xfId="7086"/>
    <cellStyle name="20% - Accent5 5 9" xfId="7087"/>
    <cellStyle name="20% - Accent5 6" xfId="7088"/>
    <cellStyle name="20% - Accent5 6 2" xfId="7089"/>
    <cellStyle name="20% - Accent5 6 2 2" xfId="7090"/>
    <cellStyle name="20% - Accent5 6 2 2 2" xfId="7091"/>
    <cellStyle name="20% - Accent5 6 2 2 3" xfId="7092"/>
    <cellStyle name="20% - Accent5 6 2 3" xfId="7093"/>
    <cellStyle name="20% - Accent5 6 2 4" xfId="7094"/>
    <cellStyle name="20% - Accent5 6 3" xfId="7095"/>
    <cellStyle name="20% - Accent5 6 3 2" xfId="7096"/>
    <cellStyle name="20% - Accent5 6 3 2 2" xfId="7097"/>
    <cellStyle name="20% - Accent5 6 3 2 3" xfId="7098"/>
    <cellStyle name="20% - Accent5 6 3 3" xfId="7099"/>
    <cellStyle name="20% - Accent5 6 3 4" xfId="7100"/>
    <cellStyle name="20% - Accent5 6 4" xfId="7101"/>
    <cellStyle name="20% - Accent5 6 4 2" xfId="7102"/>
    <cellStyle name="20% - Accent5 6 4 2 2" xfId="7103"/>
    <cellStyle name="20% - Accent5 6 4 3" xfId="7104"/>
    <cellStyle name="20% - Accent5 6 4 4" xfId="7105"/>
    <cellStyle name="20% - Accent5 6 5" xfId="7106"/>
    <cellStyle name="20% - Accent5 6 5 2" xfId="7107"/>
    <cellStyle name="20% - Accent5 6 5 3" xfId="7108"/>
    <cellStyle name="20% - Accent5 6 6" xfId="7109"/>
    <cellStyle name="20% - Accent5 6 7" xfId="7110"/>
    <cellStyle name="20% - Accent5 7" xfId="7111"/>
    <cellStyle name="20% - Accent5 7 2" xfId="7112"/>
    <cellStyle name="20% - Accent5 7 2 2" xfId="7113"/>
    <cellStyle name="20% - Accent5 7 2 2 2" xfId="7114"/>
    <cellStyle name="20% - Accent5 7 2 3" xfId="7115"/>
    <cellStyle name="20% - Accent5 7 3" xfId="7116"/>
    <cellStyle name="20% - Accent5 7 3 2" xfId="7117"/>
    <cellStyle name="20% - Accent5 7 4" xfId="7118"/>
    <cellStyle name="20% - Accent5 7 5" xfId="7119"/>
    <cellStyle name="20% - Accent5 8" xfId="7120"/>
    <cellStyle name="20% - Accent5 8 2" xfId="7121"/>
    <cellStyle name="20% - Accent5 8 2 2" xfId="7122"/>
    <cellStyle name="20% - Accent5 8 2 2 2" xfId="7123"/>
    <cellStyle name="20% - Accent5 8 2 3" xfId="7124"/>
    <cellStyle name="20% - Accent5 8 3" xfId="7125"/>
    <cellStyle name="20% - Accent5 8 3 2" xfId="7126"/>
    <cellStyle name="20% - Accent5 8 4" xfId="7127"/>
    <cellStyle name="20% - Accent5 9" xfId="7128"/>
    <cellStyle name="20% - Accent5 9 2" xfId="7129"/>
    <cellStyle name="20% - Accent5 9 2 2" xfId="7130"/>
    <cellStyle name="20% - Accent5 9 2 2 2" xfId="7131"/>
    <cellStyle name="20% - Accent5 9 2 3" xfId="7132"/>
    <cellStyle name="20% - Accent5 9 3" xfId="7133"/>
    <cellStyle name="20% - Accent5 9 3 2" xfId="7134"/>
    <cellStyle name="20% - Accent5 9 4" xfId="7135"/>
    <cellStyle name="20% - Accent6 10" xfId="7136"/>
    <cellStyle name="20% - Accent6 10 2" xfId="7137"/>
    <cellStyle name="20% - Accent6 10 2 2" xfId="7138"/>
    <cellStyle name="20% - Accent6 10 2 2 2" xfId="7139"/>
    <cellStyle name="20% - Accent6 10 2 3" xfId="7140"/>
    <cellStyle name="20% - Accent6 10 3" xfId="7141"/>
    <cellStyle name="20% - Accent6 10 3 2" xfId="7142"/>
    <cellStyle name="20% - Accent6 10 4" xfId="7143"/>
    <cellStyle name="20% - Accent6 11" xfId="7144"/>
    <cellStyle name="20% - Accent6 11 2" xfId="7145"/>
    <cellStyle name="20% - Accent6 11 2 2" xfId="7146"/>
    <cellStyle name="20% - Accent6 11 2 2 2" xfId="7147"/>
    <cellStyle name="20% - Accent6 11 2 3" xfId="7148"/>
    <cellStyle name="20% - Accent6 11 3" xfId="7149"/>
    <cellStyle name="20% - Accent6 11 3 2" xfId="7150"/>
    <cellStyle name="20% - Accent6 11 4" xfId="7151"/>
    <cellStyle name="20% - Accent6 12" xfId="7152"/>
    <cellStyle name="20% - Accent6 12 2" xfId="7153"/>
    <cellStyle name="20% - Accent6 12 2 2" xfId="7154"/>
    <cellStyle name="20% - Accent6 12 2 2 2" xfId="7155"/>
    <cellStyle name="20% - Accent6 12 2 3" xfId="7156"/>
    <cellStyle name="20% - Accent6 12 3" xfId="7157"/>
    <cellStyle name="20% - Accent6 12 3 2" xfId="7158"/>
    <cellStyle name="20% - Accent6 12 3 3" xfId="7159"/>
    <cellStyle name="20% - Accent6 12 4" xfId="7160"/>
    <cellStyle name="20% - Accent6 13" xfId="7161"/>
    <cellStyle name="20% - Accent6 13 2" xfId="7162"/>
    <cellStyle name="20% - Accent6 13 2 2" xfId="7163"/>
    <cellStyle name="20% - Accent6 13 2 2 2" xfId="7164"/>
    <cellStyle name="20% - Accent6 13 2 3" xfId="7165"/>
    <cellStyle name="20% - Accent6 13 3" xfId="7166"/>
    <cellStyle name="20% - Accent6 13 3 2" xfId="7167"/>
    <cellStyle name="20% - Accent6 13 4" xfId="7168"/>
    <cellStyle name="20% - Accent6 14" xfId="7169"/>
    <cellStyle name="20% - Accent6 14 2" xfId="7170"/>
    <cellStyle name="20% - Accent6 14 2 2" xfId="7171"/>
    <cellStyle name="20% - Accent6 14 2 2 2" xfId="7172"/>
    <cellStyle name="20% - Accent6 14 2 3" xfId="7173"/>
    <cellStyle name="20% - Accent6 14 2 4" xfId="7174"/>
    <cellStyle name="20% - Accent6 14 3" xfId="7175"/>
    <cellStyle name="20% - Accent6 14 3 2" xfId="7176"/>
    <cellStyle name="20% - Accent6 14 4" xfId="7177"/>
    <cellStyle name="20% - Accent6 14 5" xfId="7178"/>
    <cellStyle name="20% - Accent6 15" xfId="7179"/>
    <cellStyle name="20% - Accent6 15 2" xfId="7180"/>
    <cellStyle name="20% - Accent6 15 2 2" xfId="7181"/>
    <cellStyle name="20% - Accent6 15 2 2 2" xfId="7182"/>
    <cellStyle name="20% - Accent6 15 2 3" xfId="7183"/>
    <cellStyle name="20% - Accent6 15 3" xfId="7184"/>
    <cellStyle name="20% - Accent6 15 3 2" xfId="7185"/>
    <cellStyle name="20% - Accent6 15 4" xfId="7186"/>
    <cellStyle name="20% - Accent6 16" xfId="7187"/>
    <cellStyle name="20% - Accent6 16 2" xfId="7188"/>
    <cellStyle name="20% - Accent6 16 2 2" xfId="7189"/>
    <cellStyle name="20% - Accent6 16 3" xfId="7190"/>
    <cellStyle name="20% - Accent6 17" xfId="7191"/>
    <cellStyle name="20% - Accent6 17 2" xfId="7192"/>
    <cellStyle name="20% - Accent6 17 3" xfId="7193"/>
    <cellStyle name="20% - Accent6 18" xfId="7194"/>
    <cellStyle name="20% - Accent6 18 2" xfId="7195"/>
    <cellStyle name="20% - Accent6 19" xfId="7196"/>
    <cellStyle name="20% - Accent6 2" xfId="7197"/>
    <cellStyle name="20% - Accent6 2 10" xfId="7198"/>
    <cellStyle name="20% - Accent6 2 10 2" xfId="7199"/>
    <cellStyle name="20% - Accent6 2 10 2 2" xfId="7200"/>
    <cellStyle name="20% - Accent6 2 10 2 3" xfId="7201"/>
    <cellStyle name="20% - Accent6 2 10 3" xfId="7202"/>
    <cellStyle name="20% - Accent6 2 10 4" xfId="7203"/>
    <cellStyle name="20% - Accent6 2 11" xfId="7204"/>
    <cellStyle name="20% - Accent6 2 11 2" xfId="7205"/>
    <cellStyle name="20% - Accent6 2 11 3" xfId="7206"/>
    <cellStyle name="20% - Accent6 2 12" xfId="7207"/>
    <cellStyle name="20% - Accent6 2 13" xfId="7208"/>
    <cellStyle name="20% - Accent6 2 14" xfId="7209"/>
    <cellStyle name="20% - Accent6 2 15" xfId="7210"/>
    <cellStyle name="20% - Accent6 2 2" xfId="7211"/>
    <cellStyle name="20% - Accent6 2 2 10" xfId="7212"/>
    <cellStyle name="20% - Accent6 2 2 10 2" xfId="7213"/>
    <cellStyle name="20% - Accent6 2 2 11" xfId="7214"/>
    <cellStyle name="20% - Accent6 2 2 12" xfId="7215"/>
    <cellStyle name="20% - Accent6 2 2 13" xfId="7216"/>
    <cellStyle name="20% - Accent6 2 2 14" xfId="7217"/>
    <cellStyle name="20% - Accent6 2 2 2" xfId="7218"/>
    <cellStyle name="20% - Accent6 2 2 2 10" xfId="7219"/>
    <cellStyle name="20% - Accent6 2 2 2 2" xfId="7220"/>
    <cellStyle name="20% - Accent6 2 2 2 2 2" xfId="7221"/>
    <cellStyle name="20% - Accent6 2 2 2 2 2 2" xfId="7222"/>
    <cellStyle name="20% - Accent6 2 2 2 2 2 2 2" xfId="7223"/>
    <cellStyle name="20% - Accent6 2 2 2 2 2 3" xfId="7224"/>
    <cellStyle name="20% - Accent6 2 2 2 2 3" xfId="7225"/>
    <cellStyle name="20% - Accent6 2 2 2 2 3 2" xfId="7226"/>
    <cellStyle name="20% - Accent6 2 2 2 2 3 2 2" xfId="7227"/>
    <cellStyle name="20% - Accent6 2 2 2 2 3 3" xfId="7228"/>
    <cellStyle name="20% - Accent6 2 2 2 2 4" xfId="7229"/>
    <cellStyle name="20% - Accent6 2 2 2 2 4 2" xfId="7230"/>
    <cellStyle name="20% - Accent6 2 2 2 2 4 2 2" xfId="7231"/>
    <cellStyle name="20% - Accent6 2 2 2 2 4 3" xfId="7232"/>
    <cellStyle name="20% - Accent6 2 2 2 2 5" xfId="7233"/>
    <cellStyle name="20% - Accent6 2 2 2 2 5 2" xfId="7234"/>
    <cellStyle name="20% - Accent6 2 2 2 2 6" xfId="7235"/>
    <cellStyle name="20% - Accent6 2 2 2 2 7" xfId="7236"/>
    <cellStyle name="20% - Accent6 2 2 2 2 8" xfId="7237"/>
    <cellStyle name="20% - Accent6 2 2 2 3" xfId="7238"/>
    <cellStyle name="20% - Accent6 2 2 2 3 2" xfId="7239"/>
    <cellStyle name="20% - Accent6 2 2 2 3 2 2" xfId="7240"/>
    <cellStyle name="20% - Accent6 2 2 2 3 3" xfId="7241"/>
    <cellStyle name="20% - Accent6 2 2 2 3 4" xfId="7242"/>
    <cellStyle name="20% - Accent6 2 2 2 4" xfId="7243"/>
    <cellStyle name="20% - Accent6 2 2 2 4 2" xfId="7244"/>
    <cellStyle name="20% - Accent6 2 2 2 4 2 2" xfId="7245"/>
    <cellStyle name="20% - Accent6 2 2 2 4 3" xfId="7246"/>
    <cellStyle name="20% - Accent6 2 2 2 5" xfId="7247"/>
    <cellStyle name="20% - Accent6 2 2 2 5 2" xfId="7248"/>
    <cellStyle name="20% - Accent6 2 2 2 5 2 2" xfId="7249"/>
    <cellStyle name="20% - Accent6 2 2 2 5 3" xfId="7250"/>
    <cellStyle name="20% - Accent6 2 2 2 6" xfId="7251"/>
    <cellStyle name="20% - Accent6 2 2 2 6 2" xfId="7252"/>
    <cellStyle name="20% - Accent6 2 2 2 7" xfId="7253"/>
    <cellStyle name="20% - Accent6 2 2 2 8" xfId="7254"/>
    <cellStyle name="20% - Accent6 2 2 2 9" xfId="7255"/>
    <cellStyle name="20% - Accent6 2 2 3" xfId="7256"/>
    <cellStyle name="20% - Accent6 2 2 3 2" xfId="7257"/>
    <cellStyle name="20% - Accent6 2 2 3 2 2" xfId="7258"/>
    <cellStyle name="20% - Accent6 2 2 3 2 2 2" xfId="7259"/>
    <cellStyle name="20% - Accent6 2 2 3 2 2 2 2" xfId="7260"/>
    <cellStyle name="20% - Accent6 2 2 3 2 2 3" xfId="7261"/>
    <cellStyle name="20% - Accent6 2 2 3 2 3" xfId="7262"/>
    <cellStyle name="20% - Accent6 2 2 3 2 3 2" xfId="7263"/>
    <cellStyle name="20% - Accent6 2 2 3 2 3 2 2" xfId="7264"/>
    <cellStyle name="20% - Accent6 2 2 3 2 3 3" xfId="7265"/>
    <cellStyle name="20% - Accent6 2 2 3 2 4" xfId="7266"/>
    <cellStyle name="20% - Accent6 2 2 3 2 4 2" xfId="7267"/>
    <cellStyle name="20% - Accent6 2 2 3 2 4 2 2" xfId="7268"/>
    <cellStyle name="20% - Accent6 2 2 3 2 4 3" xfId="7269"/>
    <cellStyle name="20% - Accent6 2 2 3 2 5" xfId="7270"/>
    <cellStyle name="20% - Accent6 2 2 3 2 5 2" xfId="7271"/>
    <cellStyle name="20% - Accent6 2 2 3 2 6" xfId="7272"/>
    <cellStyle name="20% - Accent6 2 2 3 2 7" xfId="7273"/>
    <cellStyle name="20% - Accent6 2 2 3 2 8" xfId="7274"/>
    <cellStyle name="20% - Accent6 2 2 3 3" xfId="7275"/>
    <cellStyle name="20% - Accent6 2 2 3 3 2" xfId="7276"/>
    <cellStyle name="20% - Accent6 2 2 3 3 2 2" xfId="7277"/>
    <cellStyle name="20% - Accent6 2 2 3 3 3" xfId="7278"/>
    <cellStyle name="20% - Accent6 2 2 3 4" xfId="7279"/>
    <cellStyle name="20% - Accent6 2 2 3 4 2" xfId="7280"/>
    <cellStyle name="20% - Accent6 2 2 3 4 2 2" xfId="7281"/>
    <cellStyle name="20% - Accent6 2 2 3 4 3" xfId="7282"/>
    <cellStyle name="20% - Accent6 2 2 3 5" xfId="7283"/>
    <cellStyle name="20% - Accent6 2 2 3 5 2" xfId="7284"/>
    <cellStyle name="20% - Accent6 2 2 3 5 2 2" xfId="7285"/>
    <cellStyle name="20% - Accent6 2 2 3 5 3" xfId="7286"/>
    <cellStyle name="20% - Accent6 2 2 3 6" xfId="7287"/>
    <cellStyle name="20% - Accent6 2 2 3 6 2" xfId="7288"/>
    <cellStyle name="20% - Accent6 2 2 3 7" xfId="7289"/>
    <cellStyle name="20% - Accent6 2 2 3 8" xfId="7290"/>
    <cellStyle name="20% - Accent6 2 2 3 9" xfId="7291"/>
    <cellStyle name="20% - Accent6 2 2 4" xfId="7292"/>
    <cellStyle name="20% - Accent6 2 2 4 2" xfId="7293"/>
    <cellStyle name="20% - Accent6 2 2 4 2 2" xfId="7294"/>
    <cellStyle name="20% - Accent6 2 2 4 2 2 2" xfId="7295"/>
    <cellStyle name="20% - Accent6 2 2 4 2 2 2 2" xfId="7296"/>
    <cellStyle name="20% - Accent6 2 2 4 2 2 3" xfId="7297"/>
    <cellStyle name="20% - Accent6 2 2 4 2 3" xfId="7298"/>
    <cellStyle name="20% - Accent6 2 2 4 2 3 2" xfId="7299"/>
    <cellStyle name="20% - Accent6 2 2 4 2 3 2 2" xfId="7300"/>
    <cellStyle name="20% - Accent6 2 2 4 2 3 3" xfId="7301"/>
    <cellStyle name="20% - Accent6 2 2 4 2 4" xfId="7302"/>
    <cellStyle name="20% - Accent6 2 2 4 2 4 2" xfId="7303"/>
    <cellStyle name="20% - Accent6 2 2 4 2 4 2 2" xfId="7304"/>
    <cellStyle name="20% - Accent6 2 2 4 2 4 3" xfId="7305"/>
    <cellStyle name="20% - Accent6 2 2 4 2 5" xfId="7306"/>
    <cellStyle name="20% - Accent6 2 2 4 2 5 2" xfId="7307"/>
    <cellStyle name="20% - Accent6 2 2 4 2 6" xfId="7308"/>
    <cellStyle name="20% - Accent6 2 2 4 3" xfId="7309"/>
    <cellStyle name="20% - Accent6 2 2 4 3 2" xfId="7310"/>
    <cellStyle name="20% - Accent6 2 2 4 3 2 2" xfId="7311"/>
    <cellStyle name="20% - Accent6 2 2 4 3 3" xfId="7312"/>
    <cellStyle name="20% - Accent6 2 2 4 4" xfId="7313"/>
    <cellStyle name="20% - Accent6 2 2 4 4 2" xfId="7314"/>
    <cellStyle name="20% - Accent6 2 2 4 4 2 2" xfId="7315"/>
    <cellStyle name="20% - Accent6 2 2 4 4 3" xfId="7316"/>
    <cellStyle name="20% - Accent6 2 2 4 5" xfId="7317"/>
    <cellStyle name="20% - Accent6 2 2 4 5 2" xfId="7318"/>
    <cellStyle name="20% - Accent6 2 2 4 5 2 2" xfId="7319"/>
    <cellStyle name="20% - Accent6 2 2 4 5 3" xfId="7320"/>
    <cellStyle name="20% - Accent6 2 2 4 6" xfId="7321"/>
    <cellStyle name="20% - Accent6 2 2 4 6 2" xfId="7322"/>
    <cellStyle name="20% - Accent6 2 2 4 7" xfId="7323"/>
    <cellStyle name="20% - Accent6 2 2 4 8" xfId="7324"/>
    <cellStyle name="20% - Accent6 2 2 4 9" xfId="7325"/>
    <cellStyle name="20% - Accent6 2 2 5" xfId="7326"/>
    <cellStyle name="20% - Accent6 2 2 5 2" xfId="7327"/>
    <cellStyle name="20% - Accent6 2 2 5 2 2" xfId="7328"/>
    <cellStyle name="20% - Accent6 2 2 5 2 2 2" xfId="7329"/>
    <cellStyle name="20% - Accent6 2 2 5 2 2 2 2" xfId="7330"/>
    <cellStyle name="20% - Accent6 2 2 5 2 2 3" xfId="7331"/>
    <cellStyle name="20% - Accent6 2 2 5 2 3" xfId="7332"/>
    <cellStyle name="20% - Accent6 2 2 5 2 3 2" xfId="7333"/>
    <cellStyle name="20% - Accent6 2 2 5 2 3 2 2" xfId="7334"/>
    <cellStyle name="20% - Accent6 2 2 5 2 3 3" xfId="7335"/>
    <cellStyle name="20% - Accent6 2 2 5 2 4" xfId="7336"/>
    <cellStyle name="20% - Accent6 2 2 5 2 4 2" xfId="7337"/>
    <cellStyle name="20% - Accent6 2 2 5 2 4 2 2" xfId="7338"/>
    <cellStyle name="20% - Accent6 2 2 5 2 4 3" xfId="7339"/>
    <cellStyle name="20% - Accent6 2 2 5 2 5" xfId="7340"/>
    <cellStyle name="20% - Accent6 2 2 5 2 5 2" xfId="7341"/>
    <cellStyle name="20% - Accent6 2 2 5 2 6" xfId="7342"/>
    <cellStyle name="20% - Accent6 2 2 5 3" xfId="7343"/>
    <cellStyle name="20% - Accent6 2 2 5 3 2" xfId="7344"/>
    <cellStyle name="20% - Accent6 2 2 5 3 2 2" xfId="7345"/>
    <cellStyle name="20% - Accent6 2 2 5 3 3" xfId="7346"/>
    <cellStyle name="20% - Accent6 2 2 5 4" xfId="7347"/>
    <cellStyle name="20% - Accent6 2 2 5 4 2" xfId="7348"/>
    <cellStyle name="20% - Accent6 2 2 5 4 2 2" xfId="7349"/>
    <cellStyle name="20% - Accent6 2 2 5 4 3" xfId="7350"/>
    <cellStyle name="20% - Accent6 2 2 5 5" xfId="7351"/>
    <cellStyle name="20% - Accent6 2 2 5 5 2" xfId="7352"/>
    <cellStyle name="20% - Accent6 2 2 5 5 2 2" xfId="7353"/>
    <cellStyle name="20% - Accent6 2 2 5 5 3" xfId="7354"/>
    <cellStyle name="20% - Accent6 2 2 5 6" xfId="7355"/>
    <cellStyle name="20% - Accent6 2 2 5 6 2" xfId="7356"/>
    <cellStyle name="20% - Accent6 2 2 5 7" xfId="7357"/>
    <cellStyle name="20% - Accent6 2 2 6" xfId="7358"/>
    <cellStyle name="20% - Accent6 2 2 6 2" xfId="7359"/>
    <cellStyle name="20% - Accent6 2 2 6 2 2" xfId="7360"/>
    <cellStyle name="20% - Accent6 2 2 6 2 2 2" xfId="7361"/>
    <cellStyle name="20% - Accent6 2 2 6 2 3" xfId="7362"/>
    <cellStyle name="20% - Accent6 2 2 6 3" xfId="7363"/>
    <cellStyle name="20% - Accent6 2 2 6 3 2" xfId="7364"/>
    <cellStyle name="20% - Accent6 2 2 6 3 2 2" xfId="7365"/>
    <cellStyle name="20% - Accent6 2 2 6 3 3" xfId="7366"/>
    <cellStyle name="20% - Accent6 2 2 6 4" xfId="7367"/>
    <cellStyle name="20% - Accent6 2 2 6 4 2" xfId="7368"/>
    <cellStyle name="20% - Accent6 2 2 6 4 2 2" xfId="7369"/>
    <cellStyle name="20% - Accent6 2 2 6 4 3" xfId="7370"/>
    <cellStyle name="20% - Accent6 2 2 6 5" xfId="7371"/>
    <cellStyle name="20% - Accent6 2 2 6 5 2" xfId="7372"/>
    <cellStyle name="20% - Accent6 2 2 6 6" xfId="7373"/>
    <cellStyle name="20% - Accent6 2 2 7" xfId="7374"/>
    <cellStyle name="20% - Accent6 2 2 7 2" xfId="7375"/>
    <cellStyle name="20% - Accent6 2 2 7 2 2" xfId="7376"/>
    <cellStyle name="20% - Accent6 2 2 7 3" xfId="7377"/>
    <cellStyle name="20% - Accent6 2 2 8" xfId="7378"/>
    <cellStyle name="20% - Accent6 2 2 8 2" xfId="7379"/>
    <cellStyle name="20% - Accent6 2 2 8 2 2" xfId="7380"/>
    <cellStyle name="20% - Accent6 2 2 8 3" xfId="7381"/>
    <cellStyle name="20% - Accent6 2 2 9" xfId="7382"/>
    <cellStyle name="20% - Accent6 2 2 9 2" xfId="7383"/>
    <cellStyle name="20% - Accent6 2 2 9 2 2" xfId="7384"/>
    <cellStyle name="20% - Accent6 2 2 9 3" xfId="7385"/>
    <cellStyle name="20% - Accent6 2 3" xfId="7386"/>
    <cellStyle name="20% - Accent6 2 3 2" xfId="7387"/>
    <cellStyle name="20% - Accent6 2 3 2 2" xfId="7388"/>
    <cellStyle name="20% - Accent6 2 3 2 2 2" xfId="7389"/>
    <cellStyle name="20% - Accent6 2 3 2 2 2 2" xfId="7390"/>
    <cellStyle name="20% - Accent6 2 3 2 2 3" xfId="7391"/>
    <cellStyle name="20% - Accent6 2 3 2 2 4" xfId="7392"/>
    <cellStyle name="20% - Accent6 2 3 2 3" xfId="7393"/>
    <cellStyle name="20% - Accent6 2 3 2 3 2" xfId="7394"/>
    <cellStyle name="20% - Accent6 2 3 2 3 2 2" xfId="7395"/>
    <cellStyle name="20% - Accent6 2 3 2 3 3" xfId="7396"/>
    <cellStyle name="20% - Accent6 2 3 2 4" xfId="7397"/>
    <cellStyle name="20% - Accent6 2 3 2 4 2" xfId="7398"/>
    <cellStyle name="20% - Accent6 2 3 2 4 2 2" xfId="7399"/>
    <cellStyle name="20% - Accent6 2 3 2 4 3" xfId="7400"/>
    <cellStyle name="20% - Accent6 2 3 2 5" xfId="7401"/>
    <cellStyle name="20% - Accent6 2 3 2 5 2" xfId="7402"/>
    <cellStyle name="20% - Accent6 2 3 2 6" xfId="7403"/>
    <cellStyle name="20% - Accent6 2 3 2 7" xfId="7404"/>
    <cellStyle name="20% - Accent6 2 3 2 8" xfId="7405"/>
    <cellStyle name="20% - Accent6 2 3 3" xfId="7406"/>
    <cellStyle name="20% - Accent6 2 3 3 2" xfId="7407"/>
    <cellStyle name="20% - Accent6 2 3 3 2 2" xfId="7408"/>
    <cellStyle name="20% - Accent6 2 3 3 2 3" xfId="7409"/>
    <cellStyle name="20% - Accent6 2 3 3 3" xfId="7410"/>
    <cellStyle name="20% - Accent6 2 3 3 4" xfId="7411"/>
    <cellStyle name="20% - Accent6 2 3 3 5" xfId="7412"/>
    <cellStyle name="20% - Accent6 2 3 4" xfId="7413"/>
    <cellStyle name="20% - Accent6 2 3 4 2" xfId="7414"/>
    <cellStyle name="20% - Accent6 2 3 4 2 2" xfId="7415"/>
    <cellStyle name="20% - Accent6 2 3 4 3" xfId="7416"/>
    <cellStyle name="20% - Accent6 2 3 4 4" xfId="7417"/>
    <cellStyle name="20% - Accent6 2 3 5" xfId="7418"/>
    <cellStyle name="20% - Accent6 2 3 5 2" xfId="7419"/>
    <cellStyle name="20% - Accent6 2 3 5 2 2" xfId="7420"/>
    <cellStyle name="20% - Accent6 2 3 5 3" xfId="7421"/>
    <cellStyle name="20% - Accent6 2 3 6" xfId="7422"/>
    <cellStyle name="20% - Accent6 2 3 6 2" xfId="7423"/>
    <cellStyle name="20% - Accent6 2 3 7" xfId="7424"/>
    <cellStyle name="20% - Accent6 2 3 8" xfId="7425"/>
    <cellStyle name="20% - Accent6 2 3 9" xfId="7426"/>
    <cellStyle name="20% - Accent6 2 4" xfId="7427"/>
    <cellStyle name="20% - Accent6 2 4 2" xfId="7428"/>
    <cellStyle name="20% - Accent6 2 4 2 2" xfId="7429"/>
    <cellStyle name="20% - Accent6 2 4 2 2 2" xfId="7430"/>
    <cellStyle name="20% - Accent6 2 4 2 2 2 2" xfId="7431"/>
    <cellStyle name="20% - Accent6 2 4 2 2 3" xfId="7432"/>
    <cellStyle name="20% - Accent6 2 4 2 2 4" xfId="7433"/>
    <cellStyle name="20% - Accent6 2 4 2 3" xfId="7434"/>
    <cellStyle name="20% - Accent6 2 4 2 3 2" xfId="7435"/>
    <cellStyle name="20% - Accent6 2 4 2 3 2 2" xfId="7436"/>
    <cellStyle name="20% - Accent6 2 4 2 3 3" xfId="7437"/>
    <cellStyle name="20% - Accent6 2 4 2 4" xfId="7438"/>
    <cellStyle name="20% - Accent6 2 4 2 4 2" xfId="7439"/>
    <cellStyle name="20% - Accent6 2 4 2 4 2 2" xfId="7440"/>
    <cellStyle name="20% - Accent6 2 4 2 4 3" xfId="7441"/>
    <cellStyle name="20% - Accent6 2 4 2 5" xfId="7442"/>
    <cellStyle name="20% - Accent6 2 4 2 5 2" xfId="7443"/>
    <cellStyle name="20% - Accent6 2 4 2 6" xfId="7444"/>
    <cellStyle name="20% - Accent6 2 4 2 7" xfId="7445"/>
    <cellStyle name="20% - Accent6 2 4 2 8" xfId="7446"/>
    <cellStyle name="20% - Accent6 2 4 3" xfId="7447"/>
    <cellStyle name="20% - Accent6 2 4 3 2" xfId="7448"/>
    <cellStyle name="20% - Accent6 2 4 3 2 2" xfId="7449"/>
    <cellStyle name="20% - Accent6 2 4 3 2 3" xfId="7450"/>
    <cellStyle name="20% - Accent6 2 4 3 3" xfId="7451"/>
    <cellStyle name="20% - Accent6 2 4 3 4" xfId="7452"/>
    <cellStyle name="20% - Accent6 2 4 3 5" xfId="7453"/>
    <cellStyle name="20% - Accent6 2 4 4" xfId="7454"/>
    <cellStyle name="20% - Accent6 2 4 4 2" xfId="7455"/>
    <cellStyle name="20% - Accent6 2 4 4 2 2" xfId="7456"/>
    <cellStyle name="20% - Accent6 2 4 4 3" xfId="7457"/>
    <cellStyle name="20% - Accent6 2 4 4 4" xfId="7458"/>
    <cellStyle name="20% - Accent6 2 4 5" xfId="7459"/>
    <cellStyle name="20% - Accent6 2 4 5 2" xfId="7460"/>
    <cellStyle name="20% - Accent6 2 4 5 2 2" xfId="7461"/>
    <cellStyle name="20% - Accent6 2 4 5 3" xfId="7462"/>
    <cellStyle name="20% - Accent6 2 4 6" xfId="7463"/>
    <cellStyle name="20% - Accent6 2 4 6 2" xfId="7464"/>
    <cellStyle name="20% - Accent6 2 4 7" xfId="7465"/>
    <cellStyle name="20% - Accent6 2 4 8" xfId="7466"/>
    <cellStyle name="20% - Accent6 2 4 9" xfId="7467"/>
    <cellStyle name="20% - Accent6 2 5" xfId="7468"/>
    <cellStyle name="20% - Accent6 2 5 10" xfId="7469"/>
    <cellStyle name="20% - Accent6 2 5 2" xfId="7470"/>
    <cellStyle name="20% - Accent6 2 5 2 2" xfId="7471"/>
    <cellStyle name="20% - Accent6 2 5 2 2 2" xfId="7472"/>
    <cellStyle name="20% - Accent6 2 5 2 2 2 2" xfId="7473"/>
    <cellStyle name="20% - Accent6 2 5 2 2 3" xfId="7474"/>
    <cellStyle name="20% - Accent6 2 5 2 2 4" xfId="7475"/>
    <cellStyle name="20% - Accent6 2 5 2 3" xfId="7476"/>
    <cellStyle name="20% - Accent6 2 5 2 3 2" xfId="7477"/>
    <cellStyle name="20% - Accent6 2 5 2 3 2 2" xfId="7478"/>
    <cellStyle name="20% - Accent6 2 5 2 3 3" xfId="7479"/>
    <cellStyle name="20% - Accent6 2 5 2 4" xfId="7480"/>
    <cellStyle name="20% - Accent6 2 5 2 4 2" xfId="7481"/>
    <cellStyle name="20% - Accent6 2 5 2 4 2 2" xfId="7482"/>
    <cellStyle name="20% - Accent6 2 5 2 4 3" xfId="7483"/>
    <cellStyle name="20% - Accent6 2 5 2 5" xfId="7484"/>
    <cellStyle name="20% - Accent6 2 5 2 5 2" xfId="7485"/>
    <cellStyle name="20% - Accent6 2 5 2 6" xfId="7486"/>
    <cellStyle name="20% - Accent6 2 5 2 7" xfId="7487"/>
    <cellStyle name="20% - Accent6 2 5 2 8" xfId="7488"/>
    <cellStyle name="20% - Accent6 2 5 3" xfId="7489"/>
    <cellStyle name="20% - Accent6 2 5 3 2" xfId="7490"/>
    <cellStyle name="20% - Accent6 2 5 3 2 2" xfId="7491"/>
    <cellStyle name="20% - Accent6 2 5 3 3" xfId="7492"/>
    <cellStyle name="20% - Accent6 2 5 3 4" xfId="7493"/>
    <cellStyle name="20% - Accent6 2 5 4" xfId="7494"/>
    <cellStyle name="20% - Accent6 2 5 4 2" xfId="7495"/>
    <cellStyle name="20% - Accent6 2 5 4 2 2" xfId="7496"/>
    <cellStyle name="20% - Accent6 2 5 4 3" xfId="7497"/>
    <cellStyle name="20% - Accent6 2 5 5" xfId="7498"/>
    <cellStyle name="20% - Accent6 2 5 5 2" xfId="7499"/>
    <cellStyle name="20% - Accent6 2 5 5 2 2" xfId="7500"/>
    <cellStyle name="20% - Accent6 2 5 5 3" xfId="7501"/>
    <cellStyle name="20% - Accent6 2 5 6" xfId="7502"/>
    <cellStyle name="20% - Accent6 2 5 6 2" xfId="7503"/>
    <cellStyle name="20% - Accent6 2 5 7" xfId="7504"/>
    <cellStyle name="20% - Accent6 2 5 8" xfId="7505"/>
    <cellStyle name="20% - Accent6 2 5 9" xfId="7506"/>
    <cellStyle name="20% - Accent6 2 6" xfId="7507"/>
    <cellStyle name="20% - Accent6 2 6 2" xfId="7508"/>
    <cellStyle name="20% - Accent6 2 6 2 2" xfId="7509"/>
    <cellStyle name="20% - Accent6 2 6 2 2 2" xfId="7510"/>
    <cellStyle name="20% - Accent6 2 6 2 2 2 2" xfId="7511"/>
    <cellStyle name="20% - Accent6 2 6 2 2 3" xfId="7512"/>
    <cellStyle name="20% - Accent6 2 6 2 2 4" xfId="7513"/>
    <cellStyle name="20% - Accent6 2 6 2 3" xfId="7514"/>
    <cellStyle name="20% - Accent6 2 6 2 3 2" xfId="7515"/>
    <cellStyle name="20% - Accent6 2 6 2 3 2 2" xfId="7516"/>
    <cellStyle name="20% - Accent6 2 6 2 3 3" xfId="7517"/>
    <cellStyle name="20% - Accent6 2 6 2 4" xfId="7518"/>
    <cellStyle name="20% - Accent6 2 6 2 4 2" xfId="7519"/>
    <cellStyle name="20% - Accent6 2 6 2 4 2 2" xfId="7520"/>
    <cellStyle name="20% - Accent6 2 6 2 4 3" xfId="7521"/>
    <cellStyle name="20% - Accent6 2 6 2 5" xfId="7522"/>
    <cellStyle name="20% - Accent6 2 6 2 5 2" xfId="7523"/>
    <cellStyle name="20% - Accent6 2 6 2 6" xfId="7524"/>
    <cellStyle name="20% - Accent6 2 6 2 7" xfId="7525"/>
    <cellStyle name="20% - Accent6 2 6 3" xfId="7526"/>
    <cellStyle name="20% - Accent6 2 6 3 2" xfId="7527"/>
    <cellStyle name="20% - Accent6 2 6 3 2 2" xfId="7528"/>
    <cellStyle name="20% - Accent6 2 6 3 3" xfId="7529"/>
    <cellStyle name="20% - Accent6 2 6 3 4" xfId="7530"/>
    <cellStyle name="20% - Accent6 2 6 4" xfId="7531"/>
    <cellStyle name="20% - Accent6 2 6 4 2" xfId="7532"/>
    <cellStyle name="20% - Accent6 2 6 4 2 2" xfId="7533"/>
    <cellStyle name="20% - Accent6 2 6 4 3" xfId="7534"/>
    <cellStyle name="20% - Accent6 2 6 5" xfId="7535"/>
    <cellStyle name="20% - Accent6 2 6 5 2" xfId="7536"/>
    <cellStyle name="20% - Accent6 2 6 5 2 2" xfId="7537"/>
    <cellStyle name="20% - Accent6 2 6 5 3" xfId="7538"/>
    <cellStyle name="20% - Accent6 2 6 6" xfId="7539"/>
    <cellStyle name="20% - Accent6 2 6 6 2" xfId="7540"/>
    <cellStyle name="20% - Accent6 2 6 7" xfId="7541"/>
    <cellStyle name="20% - Accent6 2 6 8" xfId="7542"/>
    <cellStyle name="20% - Accent6 2 6 9" xfId="7543"/>
    <cellStyle name="20% - Accent6 2 7" xfId="7544"/>
    <cellStyle name="20% - Accent6 2 7 2" xfId="7545"/>
    <cellStyle name="20% - Accent6 2 7 2 2" xfId="7546"/>
    <cellStyle name="20% - Accent6 2 7 2 2 2" xfId="7547"/>
    <cellStyle name="20% - Accent6 2 7 2 2 3" xfId="7548"/>
    <cellStyle name="20% - Accent6 2 7 2 3" xfId="7549"/>
    <cellStyle name="20% - Accent6 2 7 2 4" xfId="7550"/>
    <cellStyle name="20% - Accent6 2 7 3" xfId="7551"/>
    <cellStyle name="20% - Accent6 2 7 3 2" xfId="7552"/>
    <cellStyle name="20% - Accent6 2 7 3 2 2" xfId="7553"/>
    <cellStyle name="20% - Accent6 2 7 3 3" xfId="7554"/>
    <cellStyle name="20% - Accent6 2 7 3 4" xfId="7555"/>
    <cellStyle name="20% - Accent6 2 7 4" xfId="7556"/>
    <cellStyle name="20% - Accent6 2 7 4 2" xfId="7557"/>
    <cellStyle name="20% - Accent6 2 7 4 2 2" xfId="7558"/>
    <cellStyle name="20% - Accent6 2 7 4 3" xfId="7559"/>
    <cellStyle name="20% - Accent6 2 7 5" xfId="7560"/>
    <cellStyle name="20% - Accent6 2 7 5 2" xfId="7561"/>
    <cellStyle name="20% - Accent6 2 7 6" xfId="7562"/>
    <cellStyle name="20% - Accent6 2 7 7" xfId="7563"/>
    <cellStyle name="20% - Accent6 2 7 8" xfId="7564"/>
    <cellStyle name="20% - Accent6 2 8" xfId="7565"/>
    <cellStyle name="20% - Accent6 2 8 2" xfId="7566"/>
    <cellStyle name="20% - Accent6 2 8 2 2" xfId="7567"/>
    <cellStyle name="20% - Accent6 2 8 2 2 2" xfId="7568"/>
    <cellStyle name="20% - Accent6 2 8 2 3" xfId="7569"/>
    <cellStyle name="20% - Accent6 2 8 3" xfId="7570"/>
    <cellStyle name="20% - Accent6 2 8 3 2" xfId="7571"/>
    <cellStyle name="20% - Accent6 2 8 4" xfId="7572"/>
    <cellStyle name="20% - Accent6 2 8 5" xfId="7573"/>
    <cellStyle name="20% - Accent6 2 9" xfId="7574"/>
    <cellStyle name="20% - Accent6 2 9 2" xfId="7575"/>
    <cellStyle name="20% - Accent6 2 9 2 2" xfId="7576"/>
    <cellStyle name="20% - Accent6 2 9 2 3" xfId="7577"/>
    <cellStyle name="20% - Accent6 2 9 3" xfId="7578"/>
    <cellStyle name="20% - Accent6 2 9 4" xfId="7579"/>
    <cellStyle name="20% - Accent6 2 9 5" xfId="7580"/>
    <cellStyle name="20% - Accent6 2_PWC Sch 7" xfId="7581"/>
    <cellStyle name="20% - Accent6 20" xfId="7582"/>
    <cellStyle name="20% - Accent6 21" xfId="7583"/>
    <cellStyle name="20% - Accent6 22" xfId="7584"/>
    <cellStyle name="20% - Accent6 23" xfId="7585"/>
    <cellStyle name="20% - Accent6 24" xfId="7586"/>
    <cellStyle name="20% - Accent6 3" xfId="7587"/>
    <cellStyle name="20% - Accent6 3 10" xfId="7588"/>
    <cellStyle name="20% - Accent6 3 10 2" xfId="7589"/>
    <cellStyle name="20% - Accent6 3 11" xfId="7590"/>
    <cellStyle name="20% - Accent6 3 12" xfId="7591"/>
    <cellStyle name="20% - Accent6 3 13" xfId="7592"/>
    <cellStyle name="20% - Accent6 3 14" xfId="7593"/>
    <cellStyle name="20% - Accent6 3 2" xfId="7594"/>
    <cellStyle name="20% - Accent6 3 2 2" xfId="7595"/>
    <cellStyle name="20% - Accent6 3 2 2 2" xfId="7596"/>
    <cellStyle name="20% - Accent6 3 2 2 2 2" xfId="7597"/>
    <cellStyle name="20% - Accent6 3 2 2 2 2 2" xfId="7598"/>
    <cellStyle name="20% - Accent6 3 2 2 2 3" xfId="7599"/>
    <cellStyle name="20% - Accent6 3 2 2 2 4" xfId="7600"/>
    <cellStyle name="20% - Accent6 3 2 2 3" xfId="7601"/>
    <cellStyle name="20% - Accent6 3 2 2 3 2" xfId="7602"/>
    <cellStyle name="20% - Accent6 3 2 2 3 2 2" xfId="7603"/>
    <cellStyle name="20% - Accent6 3 2 2 3 3" xfId="7604"/>
    <cellStyle name="20% - Accent6 3 2 2 4" xfId="7605"/>
    <cellStyle name="20% - Accent6 3 2 2 4 2" xfId="7606"/>
    <cellStyle name="20% - Accent6 3 2 2 4 2 2" xfId="7607"/>
    <cellStyle name="20% - Accent6 3 2 2 4 3" xfId="7608"/>
    <cellStyle name="20% - Accent6 3 2 2 5" xfId="7609"/>
    <cellStyle name="20% - Accent6 3 2 2 5 2" xfId="7610"/>
    <cellStyle name="20% - Accent6 3 2 2 6" xfId="7611"/>
    <cellStyle name="20% - Accent6 3 2 2 7" xfId="7612"/>
    <cellStyle name="20% - Accent6 3 2 2 8" xfId="7613"/>
    <cellStyle name="20% - Accent6 3 2 3" xfId="7614"/>
    <cellStyle name="20% - Accent6 3 2 3 2" xfId="7615"/>
    <cellStyle name="20% - Accent6 3 2 3 2 2" xfId="7616"/>
    <cellStyle name="20% - Accent6 3 2 3 2 3" xfId="7617"/>
    <cellStyle name="20% - Accent6 3 2 3 3" xfId="7618"/>
    <cellStyle name="20% - Accent6 3 2 3 4" xfId="7619"/>
    <cellStyle name="20% - Accent6 3 2 4" xfId="7620"/>
    <cellStyle name="20% - Accent6 3 2 4 2" xfId="7621"/>
    <cellStyle name="20% - Accent6 3 2 4 2 2" xfId="7622"/>
    <cellStyle name="20% - Accent6 3 2 4 3" xfId="7623"/>
    <cellStyle name="20% - Accent6 3 2 4 4" xfId="7624"/>
    <cellStyle name="20% - Accent6 3 2 5" xfId="7625"/>
    <cellStyle name="20% - Accent6 3 2 5 2" xfId="7626"/>
    <cellStyle name="20% - Accent6 3 2 5 2 2" xfId="7627"/>
    <cellStyle name="20% - Accent6 3 2 5 3" xfId="7628"/>
    <cellStyle name="20% - Accent6 3 2 6" xfId="7629"/>
    <cellStyle name="20% - Accent6 3 2 6 2" xfId="7630"/>
    <cellStyle name="20% - Accent6 3 2 7" xfId="7631"/>
    <cellStyle name="20% - Accent6 3 2 8" xfId="7632"/>
    <cellStyle name="20% - Accent6 3 2 9" xfId="7633"/>
    <cellStyle name="20% - Accent6 3 3" xfId="7634"/>
    <cellStyle name="20% - Accent6 3 3 2" xfId="7635"/>
    <cellStyle name="20% - Accent6 3 3 2 2" xfId="7636"/>
    <cellStyle name="20% - Accent6 3 3 2 2 2" xfId="7637"/>
    <cellStyle name="20% - Accent6 3 3 2 2 2 2" xfId="7638"/>
    <cellStyle name="20% - Accent6 3 3 2 2 3" xfId="7639"/>
    <cellStyle name="20% - Accent6 3 3 2 2 4" xfId="7640"/>
    <cellStyle name="20% - Accent6 3 3 2 3" xfId="7641"/>
    <cellStyle name="20% - Accent6 3 3 2 3 2" xfId="7642"/>
    <cellStyle name="20% - Accent6 3 3 2 3 2 2" xfId="7643"/>
    <cellStyle name="20% - Accent6 3 3 2 3 3" xfId="7644"/>
    <cellStyle name="20% - Accent6 3 3 2 4" xfId="7645"/>
    <cellStyle name="20% - Accent6 3 3 2 4 2" xfId="7646"/>
    <cellStyle name="20% - Accent6 3 3 2 4 2 2" xfId="7647"/>
    <cellStyle name="20% - Accent6 3 3 2 4 3" xfId="7648"/>
    <cellStyle name="20% - Accent6 3 3 2 5" xfId="7649"/>
    <cellStyle name="20% - Accent6 3 3 2 5 2" xfId="7650"/>
    <cellStyle name="20% - Accent6 3 3 2 6" xfId="7651"/>
    <cellStyle name="20% - Accent6 3 3 2 7" xfId="7652"/>
    <cellStyle name="20% - Accent6 3 3 3" xfId="7653"/>
    <cellStyle name="20% - Accent6 3 3 3 2" xfId="7654"/>
    <cellStyle name="20% - Accent6 3 3 3 2 2" xfId="7655"/>
    <cellStyle name="20% - Accent6 3 3 3 3" xfId="7656"/>
    <cellStyle name="20% - Accent6 3 3 3 4" xfId="7657"/>
    <cellStyle name="20% - Accent6 3 3 4" xfId="7658"/>
    <cellStyle name="20% - Accent6 3 3 4 2" xfId="7659"/>
    <cellStyle name="20% - Accent6 3 3 4 2 2" xfId="7660"/>
    <cellStyle name="20% - Accent6 3 3 4 3" xfId="7661"/>
    <cellStyle name="20% - Accent6 3 3 5" xfId="7662"/>
    <cellStyle name="20% - Accent6 3 3 5 2" xfId="7663"/>
    <cellStyle name="20% - Accent6 3 3 5 2 2" xfId="7664"/>
    <cellStyle name="20% - Accent6 3 3 5 3" xfId="7665"/>
    <cellStyle name="20% - Accent6 3 3 6" xfId="7666"/>
    <cellStyle name="20% - Accent6 3 3 6 2" xfId="7667"/>
    <cellStyle name="20% - Accent6 3 3 7" xfId="7668"/>
    <cellStyle name="20% - Accent6 3 3 8" xfId="7669"/>
    <cellStyle name="20% - Accent6 3 3 9" xfId="7670"/>
    <cellStyle name="20% - Accent6 3 4" xfId="7671"/>
    <cellStyle name="20% - Accent6 3 4 2" xfId="7672"/>
    <cellStyle name="20% - Accent6 3 4 2 2" xfId="7673"/>
    <cellStyle name="20% - Accent6 3 4 2 2 2" xfId="7674"/>
    <cellStyle name="20% - Accent6 3 4 2 2 2 2" xfId="7675"/>
    <cellStyle name="20% - Accent6 3 4 2 2 3" xfId="7676"/>
    <cellStyle name="20% - Accent6 3 4 2 2 4" xfId="7677"/>
    <cellStyle name="20% - Accent6 3 4 2 3" xfId="7678"/>
    <cellStyle name="20% - Accent6 3 4 2 3 2" xfId="7679"/>
    <cellStyle name="20% - Accent6 3 4 2 3 2 2" xfId="7680"/>
    <cellStyle name="20% - Accent6 3 4 2 3 3" xfId="7681"/>
    <cellStyle name="20% - Accent6 3 4 2 4" xfId="7682"/>
    <cellStyle name="20% - Accent6 3 4 2 4 2" xfId="7683"/>
    <cellStyle name="20% - Accent6 3 4 2 4 2 2" xfId="7684"/>
    <cellStyle name="20% - Accent6 3 4 2 4 3" xfId="7685"/>
    <cellStyle name="20% - Accent6 3 4 2 5" xfId="7686"/>
    <cellStyle name="20% - Accent6 3 4 2 5 2" xfId="7687"/>
    <cellStyle name="20% - Accent6 3 4 2 6" xfId="7688"/>
    <cellStyle name="20% - Accent6 3 4 2 7" xfId="7689"/>
    <cellStyle name="20% - Accent6 3 4 3" xfId="7690"/>
    <cellStyle name="20% - Accent6 3 4 3 2" xfId="7691"/>
    <cellStyle name="20% - Accent6 3 4 3 2 2" xfId="7692"/>
    <cellStyle name="20% - Accent6 3 4 3 3" xfId="7693"/>
    <cellStyle name="20% - Accent6 3 4 3 4" xfId="7694"/>
    <cellStyle name="20% - Accent6 3 4 4" xfId="7695"/>
    <cellStyle name="20% - Accent6 3 4 4 2" xfId="7696"/>
    <cellStyle name="20% - Accent6 3 4 4 2 2" xfId="7697"/>
    <cellStyle name="20% - Accent6 3 4 4 3" xfId="7698"/>
    <cellStyle name="20% - Accent6 3 4 5" xfId="7699"/>
    <cellStyle name="20% - Accent6 3 4 5 2" xfId="7700"/>
    <cellStyle name="20% - Accent6 3 4 5 2 2" xfId="7701"/>
    <cellStyle name="20% - Accent6 3 4 5 3" xfId="7702"/>
    <cellStyle name="20% - Accent6 3 4 6" xfId="7703"/>
    <cellStyle name="20% - Accent6 3 4 6 2" xfId="7704"/>
    <cellStyle name="20% - Accent6 3 4 7" xfId="7705"/>
    <cellStyle name="20% - Accent6 3 4 8" xfId="7706"/>
    <cellStyle name="20% - Accent6 3 5" xfId="7707"/>
    <cellStyle name="20% - Accent6 3 5 2" xfId="7708"/>
    <cellStyle name="20% - Accent6 3 5 2 2" xfId="7709"/>
    <cellStyle name="20% - Accent6 3 5 2 2 2" xfId="7710"/>
    <cellStyle name="20% - Accent6 3 5 2 2 2 2" xfId="7711"/>
    <cellStyle name="20% - Accent6 3 5 2 2 3" xfId="7712"/>
    <cellStyle name="20% - Accent6 3 5 2 3" xfId="7713"/>
    <cellStyle name="20% - Accent6 3 5 2 3 2" xfId="7714"/>
    <cellStyle name="20% - Accent6 3 5 2 3 2 2" xfId="7715"/>
    <cellStyle name="20% - Accent6 3 5 2 3 3" xfId="7716"/>
    <cellStyle name="20% - Accent6 3 5 2 4" xfId="7717"/>
    <cellStyle name="20% - Accent6 3 5 2 4 2" xfId="7718"/>
    <cellStyle name="20% - Accent6 3 5 2 4 2 2" xfId="7719"/>
    <cellStyle name="20% - Accent6 3 5 2 4 3" xfId="7720"/>
    <cellStyle name="20% - Accent6 3 5 2 5" xfId="7721"/>
    <cellStyle name="20% - Accent6 3 5 2 5 2" xfId="7722"/>
    <cellStyle name="20% - Accent6 3 5 2 6" xfId="7723"/>
    <cellStyle name="20% - Accent6 3 5 2 7" xfId="7724"/>
    <cellStyle name="20% - Accent6 3 5 3" xfId="7725"/>
    <cellStyle name="20% - Accent6 3 5 3 2" xfId="7726"/>
    <cellStyle name="20% - Accent6 3 5 3 2 2" xfId="7727"/>
    <cellStyle name="20% - Accent6 3 5 3 3" xfId="7728"/>
    <cellStyle name="20% - Accent6 3 5 4" xfId="7729"/>
    <cellStyle name="20% - Accent6 3 5 4 2" xfId="7730"/>
    <cellStyle name="20% - Accent6 3 5 4 2 2" xfId="7731"/>
    <cellStyle name="20% - Accent6 3 5 4 3" xfId="7732"/>
    <cellStyle name="20% - Accent6 3 5 5" xfId="7733"/>
    <cellStyle name="20% - Accent6 3 5 5 2" xfId="7734"/>
    <cellStyle name="20% - Accent6 3 5 5 2 2" xfId="7735"/>
    <cellStyle name="20% - Accent6 3 5 5 3" xfId="7736"/>
    <cellStyle name="20% - Accent6 3 5 6" xfId="7737"/>
    <cellStyle name="20% - Accent6 3 5 6 2" xfId="7738"/>
    <cellStyle name="20% - Accent6 3 5 7" xfId="7739"/>
    <cellStyle name="20% - Accent6 3 5 8" xfId="7740"/>
    <cellStyle name="20% - Accent6 3 6" xfId="7741"/>
    <cellStyle name="20% - Accent6 3 6 2" xfId="7742"/>
    <cellStyle name="20% - Accent6 3 6 2 2" xfId="7743"/>
    <cellStyle name="20% - Accent6 3 6 2 2 2" xfId="7744"/>
    <cellStyle name="20% - Accent6 3 6 2 3" xfId="7745"/>
    <cellStyle name="20% - Accent6 3 6 2 4" xfId="7746"/>
    <cellStyle name="20% - Accent6 3 6 3" xfId="7747"/>
    <cellStyle name="20% - Accent6 3 6 3 2" xfId="7748"/>
    <cellStyle name="20% - Accent6 3 6 3 2 2" xfId="7749"/>
    <cellStyle name="20% - Accent6 3 6 3 3" xfId="7750"/>
    <cellStyle name="20% - Accent6 3 6 4" xfId="7751"/>
    <cellStyle name="20% - Accent6 3 6 4 2" xfId="7752"/>
    <cellStyle name="20% - Accent6 3 6 4 2 2" xfId="7753"/>
    <cellStyle name="20% - Accent6 3 6 4 3" xfId="7754"/>
    <cellStyle name="20% - Accent6 3 6 5" xfId="7755"/>
    <cellStyle name="20% - Accent6 3 6 5 2" xfId="7756"/>
    <cellStyle name="20% - Accent6 3 6 6" xfId="7757"/>
    <cellStyle name="20% - Accent6 3 6 7" xfId="7758"/>
    <cellStyle name="20% - Accent6 3 7" xfId="7759"/>
    <cellStyle name="20% - Accent6 3 7 2" xfId="7760"/>
    <cellStyle name="20% - Accent6 3 7 2 2" xfId="7761"/>
    <cellStyle name="20% - Accent6 3 7 3" xfId="7762"/>
    <cellStyle name="20% - Accent6 3 7 4" xfId="7763"/>
    <cellStyle name="20% - Accent6 3 8" xfId="7764"/>
    <cellStyle name="20% - Accent6 3 8 2" xfId="7765"/>
    <cellStyle name="20% - Accent6 3 8 2 2" xfId="7766"/>
    <cellStyle name="20% - Accent6 3 8 3" xfId="7767"/>
    <cellStyle name="20% - Accent6 3 9" xfId="7768"/>
    <cellStyle name="20% - Accent6 3 9 2" xfId="7769"/>
    <cellStyle name="20% - Accent6 3 9 2 2" xfId="7770"/>
    <cellStyle name="20% - Accent6 3 9 3" xfId="7771"/>
    <cellStyle name="20% - Accent6 4" xfId="7772"/>
    <cellStyle name="20% - Accent6 4 2" xfId="7773"/>
    <cellStyle name="20% - Accent6 4 2 2" xfId="7774"/>
    <cellStyle name="20% - Accent6 4 2 2 2" xfId="7775"/>
    <cellStyle name="20% - Accent6 4 2 2 2 2" xfId="7776"/>
    <cellStyle name="20% - Accent6 4 2 2 3" xfId="7777"/>
    <cellStyle name="20% - Accent6 4 2 2 4" xfId="7778"/>
    <cellStyle name="20% - Accent6 4 2 3" xfId="7779"/>
    <cellStyle name="20% - Accent6 4 2 3 2" xfId="7780"/>
    <cellStyle name="20% - Accent6 4 2 3 2 2" xfId="7781"/>
    <cellStyle name="20% - Accent6 4 2 3 3" xfId="7782"/>
    <cellStyle name="20% - Accent6 4 2 4" xfId="7783"/>
    <cellStyle name="20% - Accent6 4 2 4 2" xfId="7784"/>
    <cellStyle name="20% - Accent6 4 2 4 2 2" xfId="7785"/>
    <cellStyle name="20% - Accent6 4 2 4 3" xfId="7786"/>
    <cellStyle name="20% - Accent6 4 2 5" xfId="7787"/>
    <cellStyle name="20% - Accent6 4 2 5 2" xfId="7788"/>
    <cellStyle name="20% - Accent6 4 2 6" xfId="7789"/>
    <cellStyle name="20% - Accent6 4 2 7" xfId="7790"/>
    <cellStyle name="20% - Accent6 4 2 8" xfId="7791"/>
    <cellStyle name="20% - Accent6 4 3" xfId="7792"/>
    <cellStyle name="20% - Accent6 4 3 2" xfId="7793"/>
    <cellStyle name="20% - Accent6 4 3 2 2" xfId="7794"/>
    <cellStyle name="20% - Accent6 4 3 3" xfId="7795"/>
    <cellStyle name="20% - Accent6 4 3 4" xfId="7796"/>
    <cellStyle name="20% - Accent6 4 3 5" xfId="7797"/>
    <cellStyle name="20% - Accent6 4 4" xfId="7798"/>
    <cellStyle name="20% - Accent6 4 4 2" xfId="7799"/>
    <cellStyle name="20% - Accent6 4 4 2 2" xfId="7800"/>
    <cellStyle name="20% - Accent6 4 4 2 3" xfId="7801"/>
    <cellStyle name="20% - Accent6 4 4 3" xfId="7802"/>
    <cellStyle name="20% - Accent6 4 4 4" xfId="7803"/>
    <cellStyle name="20% - Accent6 4 5" xfId="7804"/>
    <cellStyle name="20% - Accent6 4 5 2" xfId="7805"/>
    <cellStyle name="20% - Accent6 4 5 2 2" xfId="7806"/>
    <cellStyle name="20% - Accent6 4 5 3" xfId="7807"/>
    <cellStyle name="20% - Accent6 4 5 4" xfId="7808"/>
    <cellStyle name="20% - Accent6 4 5 5" xfId="7809"/>
    <cellStyle name="20% - Accent6 4 6" xfId="7810"/>
    <cellStyle name="20% - Accent6 4 6 2" xfId="7811"/>
    <cellStyle name="20% - Accent6 4 7" xfId="7812"/>
    <cellStyle name="20% - Accent6 4 8" xfId="7813"/>
    <cellStyle name="20% - Accent6 4 9" xfId="7814"/>
    <cellStyle name="20% - Accent6 5" xfId="7815"/>
    <cellStyle name="20% - Accent6 5 2" xfId="7816"/>
    <cellStyle name="20% - Accent6 5 2 2" xfId="7817"/>
    <cellStyle name="20% - Accent6 5 2 2 2" xfId="7818"/>
    <cellStyle name="20% - Accent6 5 2 2 2 2" xfId="7819"/>
    <cellStyle name="20% - Accent6 5 2 2 3" xfId="7820"/>
    <cellStyle name="20% - Accent6 5 2 2 4" xfId="7821"/>
    <cellStyle name="20% - Accent6 5 2 3" xfId="7822"/>
    <cellStyle name="20% - Accent6 5 2 3 2" xfId="7823"/>
    <cellStyle name="20% - Accent6 5 2 3 2 2" xfId="7824"/>
    <cellStyle name="20% - Accent6 5 2 3 3" xfId="7825"/>
    <cellStyle name="20% - Accent6 5 2 4" xfId="7826"/>
    <cellStyle name="20% - Accent6 5 2 4 2" xfId="7827"/>
    <cellStyle name="20% - Accent6 5 2 4 2 2" xfId="7828"/>
    <cellStyle name="20% - Accent6 5 2 4 3" xfId="7829"/>
    <cellStyle name="20% - Accent6 5 2 5" xfId="7830"/>
    <cellStyle name="20% - Accent6 5 2 5 2" xfId="7831"/>
    <cellStyle name="20% - Accent6 5 2 6" xfId="7832"/>
    <cellStyle name="20% - Accent6 5 2 7" xfId="7833"/>
    <cellStyle name="20% - Accent6 5 3" xfId="7834"/>
    <cellStyle name="20% - Accent6 5 3 2" xfId="7835"/>
    <cellStyle name="20% - Accent6 5 3 2 2" xfId="7836"/>
    <cellStyle name="20% - Accent6 5 3 2 3" xfId="7837"/>
    <cellStyle name="20% - Accent6 5 3 3" xfId="7838"/>
    <cellStyle name="20% - Accent6 5 3 4" xfId="7839"/>
    <cellStyle name="20% - Accent6 5 4" xfId="7840"/>
    <cellStyle name="20% - Accent6 5 4 2" xfId="7841"/>
    <cellStyle name="20% - Accent6 5 4 2 2" xfId="7842"/>
    <cellStyle name="20% - Accent6 5 4 3" xfId="7843"/>
    <cellStyle name="20% - Accent6 5 4 4" xfId="7844"/>
    <cellStyle name="20% - Accent6 5 5" xfId="7845"/>
    <cellStyle name="20% - Accent6 5 5 2" xfId="7846"/>
    <cellStyle name="20% - Accent6 5 5 2 2" xfId="7847"/>
    <cellStyle name="20% - Accent6 5 5 3" xfId="7848"/>
    <cellStyle name="20% - Accent6 5 5 4" xfId="7849"/>
    <cellStyle name="20% - Accent6 5 6" xfId="7850"/>
    <cellStyle name="20% - Accent6 5 6 2" xfId="7851"/>
    <cellStyle name="20% - Accent6 5 7" xfId="7852"/>
    <cellStyle name="20% - Accent6 5 8" xfId="7853"/>
    <cellStyle name="20% - Accent6 6" xfId="7854"/>
    <cellStyle name="20% - Accent6 6 2" xfId="7855"/>
    <cellStyle name="20% - Accent6 6 2 2" xfId="7856"/>
    <cellStyle name="20% - Accent6 6 2 2 2" xfId="7857"/>
    <cellStyle name="20% - Accent6 6 2 2 3" xfId="7858"/>
    <cellStyle name="20% - Accent6 6 2 3" xfId="7859"/>
    <cellStyle name="20% - Accent6 6 2 4" xfId="7860"/>
    <cellStyle name="20% - Accent6 6 3" xfId="7861"/>
    <cellStyle name="20% - Accent6 6 3 2" xfId="7862"/>
    <cellStyle name="20% - Accent6 6 3 2 2" xfId="7863"/>
    <cellStyle name="20% - Accent6 6 3 2 3" xfId="7864"/>
    <cellStyle name="20% - Accent6 6 3 3" xfId="7865"/>
    <cellStyle name="20% - Accent6 6 3 4" xfId="7866"/>
    <cellStyle name="20% - Accent6 6 4" xfId="7867"/>
    <cellStyle name="20% - Accent6 6 4 2" xfId="7868"/>
    <cellStyle name="20% - Accent6 6 4 2 2" xfId="7869"/>
    <cellStyle name="20% - Accent6 6 4 3" xfId="7870"/>
    <cellStyle name="20% - Accent6 6 4 4" xfId="7871"/>
    <cellStyle name="20% - Accent6 6 5" xfId="7872"/>
    <cellStyle name="20% - Accent6 6 5 2" xfId="7873"/>
    <cellStyle name="20% - Accent6 6 6" xfId="7874"/>
    <cellStyle name="20% - Accent6 6 7" xfId="7875"/>
    <cellStyle name="20% - Accent6 7" xfId="7876"/>
    <cellStyle name="20% - Accent6 7 2" xfId="7877"/>
    <cellStyle name="20% - Accent6 7 2 2" xfId="7878"/>
    <cellStyle name="20% - Accent6 7 2 2 2" xfId="7879"/>
    <cellStyle name="20% - Accent6 7 2 3" xfId="7880"/>
    <cellStyle name="20% - Accent6 7 3" xfId="7881"/>
    <cellStyle name="20% - Accent6 7 3 2" xfId="7882"/>
    <cellStyle name="20% - Accent6 7 4" xfId="7883"/>
    <cellStyle name="20% - Accent6 7 5" xfId="7884"/>
    <cellStyle name="20% - Accent6 8" xfId="7885"/>
    <cellStyle name="20% - Accent6 8 2" xfId="7886"/>
    <cellStyle name="20% - Accent6 8 2 2" xfId="7887"/>
    <cellStyle name="20% - Accent6 8 2 2 2" xfId="7888"/>
    <cellStyle name="20% - Accent6 8 2 3" xfId="7889"/>
    <cellStyle name="20% - Accent6 8 3" xfId="7890"/>
    <cellStyle name="20% - Accent6 8 3 2" xfId="7891"/>
    <cellStyle name="20% - Accent6 8 4" xfId="7892"/>
    <cellStyle name="20% - Accent6 9" xfId="7893"/>
    <cellStyle name="20% - Accent6 9 2" xfId="7894"/>
    <cellStyle name="20% - Accent6 9 2 2" xfId="7895"/>
    <cellStyle name="20% - Accent6 9 2 2 2" xfId="7896"/>
    <cellStyle name="20% - Accent6 9 2 3" xfId="7897"/>
    <cellStyle name="20% - Accent6 9 3" xfId="7898"/>
    <cellStyle name="20% - Accent6 9 3 2" xfId="7899"/>
    <cellStyle name="20% - Accent6 9 4" xfId="7900"/>
    <cellStyle name="40% - Accent 7" xfId="7901"/>
    <cellStyle name="40% - Accent1 10" xfId="7902"/>
    <cellStyle name="40% - Accent1 10 2" xfId="7903"/>
    <cellStyle name="40% - Accent1 10 2 2" xfId="7904"/>
    <cellStyle name="40% - Accent1 10 2 2 2" xfId="7905"/>
    <cellStyle name="40% - Accent1 10 2 3" xfId="7906"/>
    <cellStyle name="40% - Accent1 10 3" xfId="7907"/>
    <cellStyle name="40% - Accent1 10 3 2" xfId="7908"/>
    <cellStyle name="40% - Accent1 10 4" xfId="7909"/>
    <cellStyle name="40% - Accent1 11" xfId="7910"/>
    <cellStyle name="40% - Accent1 11 2" xfId="7911"/>
    <cellStyle name="40% - Accent1 11 2 2" xfId="7912"/>
    <cellStyle name="40% - Accent1 11 2 2 2" xfId="7913"/>
    <cellStyle name="40% - Accent1 11 2 3" xfId="7914"/>
    <cellStyle name="40% - Accent1 11 3" xfId="7915"/>
    <cellStyle name="40% - Accent1 11 3 2" xfId="7916"/>
    <cellStyle name="40% - Accent1 11 4" xfId="7917"/>
    <cellStyle name="40% - Accent1 12" xfId="7918"/>
    <cellStyle name="40% - Accent1 12 2" xfId="7919"/>
    <cellStyle name="40% - Accent1 12 2 2" xfId="7920"/>
    <cellStyle name="40% - Accent1 12 2 2 2" xfId="7921"/>
    <cellStyle name="40% - Accent1 12 2 3" xfId="7922"/>
    <cellStyle name="40% - Accent1 12 3" xfId="7923"/>
    <cellStyle name="40% - Accent1 12 3 2" xfId="7924"/>
    <cellStyle name="40% - Accent1 12 3 3" xfId="7925"/>
    <cellStyle name="40% - Accent1 12 4" xfId="7926"/>
    <cellStyle name="40% - Accent1 13" xfId="7927"/>
    <cellStyle name="40% - Accent1 13 2" xfId="7928"/>
    <cellStyle name="40% - Accent1 13 2 2" xfId="7929"/>
    <cellStyle name="40% - Accent1 13 2 2 2" xfId="7930"/>
    <cellStyle name="40% - Accent1 13 2 3" xfId="7931"/>
    <cellStyle name="40% - Accent1 13 3" xfId="7932"/>
    <cellStyle name="40% - Accent1 13 3 2" xfId="7933"/>
    <cellStyle name="40% - Accent1 13 4" xfId="7934"/>
    <cellStyle name="40% - Accent1 14" xfId="7935"/>
    <cellStyle name="40% - Accent1 14 2" xfId="7936"/>
    <cellStyle name="40% - Accent1 14 2 2" xfId="7937"/>
    <cellStyle name="40% - Accent1 14 2 2 2" xfId="7938"/>
    <cellStyle name="40% - Accent1 14 2 3" xfId="7939"/>
    <cellStyle name="40% - Accent1 14 2 4" xfId="7940"/>
    <cellStyle name="40% - Accent1 14 3" xfId="7941"/>
    <cellStyle name="40% - Accent1 14 3 2" xfId="7942"/>
    <cellStyle name="40% - Accent1 14 4" xfId="7943"/>
    <cellStyle name="40% - Accent1 14 5" xfId="7944"/>
    <cellStyle name="40% - Accent1 15" xfId="7945"/>
    <cellStyle name="40% - Accent1 15 2" xfId="7946"/>
    <cellStyle name="40% - Accent1 15 2 2" xfId="7947"/>
    <cellStyle name="40% - Accent1 15 2 2 2" xfId="7948"/>
    <cellStyle name="40% - Accent1 15 2 3" xfId="7949"/>
    <cellStyle name="40% - Accent1 15 3" xfId="7950"/>
    <cellStyle name="40% - Accent1 15 3 2" xfId="7951"/>
    <cellStyle name="40% - Accent1 15 4" xfId="7952"/>
    <cellStyle name="40% - Accent1 16" xfId="7953"/>
    <cellStyle name="40% - Accent1 16 2" xfId="7954"/>
    <cellStyle name="40% - Accent1 16 2 2" xfId="7955"/>
    <cellStyle name="40% - Accent1 16 3" xfId="7956"/>
    <cellStyle name="40% - Accent1 17" xfId="7957"/>
    <cellStyle name="40% - Accent1 17 2" xfId="7958"/>
    <cellStyle name="40% - Accent1 17 3" xfId="7959"/>
    <cellStyle name="40% - Accent1 18" xfId="7960"/>
    <cellStyle name="40% - Accent1 18 2" xfId="7961"/>
    <cellStyle name="40% - Accent1 19" xfId="7962"/>
    <cellStyle name="40% - Accent1 2" xfId="7963"/>
    <cellStyle name="40% - Accent1 2 10" xfId="7964"/>
    <cellStyle name="40% - Accent1 2 10 2" xfId="7965"/>
    <cellStyle name="40% - Accent1 2 10 2 2" xfId="7966"/>
    <cellStyle name="40% - Accent1 2 10 2 3" xfId="7967"/>
    <cellStyle name="40% - Accent1 2 10 3" xfId="7968"/>
    <cellStyle name="40% - Accent1 2 10 4" xfId="7969"/>
    <cellStyle name="40% - Accent1 2 11" xfId="7970"/>
    <cellStyle name="40% - Accent1 2 11 2" xfId="7971"/>
    <cellStyle name="40% - Accent1 2 11 3" xfId="7972"/>
    <cellStyle name="40% - Accent1 2 12" xfId="7973"/>
    <cellStyle name="40% - Accent1 2 13" xfId="7974"/>
    <cellStyle name="40% - Accent1 2 14" xfId="7975"/>
    <cellStyle name="40% - Accent1 2 15" xfId="7976"/>
    <cellStyle name="40% - Accent1 2 16" xfId="7977"/>
    <cellStyle name="40% - Accent1 2 2" xfId="7978"/>
    <cellStyle name="40% - Accent1 2 2 10" xfId="7979"/>
    <cellStyle name="40% - Accent1 2 2 10 2" xfId="7980"/>
    <cellStyle name="40% - Accent1 2 2 11" xfId="7981"/>
    <cellStyle name="40% - Accent1 2 2 12" xfId="7982"/>
    <cellStyle name="40% - Accent1 2 2 13" xfId="7983"/>
    <cellStyle name="40% - Accent1 2 2 14" xfId="7984"/>
    <cellStyle name="40% - Accent1 2 2 2" xfId="7985"/>
    <cellStyle name="40% - Accent1 2 2 2 10" xfId="7986"/>
    <cellStyle name="40% - Accent1 2 2 2 2" xfId="7987"/>
    <cellStyle name="40% - Accent1 2 2 2 2 2" xfId="7988"/>
    <cellStyle name="40% - Accent1 2 2 2 2 2 2" xfId="7989"/>
    <cellStyle name="40% - Accent1 2 2 2 2 2 2 2" xfId="7990"/>
    <cellStyle name="40% - Accent1 2 2 2 2 2 3" xfId="7991"/>
    <cellStyle name="40% - Accent1 2 2 2 2 3" xfId="7992"/>
    <cellStyle name="40% - Accent1 2 2 2 2 3 2" xfId="7993"/>
    <cellStyle name="40% - Accent1 2 2 2 2 3 2 2" xfId="7994"/>
    <cellStyle name="40% - Accent1 2 2 2 2 3 3" xfId="7995"/>
    <cellStyle name="40% - Accent1 2 2 2 2 4" xfId="7996"/>
    <cellStyle name="40% - Accent1 2 2 2 2 4 2" xfId="7997"/>
    <cellStyle name="40% - Accent1 2 2 2 2 4 2 2" xfId="7998"/>
    <cellStyle name="40% - Accent1 2 2 2 2 4 3" xfId="7999"/>
    <cellStyle name="40% - Accent1 2 2 2 2 5" xfId="8000"/>
    <cellStyle name="40% - Accent1 2 2 2 2 5 2" xfId="8001"/>
    <cellStyle name="40% - Accent1 2 2 2 2 6" xfId="8002"/>
    <cellStyle name="40% - Accent1 2 2 2 2 7" xfId="8003"/>
    <cellStyle name="40% - Accent1 2 2 2 2 8" xfId="8004"/>
    <cellStyle name="40% - Accent1 2 2 2 3" xfId="8005"/>
    <cellStyle name="40% - Accent1 2 2 2 3 2" xfId="8006"/>
    <cellStyle name="40% - Accent1 2 2 2 3 2 2" xfId="8007"/>
    <cellStyle name="40% - Accent1 2 2 2 3 3" xfId="8008"/>
    <cellStyle name="40% - Accent1 2 2 2 3 4" xfId="8009"/>
    <cellStyle name="40% - Accent1 2 2 2 4" xfId="8010"/>
    <cellStyle name="40% - Accent1 2 2 2 4 2" xfId="8011"/>
    <cellStyle name="40% - Accent1 2 2 2 4 2 2" xfId="8012"/>
    <cellStyle name="40% - Accent1 2 2 2 4 3" xfId="8013"/>
    <cellStyle name="40% - Accent1 2 2 2 5" xfId="8014"/>
    <cellStyle name="40% - Accent1 2 2 2 5 2" xfId="8015"/>
    <cellStyle name="40% - Accent1 2 2 2 5 2 2" xfId="8016"/>
    <cellStyle name="40% - Accent1 2 2 2 5 3" xfId="8017"/>
    <cellStyle name="40% - Accent1 2 2 2 6" xfId="8018"/>
    <cellStyle name="40% - Accent1 2 2 2 6 2" xfId="8019"/>
    <cellStyle name="40% - Accent1 2 2 2 7" xfId="8020"/>
    <cellStyle name="40% - Accent1 2 2 2 8" xfId="8021"/>
    <cellStyle name="40% - Accent1 2 2 2 9" xfId="8022"/>
    <cellStyle name="40% - Accent1 2 2 3" xfId="8023"/>
    <cellStyle name="40% - Accent1 2 2 3 2" xfId="8024"/>
    <cellStyle name="40% - Accent1 2 2 3 2 2" xfId="8025"/>
    <cellStyle name="40% - Accent1 2 2 3 2 2 2" xfId="8026"/>
    <cellStyle name="40% - Accent1 2 2 3 2 2 2 2" xfId="8027"/>
    <cellStyle name="40% - Accent1 2 2 3 2 2 3" xfId="8028"/>
    <cellStyle name="40% - Accent1 2 2 3 2 3" xfId="8029"/>
    <cellStyle name="40% - Accent1 2 2 3 2 3 2" xfId="8030"/>
    <cellStyle name="40% - Accent1 2 2 3 2 3 2 2" xfId="8031"/>
    <cellStyle name="40% - Accent1 2 2 3 2 3 3" xfId="8032"/>
    <cellStyle name="40% - Accent1 2 2 3 2 4" xfId="8033"/>
    <cellStyle name="40% - Accent1 2 2 3 2 4 2" xfId="8034"/>
    <cellStyle name="40% - Accent1 2 2 3 2 4 2 2" xfId="8035"/>
    <cellStyle name="40% - Accent1 2 2 3 2 4 3" xfId="8036"/>
    <cellStyle name="40% - Accent1 2 2 3 2 5" xfId="8037"/>
    <cellStyle name="40% - Accent1 2 2 3 2 5 2" xfId="8038"/>
    <cellStyle name="40% - Accent1 2 2 3 2 6" xfId="8039"/>
    <cellStyle name="40% - Accent1 2 2 3 2 7" xfId="8040"/>
    <cellStyle name="40% - Accent1 2 2 3 2 8" xfId="8041"/>
    <cellStyle name="40% - Accent1 2 2 3 3" xfId="8042"/>
    <cellStyle name="40% - Accent1 2 2 3 3 2" xfId="8043"/>
    <cellStyle name="40% - Accent1 2 2 3 3 2 2" xfId="8044"/>
    <cellStyle name="40% - Accent1 2 2 3 3 3" xfId="8045"/>
    <cellStyle name="40% - Accent1 2 2 3 4" xfId="8046"/>
    <cellStyle name="40% - Accent1 2 2 3 4 2" xfId="8047"/>
    <cellStyle name="40% - Accent1 2 2 3 4 2 2" xfId="8048"/>
    <cellStyle name="40% - Accent1 2 2 3 4 3" xfId="8049"/>
    <cellStyle name="40% - Accent1 2 2 3 5" xfId="8050"/>
    <cellStyle name="40% - Accent1 2 2 3 5 2" xfId="8051"/>
    <cellStyle name="40% - Accent1 2 2 3 5 2 2" xfId="8052"/>
    <cellStyle name="40% - Accent1 2 2 3 5 3" xfId="8053"/>
    <cellStyle name="40% - Accent1 2 2 3 6" xfId="8054"/>
    <cellStyle name="40% - Accent1 2 2 3 6 2" xfId="8055"/>
    <cellStyle name="40% - Accent1 2 2 3 7" xfId="8056"/>
    <cellStyle name="40% - Accent1 2 2 3 8" xfId="8057"/>
    <cellStyle name="40% - Accent1 2 2 3 9" xfId="8058"/>
    <cellStyle name="40% - Accent1 2 2 4" xfId="8059"/>
    <cellStyle name="40% - Accent1 2 2 4 2" xfId="8060"/>
    <cellStyle name="40% - Accent1 2 2 4 2 2" xfId="8061"/>
    <cellStyle name="40% - Accent1 2 2 4 2 2 2" xfId="8062"/>
    <cellStyle name="40% - Accent1 2 2 4 2 2 2 2" xfId="8063"/>
    <cellStyle name="40% - Accent1 2 2 4 2 2 3" xfId="8064"/>
    <cellStyle name="40% - Accent1 2 2 4 2 3" xfId="8065"/>
    <cellStyle name="40% - Accent1 2 2 4 2 3 2" xfId="8066"/>
    <cellStyle name="40% - Accent1 2 2 4 2 3 2 2" xfId="8067"/>
    <cellStyle name="40% - Accent1 2 2 4 2 3 3" xfId="8068"/>
    <cellStyle name="40% - Accent1 2 2 4 2 4" xfId="8069"/>
    <cellStyle name="40% - Accent1 2 2 4 2 4 2" xfId="8070"/>
    <cellStyle name="40% - Accent1 2 2 4 2 4 2 2" xfId="8071"/>
    <cellStyle name="40% - Accent1 2 2 4 2 4 3" xfId="8072"/>
    <cellStyle name="40% - Accent1 2 2 4 2 5" xfId="8073"/>
    <cellStyle name="40% - Accent1 2 2 4 2 5 2" xfId="8074"/>
    <cellStyle name="40% - Accent1 2 2 4 2 6" xfId="8075"/>
    <cellStyle name="40% - Accent1 2 2 4 3" xfId="8076"/>
    <cellStyle name="40% - Accent1 2 2 4 3 2" xfId="8077"/>
    <cellStyle name="40% - Accent1 2 2 4 3 2 2" xfId="8078"/>
    <cellStyle name="40% - Accent1 2 2 4 3 3" xfId="8079"/>
    <cellStyle name="40% - Accent1 2 2 4 4" xfId="8080"/>
    <cellStyle name="40% - Accent1 2 2 4 4 2" xfId="8081"/>
    <cellStyle name="40% - Accent1 2 2 4 4 2 2" xfId="8082"/>
    <cellStyle name="40% - Accent1 2 2 4 4 3" xfId="8083"/>
    <cellStyle name="40% - Accent1 2 2 4 5" xfId="8084"/>
    <cellStyle name="40% - Accent1 2 2 4 5 2" xfId="8085"/>
    <cellStyle name="40% - Accent1 2 2 4 5 2 2" xfId="8086"/>
    <cellStyle name="40% - Accent1 2 2 4 5 3" xfId="8087"/>
    <cellStyle name="40% - Accent1 2 2 4 6" xfId="8088"/>
    <cellStyle name="40% - Accent1 2 2 4 6 2" xfId="8089"/>
    <cellStyle name="40% - Accent1 2 2 4 7" xfId="8090"/>
    <cellStyle name="40% - Accent1 2 2 4 8" xfId="8091"/>
    <cellStyle name="40% - Accent1 2 2 4 9" xfId="8092"/>
    <cellStyle name="40% - Accent1 2 2 5" xfId="8093"/>
    <cellStyle name="40% - Accent1 2 2 5 2" xfId="8094"/>
    <cellStyle name="40% - Accent1 2 2 5 2 2" xfId="8095"/>
    <cellStyle name="40% - Accent1 2 2 5 2 2 2" xfId="8096"/>
    <cellStyle name="40% - Accent1 2 2 5 2 2 2 2" xfId="8097"/>
    <cellStyle name="40% - Accent1 2 2 5 2 2 3" xfId="8098"/>
    <cellStyle name="40% - Accent1 2 2 5 2 3" xfId="8099"/>
    <cellStyle name="40% - Accent1 2 2 5 2 3 2" xfId="8100"/>
    <cellStyle name="40% - Accent1 2 2 5 2 3 2 2" xfId="8101"/>
    <cellStyle name="40% - Accent1 2 2 5 2 3 3" xfId="8102"/>
    <cellStyle name="40% - Accent1 2 2 5 2 4" xfId="8103"/>
    <cellStyle name="40% - Accent1 2 2 5 2 4 2" xfId="8104"/>
    <cellStyle name="40% - Accent1 2 2 5 2 4 2 2" xfId="8105"/>
    <cellStyle name="40% - Accent1 2 2 5 2 4 3" xfId="8106"/>
    <cellStyle name="40% - Accent1 2 2 5 2 5" xfId="8107"/>
    <cellStyle name="40% - Accent1 2 2 5 2 5 2" xfId="8108"/>
    <cellStyle name="40% - Accent1 2 2 5 2 6" xfId="8109"/>
    <cellStyle name="40% - Accent1 2 2 5 3" xfId="8110"/>
    <cellStyle name="40% - Accent1 2 2 5 3 2" xfId="8111"/>
    <cellStyle name="40% - Accent1 2 2 5 3 2 2" xfId="8112"/>
    <cellStyle name="40% - Accent1 2 2 5 3 3" xfId="8113"/>
    <cellStyle name="40% - Accent1 2 2 5 4" xfId="8114"/>
    <cellStyle name="40% - Accent1 2 2 5 4 2" xfId="8115"/>
    <cellStyle name="40% - Accent1 2 2 5 4 2 2" xfId="8116"/>
    <cellStyle name="40% - Accent1 2 2 5 4 3" xfId="8117"/>
    <cellStyle name="40% - Accent1 2 2 5 5" xfId="8118"/>
    <cellStyle name="40% - Accent1 2 2 5 5 2" xfId="8119"/>
    <cellStyle name="40% - Accent1 2 2 5 5 2 2" xfId="8120"/>
    <cellStyle name="40% - Accent1 2 2 5 5 3" xfId="8121"/>
    <cellStyle name="40% - Accent1 2 2 5 6" xfId="8122"/>
    <cellStyle name="40% - Accent1 2 2 5 6 2" xfId="8123"/>
    <cellStyle name="40% - Accent1 2 2 5 7" xfId="8124"/>
    <cellStyle name="40% - Accent1 2 2 6" xfId="8125"/>
    <cellStyle name="40% - Accent1 2 2 6 2" xfId="8126"/>
    <cellStyle name="40% - Accent1 2 2 6 2 2" xfId="8127"/>
    <cellStyle name="40% - Accent1 2 2 6 2 2 2" xfId="8128"/>
    <cellStyle name="40% - Accent1 2 2 6 2 3" xfId="8129"/>
    <cellStyle name="40% - Accent1 2 2 6 3" xfId="8130"/>
    <cellStyle name="40% - Accent1 2 2 6 3 2" xfId="8131"/>
    <cellStyle name="40% - Accent1 2 2 6 3 2 2" xfId="8132"/>
    <cellStyle name="40% - Accent1 2 2 6 3 3" xfId="8133"/>
    <cellStyle name="40% - Accent1 2 2 6 4" xfId="8134"/>
    <cellStyle name="40% - Accent1 2 2 6 4 2" xfId="8135"/>
    <cellStyle name="40% - Accent1 2 2 6 4 2 2" xfId="8136"/>
    <cellStyle name="40% - Accent1 2 2 6 4 3" xfId="8137"/>
    <cellStyle name="40% - Accent1 2 2 6 5" xfId="8138"/>
    <cellStyle name="40% - Accent1 2 2 6 5 2" xfId="8139"/>
    <cellStyle name="40% - Accent1 2 2 6 6" xfId="8140"/>
    <cellStyle name="40% - Accent1 2 2 7" xfId="8141"/>
    <cellStyle name="40% - Accent1 2 2 7 2" xfId="8142"/>
    <cellStyle name="40% - Accent1 2 2 7 2 2" xfId="8143"/>
    <cellStyle name="40% - Accent1 2 2 7 3" xfId="8144"/>
    <cellStyle name="40% - Accent1 2 2 8" xfId="8145"/>
    <cellStyle name="40% - Accent1 2 2 8 2" xfId="8146"/>
    <cellStyle name="40% - Accent1 2 2 8 2 2" xfId="8147"/>
    <cellStyle name="40% - Accent1 2 2 8 3" xfId="8148"/>
    <cellStyle name="40% - Accent1 2 2 9" xfId="8149"/>
    <cellStyle name="40% - Accent1 2 2 9 2" xfId="8150"/>
    <cellStyle name="40% - Accent1 2 2 9 2 2" xfId="8151"/>
    <cellStyle name="40% - Accent1 2 2 9 3" xfId="8152"/>
    <cellStyle name="40% - Accent1 2 3" xfId="8153"/>
    <cellStyle name="40% - Accent1 2 3 2" xfId="8154"/>
    <cellStyle name="40% - Accent1 2 3 2 2" xfId="8155"/>
    <cellStyle name="40% - Accent1 2 3 2 2 2" xfId="8156"/>
    <cellStyle name="40% - Accent1 2 3 2 2 2 2" xfId="8157"/>
    <cellStyle name="40% - Accent1 2 3 2 2 3" xfId="8158"/>
    <cellStyle name="40% - Accent1 2 3 2 2 4" xfId="8159"/>
    <cellStyle name="40% - Accent1 2 3 2 3" xfId="8160"/>
    <cellStyle name="40% - Accent1 2 3 2 3 2" xfId="8161"/>
    <cellStyle name="40% - Accent1 2 3 2 3 2 2" xfId="8162"/>
    <cellStyle name="40% - Accent1 2 3 2 3 3" xfId="8163"/>
    <cellStyle name="40% - Accent1 2 3 2 4" xfId="8164"/>
    <cellStyle name="40% - Accent1 2 3 2 4 2" xfId="8165"/>
    <cellStyle name="40% - Accent1 2 3 2 4 2 2" xfId="8166"/>
    <cellStyle name="40% - Accent1 2 3 2 4 3" xfId="8167"/>
    <cellStyle name="40% - Accent1 2 3 2 5" xfId="8168"/>
    <cellStyle name="40% - Accent1 2 3 2 5 2" xfId="8169"/>
    <cellStyle name="40% - Accent1 2 3 2 6" xfId="8170"/>
    <cellStyle name="40% - Accent1 2 3 2 7" xfId="8171"/>
    <cellStyle name="40% - Accent1 2 3 2 8" xfId="8172"/>
    <cellStyle name="40% - Accent1 2 3 3" xfId="8173"/>
    <cellStyle name="40% - Accent1 2 3 3 2" xfId="8174"/>
    <cellStyle name="40% - Accent1 2 3 3 2 2" xfId="8175"/>
    <cellStyle name="40% - Accent1 2 3 3 2 3" xfId="8176"/>
    <cellStyle name="40% - Accent1 2 3 3 3" xfId="8177"/>
    <cellStyle name="40% - Accent1 2 3 3 4" xfId="8178"/>
    <cellStyle name="40% - Accent1 2 3 3 5" xfId="8179"/>
    <cellStyle name="40% - Accent1 2 3 4" xfId="8180"/>
    <cellStyle name="40% - Accent1 2 3 4 2" xfId="8181"/>
    <cellStyle name="40% - Accent1 2 3 4 2 2" xfId="8182"/>
    <cellStyle name="40% - Accent1 2 3 4 3" xfId="8183"/>
    <cellStyle name="40% - Accent1 2 3 4 4" xfId="8184"/>
    <cellStyle name="40% - Accent1 2 3 5" xfId="8185"/>
    <cellStyle name="40% - Accent1 2 3 5 2" xfId="8186"/>
    <cellStyle name="40% - Accent1 2 3 5 2 2" xfId="8187"/>
    <cellStyle name="40% - Accent1 2 3 5 3" xfId="8188"/>
    <cellStyle name="40% - Accent1 2 3 6" xfId="8189"/>
    <cellStyle name="40% - Accent1 2 3 6 2" xfId="8190"/>
    <cellStyle name="40% - Accent1 2 3 7" xfId="8191"/>
    <cellStyle name="40% - Accent1 2 3 8" xfId="8192"/>
    <cellStyle name="40% - Accent1 2 3 9" xfId="8193"/>
    <cellStyle name="40% - Accent1 2 4" xfId="8194"/>
    <cellStyle name="40% - Accent1 2 4 2" xfId="8195"/>
    <cellStyle name="40% - Accent1 2 4 2 2" xfId="8196"/>
    <cellStyle name="40% - Accent1 2 4 2 2 2" xfId="8197"/>
    <cellStyle name="40% - Accent1 2 4 2 2 2 2" xfId="8198"/>
    <cellStyle name="40% - Accent1 2 4 2 2 3" xfId="8199"/>
    <cellStyle name="40% - Accent1 2 4 2 2 4" xfId="8200"/>
    <cellStyle name="40% - Accent1 2 4 2 3" xfId="8201"/>
    <cellStyle name="40% - Accent1 2 4 2 3 2" xfId="8202"/>
    <cellStyle name="40% - Accent1 2 4 2 3 2 2" xfId="8203"/>
    <cellStyle name="40% - Accent1 2 4 2 3 3" xfId="8204"/>
    <cellStyle name="40% - Accent1 2 4 2 4" xfId="8205"/>
    <cellStyle name="40% - Accent1 2 4 2 4 2" xfId="8206"/>
    <cellStyle name="40% - Accent1 2 4 2 4 2 2" xfId="8207"/>
    <cellStyle name="40% - Accent1 2 4 2 4 3" xfId="8208"/>
    <cellStyle name="40% - Accent1 2 4 2 5" xfId="8209"/>
    <cellStyle name="40% - Accent1 2 4 2 5 2" xfId="8210"/>
    <cellStyle name="40% - Accent1 2 4 2 6" xfId="8211"/>
    <cellStyle name="40% - Accent1 2 4 2 7" xfId="8212"/>
    <cellStyle name="40% - Accent1 2 4 2 8" xfId="8213"/>
    <cellStyle name="40% - Accent1 2 4 3" xfId="8214"/>
    <cellStyle name="40% - Accent1 2 4 3 2" xfId="8215"/>
    <cellStyle name="40% - Accent1 2 4 3 2 2" xfId="8216"/>
    <cellStyle name="40% - Accent1 2 4 3 2 3" xfId="8217"/>
    <cellStyle name="40% - Accent1 2 4 3 3" xfId="8218"/>
    <cellStyle name="40% - Accent1 2 4 3 4" xfId="8219"/>
    <cellStyle name="40% - Accent1 2 4 3 5" xfId="8220"/>
    <cellStyle name="40% - Accent1 2 4 4" xfId="8221"/>
    <cellStyle name="40% - Accent1 2 4 4 2" xfId="8222"/>
    <cellStyle name="40% - Accent1 2 4 4 2 2" xfId="8223"/>
    <cellStyle name="40% - Accent1 2 4 4 3" xfId="8224"/>
    <cellStyle name="40% - Accent1 2 4 4 4" xfId="8225"/>
    <cellStyle name="40% - Accent1 2 4 5" xfId="8226"/>
    <cellStyle name="40% - Accent1 2 4 5 2" xfId="8227"/>
    <cellStyle name="40% - Accent1 2 4 5 2 2" xfId="8228"/>
    <cellStyle name="40% - Accent1 2 4 5 3" xfId="8229"/>
    <cellStyle name="40% - Accent1 2 4 6" xfId="8230"/>
    <cellStyle name="40% - Accent1 2 4 6 2" xfId="8231"/>
    <cellStyle name="40% - Accent1 2 4 7" xfId="8232"/>
    <cellStyle name="40% - Accent1 2 4 8" xfId="8233"/>
    <cellStyle name="40% - Accent1 2 4 9" xfId="8234"/>
    <cellStyle name="40% - Accent1 2 5" xfId="8235"/>
    <cellStyle name="40% - Accent1 2 5 10" xfId="8236"/>
    <cellStyle name="40% - Accent1 2 5 2" xfId="8237"/>
    <cellStyle name="40% - Accent1 2 5 2 2" xfId="8238"/>
    <cellStyle name="40% - Accent1 2 5 2 2 2" xfId="8239"/>
    <cellStyle name="40% - Accent1 2 5 2 2 2 2" xfId="8240"/>
    <cellStyle name="40% - Accent1 2 5 2 2 3" xfId="8241"/>
    <cellStyle name="40% - Accent1 2 5 2 2 4" xfId="8242"/>
    <cellStyle name="40% - Accent1 2 5 2 3" xfId="8243"/>
    <cellStyle name="40% - Accent1 2 5 2 3 2" xfId="8244"/>
    <cellStyle name="40% - Accent1 2 5 2 3 2 2" xfId="8245"/>
    <cellStyle name="40% - Accent1 2 5 2 3 3" xfId="8246"/>
    <cellStyle name="40% - Accent1 2 5 2 4" xfId="8247"/>
    <cellStyle name="40% - Accent1 2 5 2 4 2" xfId="8248"/>
    <cellStyle name="40% - Accent1 2 5 2 4 2 2" xfId="8249"/>
    <cellStyle name="40% - Accent1 2 5 2 4 3" xfId="8250"/>
    <cellStyle name="40% - Accent1 2 5 2 5" xfId="8251"/>
    <cellStyle name="40% - Accent1 2 5 2 5 2" xfId="8252"/>
    <cellStyle name="40% - Accent1 2 5 2 6" xfId="8253"/>
    <cellStyle name="40% - Accent1 2 5 2 7" xfId="8254"/>
    <cellStyle name="40% - Accent1 2 5 2 8" xfId="8255"/>
    <cellStyle name="40% - Accent1 2 5 3" xfId="8256"/>
    <cellStyle name="40% - Accent1 2 5 3 2" xfId="8257"/>
    <cellStyle name="40% - Accent1 2 5 3 2 2" xfId="8258"/>
    <cellStyle name="40% - Accent1 2 5 3 3" xfId="8259"/>
    <cellStyle name="40% - Accent1 2 5 3 4" xfId="8260"/>
    <cellStyle name="40% - Accent1 2 5 4" xfId="8261"/>
    <cellStyle name="40% - Accent1 2 5 4 2" xfId="8262"/>
    <cellStyle name="40% - Accent1 2 5 4 2 2" xfId="8263"/>
    <cellStyle name="40% - Accent1 2 5 4 3" xfId="8264"/>
    <cellStyle name="40% - Accent1 2 5 5" xfId="8265"/>
    <cellStyle name="40% - Accent1 2 5 5 2" xfId="8266"/>
    <cellStyle name="40% - Accent1 2 5 5 2 2" xfId="8267"/>
    <cellStyle name="40% - Accent1 2 5 5 3" xfId="8268"/>
    <cellStyle name="40% - Accent1 2 5 6" xfId="8269"/>
    <cellStyle name="40% - Accent1 2 5 6 2" xfId="8270"/>
    <cellStyle name="40% - Accent1 2 5 7" xfId="8271"/>
    <cellStyle name="40% - Accent1 2 5 8" xfId="8272"/>
    <cellStyle name="40% - Accent1 2 5 9" xfId="8273"/>
    <cellStyle name="40% - Accent1 2 6" xfId="8274"/>
    <cellStyle name="40% - Accent1 2 6 2" xfId="8275"/>
    <cellStyle name="40% - Accent1 2 6 2 2" xfId="8276"/>
    <cellStyle name="40% - Accent1 2 6 2 2 2" xfId="8277"/>
    <cellStyle name="40% - Accent1 2 6 2 2 2 2" xfId="8278"/>
    <cellStyle name="40% - Accent1 2 6 2 2 3" xfId="8279"/>
    <cellStyle name="40% - Accent1 2 6 2 2 4" xfId="8280"/>
    <cellStyle name="40% - Accent1 2 6 2 3" xfId="8281"/>
    <cellStyle name="40% - Accent1 2 6 2 3 2" xfId="8282"/>
    <cellStyle name="40% - Accent1 2 6 2 3 2 2" xfId="8283"/>
    <cellStyle name="40% - Accent1 2 6 2 3 3" xfId="8284"/>
    <cellStyle name="40% - Accent1 2 6 2 4" xfId="8285"/>
    <cellStyle name="40% - Accent1 2 6 2 4 2" xfId="8286"/>
    <cellStyle name="40% - Accent1 2 6 2 4 2 2" xfId="8287"/>
    <cellStyle name="40% - Accent1 2 6 2 4 3" xfId="8288"/>
    <cellStyle name="40% - Accent1 2 6 2 5" xfId="8289"/>
    <cellStyle name="40% - Accent1 2 6 2 5 2" xfId="8290"/>
    <cellStyle name="40% - Accent1 2 6 2 6" xfId="8291"/>
    <cellStyle name="40% - Accent1 2 6 2 7" xfId="8292"/>
    <cellStyle name="40% - Accent1 2 6 3" xfId="8293"/>
    <cellStyle name="40% - Accent1 2 6 3 2" xfId="8294"/>
    <cellStyle name="40% - Accent1 2 6 3 2 2" xfId="8295"/>
    <cellStyle name="40% - Accent1 2 6 3 3" xfId="8296"/>
    <cellStyle name="40% - Accent1 2 6 3 4" xfId="8297"/>
    <cellStyle name="40% - Accent1 2 6 4" xfId="8298"/>
    <cellStyle name="40% - Accent1 2 6 4 2" xfId="8299"/>
    <cellStyle name="40% - Accent1 2 6 4 2 2" xfId="8300"/>
    <cellStyle name="40% - Accent1 2 6 4 3" xfId="8301"/>
    <cellStyle name="40% - Accent1 2 6 5" xfId="8302"/>
    <cellStyle name="40% - Accent1 2 6 5 2" xfId="8303"/>
    <cellStyle name="40% - Accent1 2 6 5 2 2" xfId="8304"/>
    <cellStyle name="40% - Accent1 2 6 5 3" xfId="8305"/>
    <cellStyle name="40% - Accent1 2 6 6" xfId="8306"/>
    <cellStyle name="40% - Accent1 2 6 6 2" xfId="8307"/>
    <cellStyle name="40% - Accent1 2 6 7" xfId="8308"/>
    <cellStyle name="40% - Accent1 2 6 8" xfId="8309"/>
    <cellStyle name="40% - Accent1 2 6 9" xfId="8310"/>
    <cellStyle name="40% - Accent1 2 7" xfId="8311"/>
    <cellStyle name="40% - Accent1 2 7 2" xfId="8312"/>
    <cellStyle name="40% - Accent1 2 7 2 2" xfId="8313"/>
    <cellStyle name="40% - Accent1 2 7 2 2 2" xfId="8314"/>
    <cellStyle name="40% - Accent1 2 7 2 2 3" xfId="8315"/>
    <cellStyle name="40% - Accent1 2 7 2 3" xfId="8316"/>
    <cellStyle name="40% - Accent1 2 7 2 4" xfId="8317"/>
    <cellStyle name="40% - Accent1 2 7 3" xfId="8318"/>
    <cellStyle name="40% - Accent1 2 7 3 2" xfId="8319"/>
    <cellStyle name="40% - Accent1 2 7 3 2 2" xfId="8320"/>
    <cellStyle name="40% - Accent1 2 7 3 3" xfId="8321"/>
    <cellStyle name="40% - Accent1 2 7 3 4" xfId="8322"/>
    <cellStyle name="40% - Accent1 2 7 4" xfId="8323"/>
    <cellStyle name="40% - Accent1 2 7 4 2" xfId="8324"/>
    <cellStyle name="40% - Accent1 2 7 4 2 2" xfId="8325"/>
    <cellStyle name="40% - Accent1 2 7 4 3" xfId="8326"/>
    <cellStyle name="40% - Accent1 2 7 5" xfId="8327"/>
    <cellStyle name="40% - Accent1 2 7 5 2" xfId="8328"/>
    <cellStyle name="40% - Accent1 2 7 6" xfId="8329"/>
    <cellStyle name="40% - Accent1 2 7 7" xfId="8330"/>
    <cellStyle name="40% - Accent1 2 7 8" xfId="8331"/>
    <cellStyle name="40% - Accent1 2 8" xfId="8332"/>
    <cellStyle name="40% - Accent1 2 8 2" xfId="8333"/>
    <cellStyle name="40% - Accent1 2 8 2 2" xfId="8334"/>
    <cellStyle name="40% - Accent1 2 8 2 2 2" xfId="8335"/>
    <cellStyle name="40% - Accent1 2 8 2 3" xfId="8336"/>
    <cellStyle name="40% - Accent1 2 8 3" xfId="8337"/>
    <cellStyle name="40% - Accent1 2 8 3 2" xfId="8338"/>
    <cellStyle name="40% - Accent1 2 8 4" xfId="8339"/>
    <cellStyle name="40% - Accent1 2 8 5" xfId="8340"/>
    <cellStyle name="40% - Accent1 2 9" xfId="8341"/>
    <cellStyle name="40% - Accent1 2 9 2" xfId="8342"/>
    <cellStyle name="40% - Accent1 2 9 2 2" xfId="8343"/>
    <cellStyle name="40% - Accent1 2 9 2 3" xfId="8344"/>
    <cellStyle name="40% - Accent1 2 9 3" xfId="8345"/>
    <cellStyle name="40% - Accent1 2 9 4" xfId="8346"/>
    <cellStyle name="40% - Accent1 2 9 5" xfId="8347"/>
    <cellStyle name="40% - Accent1 2_PWC Sch 7" xfId="8348"/>
    <cellStyle name="40% - Accent1 20" xfId="8349"/>
    <cellStyle name="40% - Accent1 21" xfId="8350"/>
    <cellStyle name="40% - Accent1 22" xfId="8351"/>
    <cellStyle name="40% - Accent1 23" xfId="8352"/>
    <cellStyle name="40% - Accent1 24" xfId="8353"/>
    <cellStyle name="40% - Accent1 3" xfId="8354"/>
    <cellStyle name="40% - Accent1 3 10" xfId="8355"/>
    <cellStyle name="40% - Accent1 3 10 2" xfId="8356"/>
    <cellStyle name="40% - Accent1 3 11" xfId="8357"/>
    <cellStyle name="40% - Accent1 3 12" xfId="8358"/>
    <cellStyle name="40% - Accent1 3 13" xfId="8359"/>
    <cellStyle name="40% - Accent1 3 14" xfId="8360"/>
    <cellStyle name="40% - Accent1 3 15" xfId="8361"/>
    <cellStyle name="40% - Accent1 3 2" xfId="8362"/>
    <cellStyle name="40% - Accent1 3 2 2" xfId="8363"/>
    <cellStyle name="40% - Accent1 3 2 2 2" xfId="8364"/>
    <cellStyle name="40% - Accent1 3 2 2 2 2" xfId="8365"/>
    <cellStyle name="40% - Accent1 3 2 2 2 2 2" xfId="8366"/>
    <cellStyle name="40% - Accent1 3 2 2 2 3" xfId="8367"/>
    <cellStyle name="40% - Accent1 3 2 2 2 4" xfId="8368"/>
    <cellStyle name="40% - Accent1 3 2 2 3" xfId="8369"/>
    <cellStyle name="40% - Accent1 3 2 2 3 2" xfId="8370"/>
    <cellStyle name="40% - Accent1 3 2 2 3 2 2" xfId="8371"/>
    <cellStyle name="40% - Accent1 3 2 2 3 3" xfId="8372"/>
    <cellStyle name="40% - Accent1 3 2 2 4" xfId="8373"/>
    <cellStyle name="40% - Accent1 3 2 2 4 2" xfId="8374"/>
    <cellStyle name="40% - Accent1 3 2 2 4 2 2" xfId="8375"/>
    <cellStyle name="40% - Accent1 3 2 2 4 3" xfId="8376"/>
    <cellStyle name="40% - Accent1 3 2 2 5" xfId="8377"/>
    <cellStyle name="40% - Accent1 3 2 2 5 2" xfId="8378"/>
    <cellStyle name="40% - Accent1 3 2 2 6" xfId="8379"/>
    <cellStyle name="40% - Accent1 3 2 2 7" xfId="8380"/>
    <cellStyle name="40% - Accent1 3 2 2 8" xfId="8381"/>
    <cellStyle name="40% - Accent1 3 2 3" xfId="8382"/>
    <cellStyle name="40% - Accent1 3 2 3 2" xfId="8383"/>
    <cellStyle name="40% - Accent1 3 2 3 2 2" xfId="8384"/>
    <cellStyle name="40% - Accent1 3 2 3 2 3" xfId="8385"/>
    <cellStyle name="40% - Accent1 3 2 3 3" xfId="8386"/>
    <cellStyle name="40% - Accent1 3 2 3 4" xfId="8387"/>
    <cellStyle name="40% - Accent1 3 2 4" xfId="8388"/>
    <cellStyle name="40% - Accent1 3 2 4 2" xfId="8389"/>
    <cellStyle name="40% - Accent1 3 2 4 2 2" xfId="8390"/>
    <cellStyle name="40% - Accent1 3 2 4 3" xfId="8391"/>
    <cellStyle name="40% - Accent1 3 2 4 4" xfId="8392"/>
    <cellStyle name="40% - Accent1 3 2 5" xfId="8393"/>
    <cellStyle name="40% - Accent1 3 2 5 2" xfId="8394"/>
    <cellStyle name="40% - Accent1 3 2 5 2 2" xfId="8395"/>
    <cellStyle name="40% - Accent1 3 2 5 3" xfId="8396"/>
    <cellStyle name="40% - Accent1 3 2 6" xfId="8397"/>
    <cellStyle name="40% - Accent1 3 2 6 2" xfId="8398"/>
    <cellStyle name="40% - Accent1 3 2 7" xfId="8399"/>
    <cellStyle name="40% - Accent1 3 2 8" xfId="8400"/>
    <cellStyle name="40% - Accent1 3 2 9" xfId="8401"/>
    <cellStyle name="40% - Accent1 3 3" xfId="8402"/>
    <cellStyle name="40% - Accent1 3 3 2" xfId="8403"/>
    <cellStyle name="40% - Accent1 3 3 2 2" xfId="8404"/>
    <cellStyle name="40% - Accent1 3 3 2 2 2" xfId="8405"/>
    <cellStyle name="40% - Accent1 3 3 2 2 2 2" xfId="8406"/>
    <cellStyle name="40% - Accent1 3 3 2 2 3" xfId="8407"/>
    <cellStyle name="40% - Accent1 3 3 2 2 4" xfId="8408"/>
    <cellStyle name="40% - Accent1 3 3 2 3" xfId="8409"/>
    <cellStyle name="40% - Accent1 3 3 2 3 2" xfId="8410"/>
    <cellStyle name="40% - Accent1 3 3 2 3 2 2" xfId="8411"/>
    <cellStyle name="40% - Accent1 3 3 2 3 3" xfId="8412"/>
    <cellStyle name="40% - Accent1 3 3 2 4" xfId="8413"/>
    <cellStyle name="40% - Accent1 3 3 2 4 2" xfId="8414"/>
    <cellStyle name="40% - Accent1 3 3 2 4 2 2" xfId="8415"/>
    <cellStyle name="40% - Accent1 3 3 2 4 3" xfId="8416"/>
    <cellStyle name="40% - Accent1 3 3 2 5" xfId="8417"/>
    <cellStyle name="40% - Accent1 3 3 2 5 2" xfId="8418"/>
    <cellStyle name="40% - Accent1 3 3 2 6" xfId="8419"/>
    <cellStyle name="40% - Accent1 3 3 2 7" xfId="8420"/>
    <cellStyle name="40% - Accent1 3 3 3" xfId="8421"/>
    <cellStyle name="40% - Accent1 3 3 3 2" xfId="8422"/>
    <cellStyle name="40% - Accent1 3 3 3 2 2" xfId="8423"/>
    <cellStyle name="40% - Accent1 3 3 3 3" xfId="8424"/>
    <cellStyle name="40% - Accent1 3 3 3 4" xfId="8425"/>
    <cellStyle name="40% - Accent1 3 3 4" xfId="8426"/>
    <cellStyle name="40% - Accent1 3 3 4 2" xfId="8427"/>
    <cellStyle name="40% - Accent1 3 3 4 2 2" xfId="8428"/>
    <cellStyle name="40% - Accent1 3 3 4 3" xfId="8429"/>
    <cellStyle name="40% - Accent1 3 3 5" xfId="8430"/>
    <cellStyle name="40% - Accent1 3 3 5 2" xfId="8431"/>
    <cellStyle name="40% - Accent1 3 3 5 2 2" xfId="8432"/>
    <cellStyle name="40% - Accent1 3 3 5 3" xfId="8433"/>
    <cellStyle name="40% - Accent1 3 3 6" xfId="8434"/>
    <cellStyle name="40% - Accent1 3 3 6 2" xfId="8435"/>
    <cellStyle name="40% - Accent1 3 3 7" xfId="8436"/>
    <cellStyle name="40% - Accent1 3 3 8" xfId="8437"/>
    <cellStyle name="40% - Accent1 3 3 9" xfId="8438"/>
    <cellStyle name="40% - Accent1 3 4" xfId="8439"/>
    <cellStyle name="40% - Accent1 3 4 2" xfId="8440"/>
    <cellStyle name="40% - Accent1 3 4 2 2" xfId="8441"/>
    <cellStyle name="40% - Accent1 3 4 2 2 2" xfId="8442"/>
    <cellStyle name="40% - Accent1 3 4 2 2 2 2" xfId="8443"/>
    <cellStyle name="40% - Accent1 3 4 2 2 3" xfId="8444"/>
    <cellStyle name="40% - Accent1 3 4 2 2 4" xfId="8445"/>
    <cellStyle name="40% - Accent1 3 4 2 3" xfId="8446"/>
    <cellStyle name="40% - Accent1 3 4 2 3 2" xfId="8447"/>
    <cellStyle name="40% - Accent1 3 4 2 3 2 2" xfId="8448"/>
    <cellStyle name="40% - Accent1 3 4 2 3 3" xfId="8449"/>
    <cellStyle name="40% - Accent1 3 4 2 4" xfId="8450"/>
    <cellStyle name="40% - Accent1 3 4 2 4 2" xfId="8451"/>
    <cellStyle name="40% - Accent1 3 4 2 4 2 2" xfId="8452"/>
    <cellStyle name="40% - Accent1 3 4 2 4 3" xfId="8453"/>
    <cellStyle name="40% - Accent1 3 4 2 5" xfId="8454"/>
    <cellStyle name="40% - Accent1 3 4 2 5 2" xfId="8455"/>
    <cellStyle name="40% - Accent1 3 4 2 6" xfId="8456"/>
    <cellStyle name="40% - Accent1 3 4 2 7" xfId="8457"/>
    <cellStyle name="40% - Accent1 3 4 3" xfId="8458"/>
    <cellStyle name="40% - Accent1 3 4 3 2" xfId="8459"/>
    <cellStyle name="40% - Accent1 3 4 3 2 2" xfId="8460"/>
    <cellStyle name="40% - Accent1 3 4 3 3" xfId="8461"/>
    <cellStyle name="40% - Accent1 3 4 3 4" xfId="8462"/>
    <cellStyle name="40% - Accent1 3 4 4" xfId="8463"/>
    <cellStyle name="40% - Accent1 3 4 4 2" xfId="8464"/>
    <cellStyle name="40% - Accent1 3 4 4 2 2" xfId="8465"/>
    <cellStyle name="40% - Accent1 3 4 4 3" xfId="8466"/>
    <cellStyle name="40% - Accent1 3 4 5" xfId="8467"/>
    <cellStyle name="40% - Accent1 3 4 5 2" xfId="8468"/>
    <cellStyle name="40% - Accent1 3 4 5 2 2" xfId="8469"/>
    <cellStyle name="40% - Accent1 3 4 5 3" xfId="8470"/>
    <cellStyle name="40% - Accent1 3 4 6" xfId="8471"/>
    <cellStyle name="40% - Accent1 3 4 6 2" xfId="8472"/>
    <cellStyle name="40% - Accent1 3 4 7" xfId="8473"/>
    <cellStyle name="40% - Accent1 3 4 8" xfId="8474"/>
    <cellStyle name="40% - Accent1 3 5" xfId="8475"/>
    <cellStyle name="40% - Accent1 3 5 2" xfId="8476"/>
    <cellStyle name="40% - Accent1 3 5 2 2" xfId="8477"/>
    <cellStyle name="40% - Accent1 3 5 2 2 2" xfId="8478"/>
    <cellStyle name="40% - Accent1 3 5 2 2 2 2" xfId="8479"/>
    <cellStyle name="40% - Accent1 3 5 2 2 3" xfId="8480"/>
    <cellStyle name="40% - Accent1 3 5 2 3" xfId="8481"/>
    <cellStyle name="40% - Accent1 3 5 2 3 2" xfId="8482"/>
    <cellStyle name="40% - Accent1 3 5 2 3 2 2" xfId="8483"/>
    <cellStyle name="40% - Accent1 3 5 2 3 3" xfId="8484"/>
    <cellStyle name="40% - Accent1 3 5 2 4" xfId="8485"/>
    <cellStyle name="40% - Accent1 3 5 2 4 2" xfId="8486"/>
    <cellStyle name="40% - Accent1 3 5 2 4 2 2" xfId="8487"/>
    <cellStyle name="40% - Accent1 3 5 2 4 3" xfId="8488"/>
    <cellStyle name="40% - Accent1 3 5 2 5" xfId="8489"/>
    <cellStyle name="40% - Accent1 3 5 2 5 2" xfId="8490"/>
    <cellStyle name="40% - Accent1 3 5 2 6" xfId="8491"/>
    <cellStyle name="40% - Accent1 3 5 2 7" xfId="8492"/>
    <cellStyle name="40% - Accent1 3 5 3" xfId="8493"/>
    <cellStyle name="40% - Accent1 3 5 3 2" xfId="8494"/>
    <cellStyle name="40% - Accent1 3 5 3 2 2" xfId="8495"/>
    <cellStyle name="40% - Accent1 3 5 3 3" xfId="8496"/>
    <cellStyle name="40% - Accent1 3 5 4" xfId="8497"/>
    <cellStyle name="40% - Accent1 3 5 4 2" xfId="8498"/>
    <cellStyle name="40% - Accent1 3 5 4 2 2" xfId="8499"/>
    <cellStyle name="40% - Accent1 3 5 4 3" xfId="8500"/>
    <cellStyle name="40% - Accent1 3 5 5" xfId="8501"/>
    <cellStyle name="40% - Accent1 3 5 5 2" xfId="8502"/>
    <cellStyle name="40% - Accent1 3 5 5 2 2" xfId="8503"/>
    <cellStyle name="40% - Accent1 3 5 5 3" xfId="8504"/>
    <cellStyle name="40% - Accent1 3 5 6" xfId="8505"/>
    <cellStyle name="40% - Accent1 3 5 6 2" xfId="8506"/>
    <cellStyle name="40% - Accent1 3 5 7" xfId="8507"/>
    <cellStyle name="40% - Accent1 3 5 8" xfId="8508"/>
    <cellStyle name="40% - Accent1 3 6" xfId="8509"/>
    <cellStyle name="40% - Accent1 3 6 2" xfId="8510"/>
    <cellStyle name="40% - Accent1 3 6 2 2" xfId="8511"/>
    <cellStyle name="40% - Accent1 3 6 2 2 2" xfId="8512"/>
    <cellStyle name="40% - Accent1 3 6 2 3" xfId="8513"/>
    <cellStyle name="40% - Accent1 3 6 2 4" xfId="8514"/>
    <cellStyle name="40% - Accent1 3 6 3" xfId="8515"/>
    <cellStyle name="40% - Accent1 3 6 3 2" xfId="8516"/>
    <cellStyle name="40% - Accent1 3 6 3 2 2" xfId="8517"/>
    <cellStyle name="40% - Accent1 3 6 3 3" xfId="8518"/>
    <cellStyle name="40% - Accent1 3 6 4" xfId="8519"/>
    <cellStyle name="40% - Accent1 3 6 4 2" xfId="8520"/>
    <cellStyle name="40% - Accent1 3 6 4 2 2" xfId="8521"/>
    <cellStyle name="40% - Accent1 3 6 4 3" xfId="8522"/>
    <cellStyle name="40% - Accent1 3 6 5" xfId="8523"/>
    <cellStyle name="40% - Accent1 3 6 5 2" xfId="8524"/>
    <cellStyle name="40% - Accent1 3 6 6" xfId="8525"/>
    <cellStyle name="40% - Accent1 3 6 7" xfId="8526"/>
    <cellStyle name="40% - Accent1 3 7" xfId="8527"/>
    <cellStyle name="40% - Accent1 3 7 2" xfId="8528"/>
    <cellStyle name="40% - Accent1 3 7 2 2" xfId="8529"/>
    <cellStyle name="40% - Accent1 3 7 3" xfId="8530"/>
    <cellStyle name="40% - Accent1 3 7 4" xfId="8531"/>
    <cellStyle name="40% - Accent1 3 8" xfId="8532"/>
    <cellStyle name="40% - Accent1 3 8 2" xfId="8533"/>
    <cellStyle name="40% - Accent1 3 8 2 2" xfId="8534"/>
    <cellStyle name="40% - Accent1 3 8 3" xfId="8535"/>
    <cellStyle name="40% - Accent1 3 9" xfId="8536"/>
    <cellStyle name="40% - Accent1 3 9 2" xfId="8537"/>
    <cellStyle name="40% - Accent1 3 9 2 2" xfId="8538"/>
    <cellStyle name="40% - Accent1 3 9 3" xfId="8539"/>
    <cellStyle name="40% - Accent1 4" xfId="8540"/>
    <cellStyle name="40% - Accent1 4 2" xfId="8541"/>
    <cellStyle name="40% - Accent1 4 2 2" xfId="8542"/>
    <cellStyle name="40% - Accent1 4 2 2 2" xfId="8543"/>
    <cellStyle name="40% - Accent1 4 2 2 2 2" xfId="8544"/>
    <cellStyle name="40% - Accent1 4 2 2 3" xfId="8545"/>
    <cellStyle name="40% - Accent1 4 2 2 4" xfId="8546"/>
    <cellStyle name="40% - Accent1 4 2 3" xfId="8547"/>
    <cellStyle name="40% - Accent1 4 2 3 2" xfId="8548"/>
    <cellStyle name="40% - Accent1 4 2 3 2 2" xfId="8549"/>
    <cellStyle name="40% - Accent1 4 2 3 3" xfId="8550"/>
    <cellStyle name="40% - Accent1 4 2 4" xfId="8551"/>
    <cellStyle name="40% - Accent1 4 2 4 2" xfId="8552"/>
    <cellStyle name="40% - Accent1 4 2 4 2 2" xfId="8553"/>
    <cellStyle name="40% - Accent1 4 2 4 3" xfId="8554"/>
    <cellStyle name="40% - Accent1 4 2 5" xfId="8555"/>
    <cellStyle name="40% - Accent1 4 2 5 2" xfId="8556"/>
    <cellStyle name="40% - Accent1 4 2 6" xfId="8557"/>
    <cellStyle name="40% - Accent1 4 2 7" xfId="8558"/>
    <cellStyle name="40% - Accent1 4 2 8" xfId="8559"/>
    <cellStyle name="40% - Accent1 4 3" xfId="8560"/>
    <cellStyle name="40% - Accent1 4 3 2" xfId="8561"/>
    <cellStyle name="40% - Accent1 4 3 2 2" xfId="8562"/>
    <cellStyle name="40% - Accent1 4 3 3" xfId="8563"/>
    <cellStyle name="40% - Accent1 4 3 4" xfId="8564"/>
    <cellStyle name="40% - Accent1 4 3 5" xfId="8565"/>
    <cellStyle name="40% - Accent1 4 4" xfId="8566"/>
    <cellStyle name="40% - Accent1 4 4 2" xfId="8567"/>
    <cellStyle name="40% - Accent1 4 4 2 2" xfId="8568"/>
    <cellStyle name="40% - Accent1 4 4 2 3" xfId="8569"/>
    <cellStyle name="40% - Accent1 4 4 3" xfId="8570"/>
    <cellStyle name="40% - Accent1 4 4 4" xfId="8571"/>
    <cellStyle name="40% - Accent1 4 5" xfId="8572"/>
    <cellStyle name="40% - Accent1 4 5 2" xfId="8573"/>
    <cellStyle name="40% - Accent1 4 5 2 2" xfId="8574"/>
    <cellStyle name="40% - Accent1 4 5 3" xfId="8575"/>
    <cellStyle name="40% - Accent1 4 5 4" xfId="8576"/>
    <cellStyle name="40% - Accent1 4 5 5" xfId="8577"/>
    <cellStyle name="40% - Accent1 4 6" xfId="8578"/>
    <cellStyle name="40% - Accent1 4 6 2" xfId="8579"/>
    <cellStyle name="40% - Accent1 4 7" xfId="8580"/>
    <cellStyle name="40% - Accent1 4 8" xfId="8581"/>
    <cellStyle name="40% - Accent1 4 9" xfId="8582"/>
    <cellStyle name="40% - Accent1 5" xfId="8583"/>
    <cellStyle name="40% - Accent1 5 2" xfId="8584"/>
    <cellStyle name="40% - Accent1 5 2 2" xfId="8585"/>
    <cellStyle name="40% - Accent1 5 2 2 2" xfId="8586"/>
    <cellStyle name="40% - Accent1 5 2 2 2 2" xfId="8587"/>
    <cellStyle name="40% - Accent1 5 2 2 3" xfId="8588"/>
    <cellStyle name="40% - Accent1 5 2 2 4" xfId="8589"/>
    <cellStyle name="40% - Accent1 5 2 3" xfId="8590"/>
    <cellStyle name="40% - Accent1 5 2 3 2" xfId="8591"/>
    <cellStyle name="40% - Accent1 5 2 3 2 2" xfId="8592"/>
    <cellStyle name="40% - Accent1 5 2 3 3" xfId="8593"/>
    <cellStyle name="40% - Accent1 5 2 4" xfId="8594"/>
    <cellStyle name="40% - Accent1 5 2 4 2" xfId="8595"/>
    <cellStyle name="40% - Accent1 5 2 4 2 2" xfId="8596"/>
    <cellStyle name="40% - Accent1 5 2 4 3" xfId="8597"/>
    <cellStyle name="40% - Accent1 5 2 5" xfId="8598"/>
    <cellStyle name="40% - Accent1 5 2 5 2" xfId="8599"/>
    <cellStyle name="40% - Accent1 5 2 6" xfId="8600"/>
    <cellStyle name="40% - Accent1 5 2 7" xfId="8601"/>
    <cellStyle name="40% - Accent1 5 3" xfId="8602"/>
    <cellStyle name="40% - Accent1 5 3 2" xfId="8603"/>
    <cellStyle name="40% - Accent1 5 3 2 2" xfId="8604"/>
    <cellStyle name="40% - Accent1 5 3 2 3" xfId="8605"/>
    <cellStyle name="40% - Accent1 5 3 3" xfId="8606"/>
    <cellStyle name="40% - Accent1 5 3 4" xfId="8607"/>
    <cellStyle name="40% - Accent1 5 4" xfId="8608"/>
    <cellStyle name="40% - Accent1 5 4 2" xfId="8609"/>
    <cellStyle name="40% - Accent1 5 4 2 2" xfId="8610"/>
    <cellStyle name="40% - Accent1 5 4 3" xfId="8611"/>
    <cellStyle name="40% - Accent1 5 4 4" xfId="8612"/>
    <cellStyle name="40% - Accent1 5 5" xfId="8613"/>
    <cellStyle name="40% - Accent1 5 5 2" xfId="8614"/>
    <cellStyle name="40% - Accent1 5 5 2 2" xfId="8615"/>
    <cellStyle name="40% - Accent1 5 5 3" xfId="8616"/>
    <cellStyle name="40% - Accent1 5 5 4" xfId="8617"/>
    <cellStyle name="40% - Accent1 5 6" xfId="8618"/>
    <cellStyle name="40% - Accent1 5 6 2" xfId="8619"/>
    <cellStyle name="40% - Accent1 5 7" xfId="8620"/>
    <cellStyle name="40% - Accent1 5 8" xfId="8621"/>
    <cellStyle name="40% - Accent1 6" xfId="8622"/>
    <cellStyle name="40% - Accent1 6 2" xfId="8623"/>
    <cellStyle name="40% - Accent1 6 2 2" xfId="8624"/>
    <cellStyle name="40% - Accent1 6 2 2 2" xfId="8625"/>
    <cellStyle name="40% - Accent1 6 2 2 3" xfId="8626"/>
    <cellStyle name="40% - Accent1 6 2 3" xfId="8627"/>
    <cellStyle name="40% - Accent1 6 2 4" xfId="8628"/>
    <cellStyle name="40% - Accent1 6 3" xfId="8629"/>
    <cellStyle name="40% - Accent1 6 3 2" xfId="8630"/>
    <cellStyle name="40% - Accent1 6 3 2 2" xfId="8631"/>
    <cellStyle name="40% - Accent1 6 3 2 3" xfId="8632"/>
    <cellStyle name="40% - Accent1 6 3 3" xfId="8633"/>
    <cellStyle name="40% - Accent1 6 3 4" xfId="8634"/>
    <cellStyle name="40% - Accent1 6 4" xfId="8635"/>
    <cellStyle name="40% - Accent1 6 4 2" xfId="8636"/>
    <cellStyle name="40% - Accent1 6 4 2 2" xfId="8637"/>
    <cellStyle name="40% - Accent1 6 4 3" xfId="8638"/>
    <cellStyle name="40% - Accent1 6 4 4" xfId="8639"/>
    <cellStyle name="40% - Accent1 6 5" xfId="8640"/>
    <cellStyle name="40% - Accent1 6 5 2" xfId="8641"/>
    <cellStyle name="40% - Accent1 6 6" xfId="8642"/>
    <cellStyle name="40% - Accent1 6 7" xfId="8643"/>
    <cellStyle name="40% - Accent1 7" xfId="8644"/>
    <cellStyle name="40% - Accent1 7 2" xfId="8645"/>
    <cellStyle name="40% - Accent1 7 2 2" xfId="8646"/>
    <cellStyle name="40% - Accent1 7 2 2 2" xfId="8647"/>
    <cellStyle name="40% - Accent1 7 2 3" xfId="8648"/>
    <cellStyle name="40% - Accent1 7 3" xfId="8649"/>
    <cellStyle name="40% - Accent1 7 3 2" xfId="8650"/>
    <cellStyle name="40% - Accent1 7 4" xfId="8651"/>
    <cellStyle name="40% - Accent1 7 5" xfId="8652"/>
    <cellStyle name="40% - Accent1 8" xfId="8653"/>
    <cellStyle name="40% - Accent1 8 2" xfId="8654"/>
    <cellStyle name="40% - Accent1 8 2 2" xfId="8655"/>
    <cellStyle name="40% - Accent1 8 2 2 2" xfId="8656"/>
    <cellStyle name="40% - Accent1 8 2 3" xfId="8657"/>
    <cellStyle name="40% - Accent1 8 3" xfId="8658"/>
    <cellStyle name="40% - Accent1 8 3 2" xfId="8659"/>
    <cellStyle name="40% - Accent1 8 4" xfId="8660"/>
    <cellStyle name="40% - Accent1 9" xfId="8661"/>
    <cellStyle name="40% - Accent1 9 2" xfId="8662"/>
    <cellStyle name="40% - Accent1 9 2 2" xfId="8663"/>
    <cellStyle name="40% - Accent1 9 2 2 2" xfId="8664"/>
    <cellStyle name="40% - Accent1 9 2 3" xfId="8665"/>
    <cellStyle name="40% - Accent1 9 3" xfId="8666"/>
    <cellStyle name="40% - Accent1 9 3 2" xfId="8667"/>
    <cellStyle name="40% - Accent1 9 4" xfId="8668"/>
    <cellStyle name="40% - Accent2 10" xfId="8669"/>
    <cellStyle name="40% - Accent2 10 2" xfId="8670"/>
    <cellStyle name="40% - Accent2 10 2 2" xfId="8671"/>
    <cellStyle name="40% - Accent2 10 2 2 2" xfId="8672"/>
    <cellStyle name="40% - Accent2 10 2 3" xfId="8673"/>
    <cellStyle name="40% - Accent2 10 3" xfId="8674"/>
    <cellStyle name="40% - Accent2 10 3 2" xfId="8675"/>
    <cellStyle name="40% - Accent2 10 4" xfId="8676"/>
    <cellStyle name="40% - Accent2 11" xfId="8677"/>
    <cellStyle name="40% - Accent2 11 2" xfId="8678"/>
    <cellStyle name="40% - Accent2 11 2 2" xfId="8679"/>
    <cellStyle name="40% - Accent2 11 2 2 2" xfId="8680"/>
    <cellStyle name="40% - Accent2 11 2 3" xfId="8681"/>
    <cellStyle name="40% - Accent2 11 3" xfId="8682"/>
    <cellStyle name="40% - Accent2 11 3 2" xfId="8683"/>
    <cellStyle name="40% - Accent2 11 4" xfId="8684"/>
    <cellStyle name="40% - Accent2 12" xfId="8685"/>
    <cellStyle name="40% - Accent2 12 2" xfId="8686"/>
    <cellStyle name="40% - Accent2 12 2 2" xfId="8687"/>
    <cellStyle name="40% - Accent2 12 2 2 2" xfId="8688"/>
    <cellStyle name="40% - Accent2 12 2 3" xfId="8689"/>
    <cellStyle name="40% - Accent2 12 3" xfId="8690"/>
    <cellStyle name="40% - Accent2 12 3 2" xfId="8691"/>
    <cellStyle name="40% - Accent2 12 3 3" xfId="8692"/>
    <cellStyle name="40% - Accent2 12 4" xfId="8693"/>
    <cellStyle name="40% - Accent2 13" xfId="8694"/>
    <cellStyle name="40% - Accent2 13 2" xfId="8695"/>
    <cellStyle name="40% - Accent2 13 2 2" xfId="8696"/>
    <cellStyle name="40% - Accent2 13 2 2 2" xfId="8697"/>
    <cellStyle name="40% - Accent2 13 2 3" xfId="8698"/>
    <cellStyle name="40% - Accent2 13 3" xfId="8699"/>
    <cellStyle name="40% - Accent2 13 3 2" xfId="8700"/>
    <cellStyle name="40% - Accent2 13 4" xfId="8701"/>
    <cellStyle name="40% - Accent2 14" xfId="8702"/>
    <cellStyle name="40% - Accent2 14 2" xfId="8703"/>
    <cellStyle name="40% - Accent2 14 2 2" xfId="8704"/>
    <cellStyle name="40% - Accent2 14 2 2 2" xfId="8705"/>
    <cellStyle name="40% - Accent2 14 2 3" xfId="8706"/>
    <cellStyle name="40% - Accent2 14 2 4" xfId="8707"/>
    <cellStyle name="40% - Accent2 14 3" xfId="8708"/>
    <cellStyle name="40% - Accent2 14 3 2" xfId="8709"/>
    <cellStyle name="40% - Accent2 14 4" xfId="8710"/>
    <cellStyle name="40% - Accent2 14 5" xfId="8711"/>
    <cellStyle name="40% - Accent2 15" xfId="8712"/>
    <cellStyle name="40% - Accent2 15 2" xfId="8713"/>
    <cellStyle name="40% - Accent2 15 2 2" xfId="8714"/>
    <cellStyle name="40% - Accent2 15 2 2 2" xfId="8715"/>
    <cellStyle name="40% - Accent2 15 2 3" xfId="8716"/>
    <cellStyle name="40% - Accent2 15 3" xfId="8717"/>
    <cellStyle name="40% - Accent2 15 3 2" xfId="8718"/>
    <cellStyle name="40% - Accent2 15 4" xfId="8719"/>
    <cellStyle name="40% - Accent2 16" xfId="8720"/>
    <cellStyle name="40% - Accent2 16 2" xfId="8721"/>
    <cellStyle name="40% - Accent2 16 2 2" xfId="8722"/>
    <cellStyle name="40% - Accent2 16 3" xfId="8723"/>
    <cellStyle name="40% - Accent2 17" xfId="8724"/>
    <cellStyle name="40% - Accent2 17 2" xfId="8725"/>
    <cellStyle name="40% - Accent2 17 3" xfId="8726"/>
    <cellStyle name="40% - Accent2 18" xfId="8727"/>
    <cellStyle name="40% - Accent2 18 2" xfId="8728"/>
    <cellStyle name="40% - Accent2 19" xfId="8729"/>
    <cellStyle name="40% - Accent2 2" xfId="8730"/>
    <cellStyle name="40% - Accent2 2 10" xfId="8731"/>
    <cellStyle name="40% - Accent2 2 10 2" xfId="8732"/>
    <cellStyle name="40% - Accent2 2 10 2 2" xfId="8733"/>
    <cellStyle name="40% - Accent2 2 10 2 3" xfId="8734"/>
    <cellStyle name="40% - Accent2 2 10 3" xfId="8735"/>
    <cellStyle name="40% - Accent2 2 10 4" xfId="8736"/>
    <cellStyle name="40% - Accent2 2 11" xfId="8737"/>
    <cellStyle name="40% - Accent2 2 11 2" xfId="8738"/>
    <cellStyle name="40% - Accent2 2 11 3" xfId="8739"/>
    <cellStyle name="40% - Accent2 2 12" xfId="8740"/>
    <cellStyle name="40% - Accent2 2 13" xfId="8741"/>
    <cellStyle name="40% - Accent2 2 14" xfId="8742"/>
    <cellStyle name="40% - Accent2 2 15" xfId="8743"/>
    <cellStyle name="40% - Accent2 2 16" xfId="8744"/>
    <cellStyle name="40% - Accent2 2 2" xfId="8745"/>
    <cellStyle name="40% - Accent2 2 2 10" xfId="8746"/>
    <cellStyle name="40% - Accent2 2 2 10 2" xfId="8747"/>
    <cellStyle name="40% - Accent2 2 2 11" xfId="8748"/>
    <cellStyle name="40% - Accent2 2 2 12" xfId="8749"/>
    <cellStyle name="40% - Accent2 2 2 13" xfId="8750"/>
    <cellStyle name="40% - Accent2 2 2 14" xfId="8751"/>
    <cellStyle name="40% - Accent2 2 2 2" xfId="8752"/>
    <cellStyle name="40% - Accent2 2 2 2 10" xfId="8753"/>
    <cellStyle name="40% - Accent2 2 2 2 2" xfId="8754"/>
    <cellStyle name="40% - Accent2 2 2 2 2 2" xfId="8755"/>
    <cellStyle name="40% - Accent2 2 2 2 2 2 2" xfId="8756"/>
    <cellStyle name="40% - Accent2 2 2 2 2 2 2 2" xfId="8757"/>
    <cellStyle name="40% - Accent2 2 2 2 2 2 3" xfId="8758"/>
    <cellStyle name="40% - Accent2 2 2 2 2 3" xfId="8759"/>
    <cellStyle name="40% - Accent2 2 2 2 2 3 2" xfId="8760"/>
    <cellStyle name="40% - Accent2 2 2 2 2 3 2 2" xfId="8761"/>
    <cellStyle name="40% - Accent2 2 2 2 2 3 3" xfId="8762"/>
    <cellStyle name="40% - Accent2 2 2 2 2 4" xfId="8763"/>
    <cellStyle name="40% - Accent2 2 2 2 2 4 2" xfId="8764"/>
    <cellStyle name="40% - Accent2 2 2 2 2 4 2 2" xfId="8765"/>
    <cellStyle name="40% - Accent2 2 2 2 2 4 3" xfId="8766"/>
    <cellStyle name="40% - Accent2 2 2 2 2 5" xfId="8767"/>
    <cellStyle name="40% - Accent2 2 2 2 2 5 2" xfId="8768"/>
    <cellStyle name="40% - Accent2 2 2 2 2 6" xfId="8769"/>
    <cellStyle name="40% - Accent2 2 2 2 2 7" xfId="8770"/>
    <cellStyle name="40% - Accent2 2 2 2 2 8" xfId="8771"/>
    <cellStyle name="40% - Accent2 2 2 2 3" xfId="8772"/>
    <cellStyle name="40% - Accent2 2 2 2 3 2" xfId="8773"/>
    <cellStyle name="40% - Accent2 2 2 2 3 2 2" xfId="8774"/>
    <cellStyle name="40% - Accent2 2 2 2 3 3" xfId="8775"/>
    <cellStyle name="40% - Accent2 2 2 2 3 4" xfId="8776"/>
    <cellStyle name="40% - Accent2 2 2 2 4" xfId="8777"/>
    <cellStyle name="40% - Accent2 2 2 2 4 2" xfId="8778"/>
    <cellStyle name="40% - Accent2 2 2 2 4 2 2" xfId="8779"/>
    <cellStyle name="40% - Accent2 2 2 2 4 3" xfId="8780"/>
    <cellStyle name="40% - Accent2 2 2 2 5" xfId="8781"/>
    <cellStyle name="40% - Accent2 2 2 2 5 2" xfId="8782"/>
    <cellStyle name="40% - Accent2 2 2 2 5 2 2" xfId="8783"/>
    <cellStyle name="40% - Accent2 2 2 2 5 3" xfId="8784"/>
    <cellStyle name="40% - Accent2 2 2 2 6" xfId="8785"/>
    <cellStyle name="40% - Accent2 2 2 2 6 2" xfId="8786"/>
    <cellStyle name="40% - Accent2 2 2 2 7" xfId="8787"/>
    <cellStyle name="40% - Accent2 2 2 2 8" xfId="8788"/>
    <cellStyle name="40% - Accent2 2 2 2 9" xfId="8789"/>
    <cellStyle name="40% - Accent2 2 2 3" xfId="8790"/>
    <cellStyle name="40% - Accent2 2 2 3 2" xfId="8791"/>
    <cellStyle name="40% - Accent2 2 2 3 2 2" xfId="8792"/>
    <cellStyle name="40% - Accent2 2 2 3 2 2 2" xfId="8793"/>
    <cellStyle name="40% - Accent2 2 2 3 2 2 2 2" xfId="8794"/>
    <cellStyle name="40% - Accent2 2 2 3 2 2 3" xfId="8795"/>
    <cellStyle name="40% - Accent2 2 2 3 2 3" xfId="8796"/>
    <cellStyle name="40% - Accent2 2 2 3 2 3 2" xfId="8797"/>
    <cellStyle name="40% - Accent2 2 2 3 2 3 2 2" xfId="8798"/>
    <cellStyle name="40% - Accent2 2 2 3 2 3 3" xfId="8799"/>
    <cellStyle name="40% - Accent2 2 2 3 2 4" xfId="8800"/>
    <cellStyle name="40% - Accent2 2 2 3 2 4 2" xfId="8801"/>
    <cellStyle name="40% - Accent2 2 2 3 2 4 2 2" xfId="8802"/>
    <cellStyle name="40% - Accent2 2 2 3 2 4 3" xfId="8803"/>
    <cellStyle name="40% - Accent2 2 2 3 2 5" xfId="8804"/>
    <cellStyle name="40% - Accent2 2 2 3 2 5 2" xfId="8805"/>
    <cellStyle name="40% - Accent2 2 2 3 2 6" xfId="8806"/>
    <cellStyle name="40% - Accent2 2 2 3 2 7" xfId="8807"/>
    <cellStyle name="40% - Accent2 2 2 3 2 8" xfId="8808"/>
    <cellStyle name="40% - Accent2 2 2 3 3" xfId="8809"/>
    <cellStyle name="40% - Accent2 2 2 3 3 2" xfId="8810"/>
    <cellStyle name="40% - Accent2 2 2 3 3 2 2" xfId="8811"/>
    <cellStyle name="40% - Accent2 2 2 3 3 3" xfId="8812"/>
    <cellStyle name="40% - Accent2 2 2 3 4" xfId="8813"/>
    <cellStyle name="40% - Accent2 2 2 3 4 2" xfId="8814"/>
    <cellStyle name="40% - Accent2 2 2 3 4 2 2" xfId="8815"/>
    <cellStyle name="40% - Accent2 2 2 3 4 3" xfId="8816"/>
    <cellStyle name="40% - Accent2 2 2 3 5" xfId="8817"/>
    <cellStyle name="40% - Accent2 2 2 3 5 2" xfId="8818"/>
    <cellStyle name="40% - Accent2 2 2 3 5 2 2" xfId="8819"/>
    <cellStyle name="40% - Accent2 2 2 3 5 3" xfId="8820"/>
    <cellStyle name="40% - Accent2 2 2 3 6" xfId="8821"/>
    <cellStyle name="40% - Accent2 2 2 3 6 2" xfId="8822"/>
    <cellStyle name="40% - Accent2 2 2 3 7" xfId="8823"/>
    <cellStyle name="40% - Accent2 2 2 3 8" xfId="8824"/>
    <cellStyle name="40% - Accent2 2 2 3 9" xfId="8825"/>
    <cellStyle name="40% - Accent2 2 2 4" xfId="8826"/>
    <cellStyle name="40% - Accent2 2 2 4 2" xfId="8827"/>
    <cellStyle name="40% - Accent2 2 2 4 2 2" xfId="8828"/>
    <cellStyle name="40% - Accent2 2 2 4 2 2 2" xfId="8829"/>
    <cellStyle name="40% - Accent2 2 2 4 2 2 2 2" xfId="8830"/>
    <cellStyle name="40% - Accent2 2 2 4 2 2 3" xfId="8831"/>
    <cellStyle name="40% - Accent2 2 2 4 2 3" xfId="8832"/>
    <cellStyle name="40% - Accent2 2 2 4 2 3 2" xfId="8833"/>
    <cellStyle name="40% - Accent2 2 2 4 2 3 2 2" xfId="8834"/>
    <cellStyle name="40% - Accent2 2 2 4 2 3 3" xfId="8835"/>
    <cellStyle name="40% - Accent2 2 2 4 2 4" xfId="8836"/>
    <cellStyle name="40% - Accent2 2 2 4 2 4 2" xfId="8837"/>
    <cellStyle name="40% - Accent2 2 2 4 2 4 2 2" xfId="8838"/>
    <cellStyle name="40% - Accent2 2 2 4 2 4 3" xfId="8839"/>
    <cellStyle name="40% - Accent2 2 2 4 2 5" xfId="8840"/>
    <cellStyle name="40% - Accent2 2 2 4 2 5 2" xfId="8841"/>
    <cellStyle name="40% - Accent2 2 2 4 2 6" xfId="8842"/>
    <cellStyle name="40% - Accent2 2 2 4 3" xfId="8843"/>
    <cellStyle name="40% - Accent2 2 2 4 3 2" xfId="8844"/>
    <cellStyle name="40% - Accent2 2 2 4 3 2 2" xfId="8845"/>
    <cellStyle name="40% - Accent2 2 2 4 3 3" xfId="8846"/>
    <cellStyle name="40% - Accent2 2 2 4 4" xfId="8847"/>
    <cellStyle name="40% - Accent2 2 2 4 4 2" xfId="8848"/>
    <cellStyle name="40% - Accent2 2 2 4 4 2 2" xfId="8849"/>
    <cellStyle name="40% - Accent2 2 2 4 4 3" xfId="8850"/>
    <cellStyle name="40% - Accent2 2 2 4 5" xfId="8851"/>
    <cellStyle name="40% - Accent2 2 2 4 5 2" xfId="8852"/>
    <cellStyle name="40% - Accent2 2 2 4 5 2 2" xfId="8853"/>
    <cellStyle name="40% - Accent2 2 2 4 5 3" xfId="8854"/>
    <cellStyle name="40% - Accent2 2 2 4 6" xfId="8855"/>
    <cellStyle name="40% - Accent2 2 2 4 6 2" xfId="8856"/>
    <cellStyle name="40% - Accent2 2 2 4 7" xfId="8857"/>
    <cellStyle name="40% - Accent2 2 2 4 8" xfId="8858"/>
    <cellStyle name="40% - Accent2 2 2 4 9" xfId="8859"/>
    <cellStyle name="40% - Accent2 2 2 5" xfId="8860"/>
    <cellStyle name="40% - Accent2 2 2 5 2" xfId="8861"/>
    <cellStyle name="40% - Accent2 2 2 5 2 2" xfId="8862"/>
    <cellStyle name="40% - Accent2 2 2 5 2 2 2" xfId="8863"/>
    <cellStyle name="40% - Accent2 2 2 5 2 2 2 2" xfId="8864"/>
    <cellStyle name="40% - Accent2 2 2 5 2 2 3" xfId="8865"/>
    <cellStyle name="40% - Accent2 2 2 5 2 3" xfId="8866"/>
    <cellStyle name="40% - Accent2 2 2 5 2 3 2" xfId="8867"/>
    <cellStyle name="40% - Accent2 2 2 5 2 3 2 2" xfId="8868"/>
    <cellStyle name="40% - Accent2 2 2 5 2 3 3" xfId="8869"/>
    <cellStyle name="40% - Accent2 2 2 5 2 4" xfId="8870"/>
    <cellStyle name="40% - Accent2 2 2 5 2 4 2" xfId="8871"/>
    <cellStyle name="40% - Accent2 2 2 5 2 4 2 2" xfId="8872"/>
    <cellStyle name="40% - Accent2 2 2 5 2 4 3" xfId="8873"/>
    <cellStyle name="40% - Accent2 2 2 5 2 5" xfId="8874"/>
    <cellStyle name="40% - Accent2 2 2 5 2 5 2" xfId="8875"/>
    <cellStyle name="40% - Accent2 2 2 5 2 6" xfId="8876"/>
    <cellStyle name="40% - Accent2 2 2 5 3" xfId="8877"/>
    <cellStyle name="40% - Accent2 2 2 5 3 2" xfId="8878"/>
    <cellStyle name="40% - Accent2 2 2 5 3 2 2" xfId="8879"/>
    <cellStyle name="40% - Accent2 2 2 5 3 3" xfId="8880"/>
    <cellStyle name="40% - Accent2 2 2 5 4" xfId="8881"/>
    <cellStyle name="40% - Accent2 2 2 5 4 2" xfId="8882"/>
    <cellStyle name="40% - Accent2 2 2 5 4 2 2" xfId="8883"/>
    <cellStyle name="40% - Accent2 2 2 5 4 3" xfId="8884"/>
    <cellStyle name="40% - Accent2 2 2 5 5" xfId="8885"/>
    <cellStyle name="40% - Accent2 2 2 5 5 2" xfId="8886"/>
    <cellStyle name="40% - Accent2 2 2 5 5 2 2" xfId="8887"/>
    <cellStyle name="40% - Accent2 2 2 5 5 3" xfId="8888"/>
    <cellStyle name="40% - Accent2 2 2 5 6" xfId="8889"/>
    <cellStyle name="40% - Accent2 2 2 5 6 2" xfId="8890"/>
    <cellStyle name="40% - Accent2 2 2 5 7" xfId="8891"/>
    <cellStyle name="40% - Accent2 2 2 6" xfId="8892"/>
    <cellStyle name="40% - Accent2 2 2 6 2" xfId="8893"/>
    <cellStyle name="40% - Accent2 2 2 6 2 2" xfId="8894"/>
    <cellStyle name="40% - Accent2 2 2 6 2 2 2" xfId="8895"/>
    <cellStyle name="40% - Accent2 2 2 6 2 3" xfId="8896"/>
    <cellStyle name="40% - Accent2 2 2 6 3" xfId="8897"/>
    <cellStyle name="40% - Accent2 2 2 6 3 2" xfId="8898"/>
    <cellStyle name="40% - Accent2 2 2 6 3 2 2" xfId="8899"/>
    <cellStyle name="40% - Accent2 2 2 6 3 3" xfId="8900"/>
    <cellStyle name="40% - Accent2 2 2 6 4" xfId="8901"/>
    <cellStyle name="40% - Accent2 2 2 6 4 2" xfId="8902"/>
    <cellStyle name="40% - Accent2 2 2 6 4 2 2" xfId="8903"/>
    <cellStyle name="40% - Accent2 2 2 6 4 3" xfId="8904"/>
    <cellStyle name="40% - Accent2 2 2 6 5" xfId="8905"/>
    <cellStyle name="40% - Accent2 2 2 6 5 2" xfId="8906"/>
    <cellStyle name="40% - Accent2 2 2 6 6" xfId="8907"/>
    <cellStyle name="40% - Accent2 2 2 7" xfId="8908"/>
    <cellStyle name="40% - Accent2 2 2 7 2" xfId="8909"/>
    <cellStyle name="40% - Accent2 2 2 7 2 2" xfId="8910"/>
    <cellStyle name="40% - Accent2 2 2 7 3" xfId="8911"/>
    <cellStyle name="40% - Accent2 2 2 8" xfId="8912"/>
    <cellStyle name="40% - Accent2 2 2 8 2" xfId="8913"/>
    <cellStyle name="40% - Accent2 2 2 8 2 2" xfId="8914"/>
    <cellStyle name="40% - Accent2 2 2 8 3" xfId="8915"/>
    <cellStyle name="40% - Accent2 2 2 9" xfId="8916"/>
    <cellStyle name="40% - Accent2 2 2 9 2" xfId="8917"/>
    <cellStyle name="40% - Accent2 2 2 9 2 2" xfId="8918"/>
    <cellStyle name="40% - Accent2 2 2 9 3" xfId="8919"/>
    <cellStyle name="40% - Accent2 2 3" xfId="8920"/>
    <cellStyle name="40% - Accent2 2 3 2" xfId="8921"/>
    <cellStyle name="40% - Accent2 2 3 2 2" xfId="8922"/>
    <cellStyle name="40% - Accent2 2 3 2 2 2" xfId="8923"/>
    <cellStyle name="40% - Accent2 2 3 2 2 2 2" xfId="8924"/>
    <cellStyle name="40% - Accent2 2 3 2 2 3" xfId="8925"/>
    <cellStyle name="40% - Accent2 2 3 2 2 4" xfId="8926"/>
    <cellStyle name="40% - Accent2 2 3 2 3" xfId="8927"/>
    <cellStyle name="40% - Accent2 2 3 2 3 2" xfId="8928"/>
    <cellStyle name="40% - Accent2 2 3 2 3 2 2" xfId="8929"/>
    <cellStyle name="40% - Accent2 2 3 2 3 3" xfId="8930"/>
    <cellStyle name="40% - Accent2 2 3 2 4" xfId="8931"/>
    <cellStyle name="40% - Accent2 2 3 2 4 2" xfId="8932"/>
    <cellStyle name="40% - Accent2 2 3 2 4 2 2" xfId="8933"/>
    <cellStyle name="40% - Accent2 2 3 2 4 3" xfId="8934"/>
    <cellStyle name="40% - Accent2 2 3 2 5" xfId="8935"/>
    <cellStyle name="40% - Accent2 2 3 2 5 2" xfId="8936"/>
    <cellStyle name="40% - Accent2 2 3 2 6" xfId="8937"/>
    <cellStyle name="40% - Accent2 2 3 2 7" xfId="8938"/>
    <cellStyle name="40% - Accent2 2 3 2 8" xfId="8939"/>
    <cellStyle name="40% - Accent2 2 3 3" xfId="8940"/>
    <cellStyle name="40% - Accent2 2 3 3 2" xfId="8941"/>
    <cellStyle name="40% - Accent2 2 3 3 2 2" xfId="8942"/>
    <cellStyle name="40% - Accent2 2 3 3 2 3" xfId="8943"/>
    <cellStyle name="40% - Accent2 2 3 3 3" xfId="8944"/>
    <cellStyle name="40% - Accent2 2 3 3 4" xfId="8945"/>
    <cellStyle name="40% - Accent2 2 3 3 5" xfId="8946"/>
    <cellStyle name="40% - Accent2 2 3 4" xfId="8947"/>
    <cellStyle name="40% - Accent2 2 3 4 2" xfId="8948"/>
    <cellStyle name="40% - Accent2 2 3 4 2 2" xfId="8949"/>
    <cellStyle name="40% - Accent2 2 3 4 3" xfId="8950"/>
    <cellStyle name="40% - Accent2 2 3 4 4" xfId="8951"/>
    <cellStyle name="40% - Accent2 2 3 5" xfId="8952"/>
    <cellStyle name="40% - Accent2 2 3 5 2" xfId="8953"/>
    <cellStyle name="40% - Accent2 2 3 5 2 2" xfId="8954"/>
    <cellStyle name="40% - Accent2 2 3 5 3" xfId="8955"/>
    <cellStyle name="40% - Accent2 2 3 6" xfId="8956"/>
    <cellStyle name="40% - Accent2 2 3 6 2" xfId="8957"/>
    <cellStyle name="40% - Accent2 2 3 7" xfId="8958"/>
    <cellStyle name="40% - Accent2 2 3 8" xfId="8959"/>
    <cellStyle name="40% - Accent2 2 3 9" xfId="8960"/>
    <cellStyle name="40% - Accent2 2 4" xfId="8961"/>
    <cellStyle name="40% - Accent2 2 4 2" xfId="8962"/>
    <cellStyle name="40% - Accent2 2 4 2 2" xfId="8963"/>
    <cellStyle name="40% - Accent2 2 4 2 2 2" xfId="8964"/>
    <cellStyle name="40% - Accent2 2 4 2 2 2 2" xfId="8965"/>
    <cellStyle name="40% - Accent2 2 4 2 2 3" xfId="8966"/>
    <cellStyle name="40% - Accent2 2 4 2 2 4" xfId="8967"/>
    <cellStyle name="40% - Accent2 2 4 2 3" xfId="8968"/>
    <cellStyle name="40% - Accent2 2 4 2 3 2" xfId="8969"/>
    <cellStyle name="40% - Accent2 2 4 2 3 2 2" xfId="8970"/>
    <cellStyle name="40% - Accent2 2 4 2 3 3" xfId="8971"/>
    <cellStyle name="40% - Accent2 2 4 2 4" xfId="8972"/>
    <cellStyle name="40% - Accent2 2 4 2 4 2" xfId="8973"/>
    <cellStyle name="40% - Accent2 2 4 2 4 2 2" xfId="8974"/>
    <cellStyle name="40% - Accent2 2 4 2 4 3" xfId="8975"/>
    <cellStyle name="40% - Accent2 2 4 2 5" xfId="8976"/>
    <cellStyle name="40% - Accent2 2 4 2 5 2" xfId="8977"/>
    <cellStyle name="40% - Accent2 2 4 2 6" xfId="8978"/>
    <cellStyle name="40% - Accent2 2 4 2 7" xfId="8979"/>
    <cellStyle name="40% - Accent2 2 4 2 8" xfId="8980"/>
    <cellStyle name="40% - Accent2 2 4 3" xfId="8981"/>
    <cellStyle name="40% - Accent2 2 4 3 2" xfId="8982"/>
    <cellStyle name="40% - Accent2 2 4 3 2 2" xfId="8983"/>
    <cellStyle name="40% - Accent2 2 4 3 2 3" xfId="8984"/>
    <cellStyle name="40% - Accent2 2 4 3 3" xfId="8985"/>
    <cellStyle name="40% - Accent2 2 4 3 4" xfId="8986"/>
    <cellStyle name="40% - Accent2 2 4 3 5" xfId="8987"/>
    <cellStyle name="40% - Accent2 2 4 4" xfId="8988"/>
    <cellStyle name="40% - Accent2 2 4 4 2" xfId="8989"/>
    <cellStyle name="40% - Accent2 2 4 4 2 2" xfId="8990"/>
    <cellStyle name="40% - Accent2 2 4 4 3" xfId="8991"/>
    <cellStyle name="40% - Accent2 2 4 4 4" xfId="8992"/>
    <cellStyle name="40% - Accent2 2 4 5" xfId="8993"/>
    <cellStyle name="40% - Accent2 2 4 5 2" xfId="8994"/>
    <cellStyle name="40% - Accent2 2 4 5 2 2" xfId="8995"/>
    <cellStyle name="40% - Accent2 2 4 5 3" xfId="8996"/>
    <cellStyle name="40% - Accent2 2 4 6" xfId="8997"/>
    <cellStyle name="40% - Accent2 2 4 6 2" xfId="8998"/>
    <cellStyle name="40% - Accent2 2 4 7" xfId="8999"/>
    <cellStyle name="40% - Accent2 2 4 8" xfId="9000"/>
    <cellStyle name="40% - Accent2 2 4 9" xfId="9001"/>
    <cellStyle name="40% - Accent2 2 5" xfId="9002"/>
    <cellStyle name="40% - Accent2 2 5 10" xfId="9003"/>
    <cellStyle name="40% - Accent2 2 5 2" xfId="9004"/>
    <cellStyle name="40% - Accent2 2 5 2 2" xfId="9005"/>
    <cellStyle name="40% - Accent2 2 5 2 2 2" xfId="9006"/>
    <cellStyle name="40% - Accent2 2 5 2 2 2 2" xfId="9007"/>
    <cellStyle name="40% - Accent2 2 5 2 2 3" xfId="9008"/>
    <cellStyle name="40% - Accent2 2 5 2 2 4" xfId="9009"/>
    <cellStyle name="40% - Accent2 2 5 2 3" xfId="9010"/>
    <cellStyle name="40% - Accent2 2 5 2 3 2" xfId="9011"/>
    <cellStyle name="40% - Accent2 2 5 2 3 2 2" xfId="9012"/>
    <cellStyle name="40% - Accent2 2 5 2 3 3" xfId="9013"/>
    <cellStyle name="40% - Accent2 2 5 2 4" xfId="9014"/>
    <cellStyle name="40% - Accent2 2 5 2 4 2" xfId="9015"/>
    <cellStyle name="40% - Accent2 2 5 2 4 2 2" xfId="9016"/>
    <cellStyle name="40% - Accent2 2 5 2 4 3" xfId="9017"/>
    <cellStyle name="40% - Accent2 2 5 2 5" xfId="9018"/>
    <cellStyle name="40% - Accent2 2 5 2 5 2" xfId="9019"/>
    <cellStyle name="40% - Accent2 2 5 2 6" xfId="9020"/>
    <cellStyle name="40% - Accent2 2 5 2 7" xfId="9021"/>
    <cellStyle name="40% - Accent2 2 5 2 8" xfId="9022"/>
    <cellStyle name="40% - Accent2 2 5 3" xfId="9023"/>
    <cellStyle name="40% - Accent2 2 5 3 2" xfId="9024"/>
    <cellStyle name="40% - Accent2 2 5 3 2 2" xfId="9025"/>
    <cellStyle name="40% - Accent2 2 5 3 3" xfId="9026"/>
    <cellStyle name="40% - Accent2 2 5 3 4" xfId="9027"/>
    <cellStyle name="40% - Accent2 2 5 4" xfId="9028"/>
    <cellStyle name="40% - Accent2 2 5 4 2" xfId="9029"/>
    <cellStyle name="40% - Accent2 2 5 4 2 2" xfId="9030"/>
    <cellStyle name="40% - Accent2 2 5 4 3" xfId="9031"/>
    <cellStyle name="40% - Accent2 2 5 5" xfId="9032"/>
    <cellStyle name="40% - Accent2 2 5 5 2" xfId="9033"/>
    <cellStyle name="40% - Accent2 2 5 5 2 2" xfId="9034"/>
    <cellStyle name="40% - Accent2 2 5 5 3" xfId="9035"/>
    <cellStyle name="40% - Accent2 2 5 6" xfId="9036"/>
    <cellStyle name="40% - Accent2 2 5 6 2" xfId="9037"/>
    <cellStyle name="40% - Accent2 2 5 7" xfId="9038"/>
    <cellStyle name="40% - Accent2 2 5 8" xfId="9039"/>
    <cellStyle name="40% - Accent2 2 5 9" xfId="9040"/>
    <cellStyle name="40% - Accent2 2 6" xfId="9041"/>
    <cellStyle name="40% - Accent2 2 6 2" xfId="9042"/>
    <cellStyle name="40% - Accent2 2 6 2 2" xfId="9043"/>
    <cellStyle name="40% - Accent2 2 6 2 2 2" xfId="9044"/>
    <cellStyle name="40% - Accent2 2 6 2 2 2 2" xfId="9045"/>
    <cellStyle name="40% - Accent2 2 6 2 2 3" xfId="9046"/>
    <cellStyle name="40% - Accent2 2 6 2 2 4" xfId="9047"/>
    <cellStyle name="40% - Accent2 2 6 2 3" xfId="9048"/>
    <cellStyle name="40% - Accent2 2 6 2 3 2" xfId="9049"/>
    <cellStyle name="40% - Accent2 2 6 2 3 2 2" xfId="9050"/>
    <cellStyle name="40% - Accent2 2 6 2 3 3" xfId="9051"/>
    <cellStyle name="40% - Accent2 2 6 2 4" xfId="9052"/>
    <cellStyle name="40% - Accent2 2 6 2 4 2" xfId="9053"/>
    <cellStyle name="40% - Accent2 2 6 2 4 2 2" xfId="9054"/>
    <cellStyle name="40% - Accent2 2 6 2 4 3" xfId="9055"/>
    <cellStyle name="40% - Accent2 2 6 2 5" xfId="9056"/>
    <cellStyle name="40% - Accent2 2 6 2 5 2" xfId="9057"/>
    <cellStyle name="40% - Accent2 2 6 2 6" xfId="9058"/>
    <cellStyle name="40% - Accent2 2 6 2 7" xfId="9059"/>
    <cellStyle name="40% - Accent2 2 6 3" xfId="9060"/>
    <cellStyle name="40% - Accent2 2 6 3 2" xfId="9061"/>
    <cellStyle name="40% - Accent2 2 6 3 2 2" xfId="9062"/>
    <cellStyle name="40% - Accent2 2 6 3 3" xfId="9063"/>
    <cellStyle name="40% - Accent2 2 6 3 4" xfId="9064"/>
    <cellStyle name="40% - Accent2 2 6 4" xfId="9065"/>
    <cellStyle name="40% - Accent2 2 6 4 2" xfId="9066"/>
    <cellStyle name="40% - Accent2 2 6 4 2 2" xfId="9067"/>
    <cellStyle name="40% - Accent2 2 6 4 3" xfId="9068"/>
    <cellStyle name="40% - Accent2 2 6 5" xfId="9069"/>
    <cellStyle name="40% - Accent2 2 6 5 2" xfId="9070"/>
    <cellStyle name="40% - Accent2 2 6 5 2 2" xfId="9071"/>
    <cellStyle name="40% - Accent2 2 6 5 3" xfId="9072"/>
    <cellStyle name="40% - Accent2 2 6 6" xfId="9073"/>
    <cellStyle name="40% - Accent2 2 6 6 2" xfId="9074"/>
    <cellStyle name="40% - Accent2 2 6 7" xfId="9075"/>
    <cellStyle name="40% - Accent2 2 6 8" xfId="9076"/>
    <cellStyle name="40% - Accent2 2 6 9" xfId="9077"/>
    <cellStyle name="40% - Accent2 2 7" xfId="9078"/>
    <cellStyle name="40% - Accent2 2 7 2" xfId="9079"/>
    <cellStyle name="40% - Accent2 2 7 2 2" xfId="9080"/>
    <cellStyle name="40% - Accent2 2 7 2 2 2" xfId="9081"/>
    <cellStyle name="40% - Accent2 2 7 2 2 3" xfId="9082"/>
    <cellStyle name="40% - Accent2 2 7 2 3" xfId="9083"/>
    <cellStyle name="40% - Accent2 2 7 2 4" xfId="9084"/>
    <cellStyle name="40% - Accent2 2 7 3" xfId="9085"/>
    <cellStyle name="40% - Accent2 2 7 3 2" xfId="9086"/>
    <cellStyle name="40% - Accent2 2 7 3 2 2" xfId="9087"/>
    <cellStyle name="40% - Accent2 2 7 3 3" xfId="9088"/>
    <cellStyle name="40% - Accent2 2 7 3 4" xfId="9089"/>
    <cellStyle name="40% - Accent2 2 7 4" xfId="9090"/>
    <cellStyle name="40% - Accent2 2 7 4 2" xfId="9091"/>
    <cellStyle name="40% - Accent2 2 7 4 2 2" xfId="9092"/>
    <cellStyle name="40% - Accent2 2 7 4 3" xfId="9093"/>
    <cellStyle name="40% - Accent2 2 7 5" xfId="9094"/>
    <cellStyle name="40% - Accent2 2 7 5 2" xfId="9095"/>
    <cellStyle name="40% - Accent2 2 7 6" xfId="9096"/>
    <cellStyle name="40% - Accent2 2 7 7" xfId="9097"/>
    <cellStyle name="40% - Accent2 2 7 8" xfId="9098"/>
    <cellStyle name="40% - Accent2 2 8" xfId="9099"/>
    <cellStyle name="40% - Accent2 2 8 2" xfId="9100"/>
    <cellStyle name="40% - Accent2 2 8 2 2" xfId="9101"/>
    <cellStyle name="40% - Accent2 2 8 2 2 2" xfId="9102"/>
    <cellStyle name="40% - Accent2 2 8 2 3" xfId="9103"/>
    <cellStyle name="40% - Accent2 2 8 3" xfId="9104"/>
    <cellStyle name="40% - Accent2 2 8 3 2" xfId="9105"/>
    <cellStyle name="40% - Accent2 2 8 4" xfId="9106"/>
    <cellStyle name="40% - Accent2 2 8 5" xfId="9107"/>
    <cellStyle name="40% - Accent2 2 9" xfId="9108"/>
    <cellStyle name="40% - Accent2 2 9 2" xfId="9109"/>
    <cellStyle name="40% - Accent2 2 9 2 2" xfId="9110"/>
    <cellStyle name="40% - Accent2 2 9 2 3" xfId="9111"/>
    <cellStyle name="40% - Accent2 2 9 3" xfId="9112"/>
    <cellStyle name="40% - Accent2 2 9 4" xfId="9113"/>
    <cellStyle name="40% - Accent2 2 9 5" xfId="9114"/>
    <cellStyle name="40% - Accent2 2_PWC Sch 7" xfId="9115"/>
    <cellStyle name="40% - Accent2 20" xfId="9116"/>
    <cellStyle name="40% - Accent2 21" xfId="9117"/>
    <cellStyle name="40% - Accent2 22" xfId="9118"/>
    <cellStyle name="40% - Accent2 23" xfId="9119"/>
    <cellStyle name="40% - Accent2 24" xfId="9120"/>
    <cellStyle name="40% - Accent2 3" xfId="9121"/>
    <cellStyle name="40% - Accent2 3 10" xfId="9122"/>
    <cellStyle name="40% - Accent2 3 10 2" xfId="9123"/>
    <cellStyle name="40% - Accent2 3 11" xfId="9124"/>
    <cellStyle name="40% - Accent2 3 12" xfId="9125"/>
    <cellStyle name="40% - Accent2 3 13" xfId="9126"/>
    <cellStyle name="40% - Accent2 3 14" xfId="9127"/>
    <cellStyle name="40% - Accent2 3 2" xfId="9128"/>
    <cellStyle name="40% - Accent2 3 2 2" xfId="9129"/>
    <cellStyle name="40% - Accent2 3 2 2 2" xfId="9130"/>
    <cellStyle name="40% - Accent2 3 2 2 2 2" xfId="9131"/>
    <cellStyle name="40% - Accent2 3 2 2 2 2 2" xfId="9132"/>
    <cellStyle name="40% - Accent2 3 2 2 2 3" xfId="9133"/>
    <cellStyle name="40% - Accent2 3 2 2 2 4" xfId="9134"/>
    <cellStyle name="40% - Accent2 3 2 2 3" xfId="9135"/>
    <cellStyle name="40% - Accent2 3 2 2 3 2" xfId="9136"/>
    <cellStyle name="40% - Accent2 3 2 2 3 2 2" xfId="9137"/>
    <cellStyle name="40% - Accent2 3 2 2 3 3" xfId="9138"/>
    <cellStyle name="40% - Accent2 3 2 2 4" xfId="9139"/>
    <cellStyle name="40% - Accent2 3 2 2 4 2" xfId="9140"/>
    <cellStyle name="40% - Accent2 3 2 2 4 2 2" xfId="9141"/>
    <cellStyle name="40% - Accent2 3 2 2 4 3" xfId="9142"/>
    <cellStyle name="40% - Accent2 3 2 2 5" xfId="9143"/>
    <cellStyle name="40% - Accent2 3 2 2 5 2" xfId="9144"/>
    <cellStyle name="40% - Accent2 3 2 2 6" xfId="9145"/>
    <cellStyle name="40% - Accent2 3 2 2 7" xfId="9146"/>
    <cellStyle name="40% - Accent2 3 2 2 8" xfId="9147"/>
    <cellStyle name="40% - Accent2 3 2 3" xfId="9148"/>
    <cellStyle name="40% - Accent2 3 2 3 2" xfId="9149"/>
    <cellStyle name="40% - Accent2 3 2 3 2 2" xfId="9150"/>
    <cellStyle name="40% - Accent2 3 2 3 2 3" xfId="9151"/>
    <cellStyle name="40% - Accent2 3 2 3 3" xfId="9152"/>
    <cellStyle name="40% - Accent2 3 2 3 4" xfId="9153"/>
    <cellStyle name="40% - Accent2 3 2 4" xfId="9154"/>
    <cellStyle name="40% - Accent2 3 2 4 2" xfId="9155"/>
    <cellStyle name="40% - Accent2 3 2 4 2 2" xfId="9156"/>
    <cellStyle name="40% - Accent2 3 2 4 3" xfId="9157"/>
    <cellStyle name="40% - Accent2 3 2 4 4" xfId="9158"/>
    <cellStyle name="40% - Accent2 3 2 5" xfId="9159"/>
    <cellStyle name="40% - Accent2 3 2 5 2" xfId="9160"/>
    <cellStyle name="40% - Accent2 3 2 5 2 2" xfId="9161"/>
    <cellStyle name="40% - Accent2 3 2 5 3" xfId="9162"/>
    <cellStyle name="40% - Accent2 3 2 6" xfId="9163"/>
    <cellStyle name="40% - Accent2 3 2 6 2" xfId="9164"/>
    <cellStyle name="40% - Accent2 3 2 7" xfId="9165"/>
    <cellStyle name="40% - Accent2 3 2 8" xfId="9166"/>
    <cellStyle name="40% - Accent2 3 2 9" xfId="9167"/>
    <cellStyle name="40% - Accent2 3 3" xfId="9168"/>
    <cellStyle name="40% - Accent2 3 3 2" xfId="9169"/>
    <cellStyle name="40% - Accent2 3 3 2 2" xfId="9170"/>
    <cellStyle name="40% - Accent2 3 3 2 2 2" xfId="9171"/>
    <cellStyle name="40% - Accent2 3 3 2 2 2 2" xfId="9172"/>
    <cellStyle name="40% - Accent2 3 3 2 2 3" xfId="9173"/>
    <cellStyle name="40% - Accent2 3 3 2 2 4" xfId="9174"/>
    <cellStyle name="40% - Accent2 3 3 2 3" xfId="9175"/>
    <cellStyle name="40% - Accent2 3 3 2 3 2" xfId="9176"/>
    <cellStyle name="40% - Accent2 3 3 2 3 2 2" xfId="9177"/>
    <cellStyle name="40% - Accent2 3 3 2 3 3" xfId="9178"/>
    <cellStyle name="40% - Accent2 3 3 2 4" xfId="9179"/>
    <cellStyle name="40% - Accent2 3 3 2 4 2" xfId="9180"/>
    <cellStyle name="40% - Accent2 3 3 2 4 2 2" xfId="9181"/>
    <cellStyle name="40% - Accent2 3 3 2 4 3" xfId="9182"/>
    <cellStyle name="40% - Accent2 3 3 2 5" xfId="9183"/>
    <cellStyle name="40% - Accent2 3 3 2 5 2" xfId="9184"/>
    <cellStyle name="40% - Accent2 3 3 2 6" xfId="9185"/>
    <cellStyle name="40% - Accent2 3 3 2 7" xfId="9186"/>
    <cellStyle name="40% - Accent2 3 3 3" xfId="9187"/>
    <cellStyle name="40% - Accent2 3 3 3 2" xfId="9188"/>
    <cellStyle name="40% - Accent2 3 3 3 2 2" xfId="9189"/>
    <cellStyle name="40% - Accent2 3 3 3 3" xfId="9190"/>
    <cellStyle name="40% - Accent2 3 3 3 4" xfId="9191"/>
    <cellStyle name="40% - Accent2 3 3 4" xfId="9192"/>
    <cellStyle name="40% - Accent2 3 3 4 2" xfId="9193"/>
    <cellStyle name="40% - Accent2 3 3 4 2 2" xfId="9194"/>
    <cellStyle name="40% - Accent2 3 3 4 3" xfId="9195"/>
    <cellStyle name="40% - Accent2 3 3 5" xfId="9196"/>
    <cellStyle name="40% - Accent2 3 3 5 2" xfId="9197"/>
    <cellStyle name="40% - Accent2 3 3 5 2 2" xfId="9198"/>
    <cellStyle name="40% - Accent2 3 3 5 3" xfId="9199"/>
    <cellStyle name="40% - Accent2 3 3 6" xfId="9200"/>
    <cellStyle name="40% - Accent2 3 3 6 2" xfId="9201"/>
    <cellStyle name="40% - Accent2 3 3 7" xfId="9202"/>
    <cellStyle name="40% - Accent2 3 3 8" xfId="9203"/>
    <cellStyle name="40% - Accent2 3 3 9" xfId="9204"/>
    <cellStyle name="40% - Accent2 3 4" xfId="9205"/>
    <cellStyle name="40% - Accent2 3 4 2" xfId="9206"/>
    <cellStyle name="40% - Accent2 3 4 2 2" xfId="9207"/>
    <cellStyle name="40% - Accent2 3 4 2 2 2" xfId="9208"/>
    <cellStyle name="40% - Accent2 3 4 2 2 2 2" xfId="9209"/>
    <cellStyle name="40% - Accent2 3 4 2 2 3" xfId="9210"/>
    <cellStyle name="40% - Accent2 3 4 2 2 4" xfId="9211"/>
    <cellStyle name="40% - Accent2 3 4 2 3" xfId="9212"/>
    <cellStyle name="40% - Accent2 3 4 2 3 2" xfId="9213"/>
    <cellStyle name="40% - Accent2 3 4 2 3 2 2" xfId="9214"/>
    <cellStyle name="40% - Accent2 3 4 2 3 3" xfId="9215"/>
    <cellStyle name="40% - Accent2 3 4 2 4" xfId="9216"/>
    <cellStyle name="40% - Accent2 3 4 2 4 2" xfId="9217"/>
    <cellStyle name="40% - Accent2 3 4 2 4 2 2" xfId="9218"/>
    <cellStyle name="40% - Accent2 3 4 2 4 3" xfId="9219"/>
    <cellStyle name="40% - Accent2 3 4 2 5" xfId="9220"/>
    <cellStyle name="40% - Accent2 3 4 2 5 2" xfId="9221"/>
    <cellStyle name="40% - Accent2 3 4 2 6" xfId="9222"/>
    <cellStyle name="40% - Accent2 3 4 2 7" xfId="9223"/>
    <cellStyle name="40% - Accent2 3 4 3" xfId="9224"/>
    <cellStyle name="40% - Accent2 3 4 3 2" xfId="9225"/>
    <cellStyle name="40% - Accent2 3 4 3 2 2" xfId="9226"/>
    <cellStyle name="40% - Accent2 3 4 3 3" xfId="9227"/>
    <cellStyle name="40% - Accent2 3 4 3 4" xfId="9228"/>
    <cellStyle name="40% - Accent2 3 4 4" xfId="9229"/>
    <cellStyle name="40% - Accent2 3 4 4 2" xfId="9230"/>
    <cellStyle name="40% - Accent2 3 4 4 2 2" xfId="9231"/>
    <cellStyle name="40% - Accent2 3 4 4 3" xfId="9232"/>
    <cellStyle name="40% - Accent2 3 4 5" xfId="9233"/>
    <cellStyle name="40% - Accent2 3 4 5 2" xfId="9234"/>
    <cellStyle name="40% - Accent2 3 4 5 2 2" xfId="9235"/>
    <cellStyle name="40% - Accent2 3 4 5 3" xfId="9236"/>
    <cellStyle name="40% - Accent2 3 4 6" xfId="9237"/>
    <cellStyle name="40% - Accent2 3 4 6 2" xfId="9238"/>
    <cellStyle name="40% - Accent2 3 4 7" xfId="9239"/>
    <cellStyle name="40% - Accent2 3 4 8" xfId="9240"/>
    <cellStyle name="40% - Accent2 3 5" xfId="9241"/>
    <cellStyle name="40% - Accent2 3 5 2" xfId="9242"/>
    <cellStyle name="40% - Accent2 3 5 2 2" xfId="9243"/>
    <cellStyle name="40% - Accent2 3 5 2 2 2" xfId="9244"/>
    <cellStyle name="40% - Accent2 3 5 2 2 2 2" xfId="9245"/>
    <cellStyle name="40% - Accent2 3 5 2 2 3" xfId="9246"/>
    <cellStyle name="40% - Accent2 3 5 2 3" xfId="9247"/>
    <cellStyle name="40% - Accent2 3 5 2 3 2" xfId="9248"/>
    <cellStyle name="40% - Accent2 3 5 2 3 2 2" xfId="9249"/>
    <cellStyle name="40% - Accent2 3 5 2 3 3" xfId="9250"/>
    <cellStyle name="40% - Accent2 3 5 2 4" xfId="9251"/>
    <cellStyle name="40% - Accent2 3 5 2 4 2" xfId="9252"/>
    <cellStyle name="40% - Accent2 3 5 2 4 2 2" xfId="9253"/>
    <cellStyle name="40% - Accent2 3 5 2 4 3" xfId="9254"/>
    <cellStyle name="40% - Accent2 3 5 2 5" xfId="9255"/>
    <cellStyle name="40% - Accent2 3 5 2 5 2" xfId="9256"/>
    <cellStyle name="40% - Accent2 3 5 2 6" xfId="9257"/>
    <cellStyle name="40% - Accent2 3 5 2 7" xfId="9258"/>
    <cellStyle name="40% - Accent2 3 5 3" xfId="9259"/>
    <cellStyle name="40% - Accent2 3 5 3 2" xfId="9260"/>
    <cellStyle name="40% - Accent2 3 5 3 2 2" xfId="9261"/>
    <cellStyle name="40% - Accent2 3 5 3 3" xfId="9262"/>
    <cellStyle name="40% - Accent2 3 5 4" xfId="9263"/>
    <cellStyle name="40% - Accent2 3 5 4 2" xfId="9264"/>
    <cellStyle name="40% - Accent2 3 5 4 2 2" xfId="9265"/>
    <cellStyle name="40% - Accent2 3 5 4 3" xfId="9266"/>
    <cellStyle name="40% - Accent2 3 5 5" xfId="9267"/>
    <cellStyle name="40% - Accent2 3 5 5 2" xfId="9268"/>
    <cellStyle name="40% - Accent2 3 5 5 2 2" xfId="9269"/>
    <cellStyle name="40% - Accent2 3 5 5 3" xfId="9270"/>
    <cellStyle name="40% - Accent2 3 5 6" xfId="9271"/>
    <cellStyle name="40% - Accent2 3 5 6 2" xfId="9272"/>
    <cellStyle name="40% - Accent2 3 5 7" xfId="9273"/>
    <cellStyle name="40% - Accent2 3 5 8" xfId="9274"/>
    <cellStyle name="40% - Accent2 3 6" xfId="9275"/>
    <cellStyle name="40% - Accent2 3 6 2" xfId="9276"/>
    <cellStyle name="40% - Accent2 3 6 2 2" xfId="9277"/>
    <cellStyle name="40% - Accent2 3 6 2 2 2" xfId="9278"/>
    <cellStyle name="40% - Accent2 3 6 2 3" xfId="9279"/>
    <cellStyle name="40% - Accent2 3 6 2 4" xfId="9280"/>
    <cellStyle name="40% - Accent2 3 6 3" xfId="9281"/>
    <cellStyle name="40% - Accent2 3 6 3 2" xfId="9282"/>
    <cellStyle name="40% - Accent2 3 6 3 2 2" xfId="9283"/>
    <cellStyle name="40% - Accent2 3 6 3 3" xfId="9284"/>
    <cellStyle name="40% - Accent2 3 6 4" xfId="9285"/>
    <cellStyle name="40% - Accent2 3 6 4 2" xfId="9286"/>
    <cellStyle name="40% - Accent2 3 6 4 2 2" xfId="9287"/>
    <cellStyle name="40% - Accent2 3 6 4 3" xfId="9288"/>
    <cellStyle name="40% - Accent2 3 6 5" xfId="9289"/>
    <cellStyle name="40% - Accent2 3 6 5 2" xfId="9290"/>
    <cellStyle name="40% - Accent2 3 6 6" xfId="9291"/>
    <cellStyle name="40% - Accent2 3 6 7" xfId="9292"/>
    <cellStyle name="40% - Accent2 3 7" xfId="9293"/>
    <cellStyle name="40% - Accent2 3 7 2" xfId="9294"/>
    <cellStyle name="40% - Accent2 3 7 2 2" xfId="9295"/>
    <cellStyle name="40% - Accent2 3 7 3" xfId="9296"/>
    <cellStyle name="40% - Accent2 3 7 4" xfId="9297"/>
    <cellStyle name="40% - Accent2 3 8" xfId="9298"/>
    <cellStyle name="40% - Accent2 3 8 2" xfId="9299"/>
    <cellStyle name="40% - Accent2 3 8 2 2" xfId="9300"/>
    <cellStyle name="40% - Accent2 3 8 3" xfId="9301"/>
    <cellStyle name="40% - Accent2 3 9" xfId="9302"/>
    <cellStyle name="40% - Accent2 3 9 2" xfId="9303"/>
    <cellStyle name="40% - Accent2 3 9 2 2" xfId="9304"/>
    <cellStyle name="40% - Accent2 3 9 3" xfId="9305"/>
    <cellStyle name="40% - Accent2 4" xfId="9306"/>
    <cellStyle name="40% - Accent2 4 2" xfId="9307"/>
    <cellStyle name="40% - Accent2 4 2 2" xfId="9308"/>
    <cellStyle name="40% - Accent2 4 2 2 2" xfId="9309"/>
    <cellStyle name="40% - Accent2 4 2 2 2 2" xfId="9310"/>
    <cellStyle name="40% - Accent2 4 2 2 3" xfId="9311"/>
    <cellStyle name="40% - Accent2 4 2 2 4" xfId="9312"/>
    <cellStyle name="40% - Accent2 4 2 3" xfId="9313"/>
    <cellStyle name="40% - Accent2 4 2 3 2" xfId="9314"/>
    <cellStyle name="40% - Accent2 4 2 3 2 2" xfId="9315"/>
    <cellStyle name="40% - Accent2 4 2 3 3" xfId="9316"/>
    <cellStyle name="40% - Accent2 4 2 4" xfId="9317"/>
    <cellStyle name="40% - Accent2 4 2 4 2" xfId="9318"/>
    <cellStyle name="40% - Accent2 4 2 4 2 2" xfId="9319"/>
    <cellStyle name="40% - Accent2 4 2 4 3" xfId="9320"/>
    <cellStyle name="40% - Accent2 4 2 5" xfId="9321"/>
    <cellStyle name="40% - Accent2 4 2 5 2" xfId="9322"/>
    <cellStyle name="40% - Accent2 4 2 6" xfId="9323"/>
    <cellStyle name="40% - Accent2 4 2 7" xfId="9324"/>
    <cellStyle name="40% - Accent2 4 2 8" xfId="9325"/>
    <cellStyle name="40% - Accent2 4 3" xfId="9326"/>
    <cellStyle name="40% - Accent2 4 3 2" xfId="9327"/>
    <cellStyle name="40% - Accent2 4 3 2 2" xfId="9328"/>
    <cellStyle name="40% - Accent2 4 3 3" xfId="9329"/>
    <cellStyle name="40% - Accent2 4 3 4" xfId="9330"/>
    <cellStyle name="40% - Accent2 4 3 5" xfId="9331"/>
    <cellStyle name="40% - Accent2 4 4" xfId="9332"/>
    <cellStyle name="40% - Accent2 4 4 2" xfId="9333"/>
    <cellStyle name="40% - Accent2 4 4 2 2" xfId="9334"/>
    <cellStyle name="40% - Accent2 4 4 2 3" xfId="9335"/>
    <cellStyle name="40% - Accent2 4 4 3" xfId="9336"/>
    <cellStyle name="40% - Accent2 4 4 4" xfId="9337"/>
    <cellStyle name="40% - Accent2 4 5" xfId="9338"/>
    <cellStyle name="40% - Accent2 4 5 2" xfId="9339"/>
    <cellStyle name="40% - Accent2 4 5 2 2" xfId="9340"/>
    <cellStyle name="40% - Accent2 4 5 3" xfId="9341"/>
    <cellStyle name="40% - Accent2 4 5 4" xfId="9342"/>
    <cellStyle name="40% - Accent2 4 5 5" xfId="9343"/>
    <cellStyle name="40% - Accent2 4 6" xfId="9344"/>
    <cellStyle name="40% - Accent2 4 6 2" xfId="9345"/>
    <cellStyle name="40% - Accent2 4 7" xfId="9346"/>
    <cellStyle name="40% - Accent2 4 8" xfId="9347"/>
    <cellStyle name="40% - Accent2 4 9" xfId="9348"/>
    <cellStyle name="40% - Accent2 5" xfId="9349"/>
    <cellStyle name="40% - Accent2 5 2" xfId="9350"/>
    <cellStyle name="40% - Accent2 5 2 2" xfId="9351"/>
    <cellStyle name="40% - Accent2 5 2 2 2" xfId="9352"/>
    <cellStyle name="40% - Accent2 5 2 2 2 2" xfId="9353"/>
    <cellStyle name="40% - Accent2 5 2 2 3" xfId="9354"/>
    <cellStyle name="40% - Accent2 5 2 2 4" xfId="9355"/>
    <cellStyle name="40% - Accent2 5 2 3" xfId="9356"/>
    <cellStyle name="40% - Accent2 5 2 3 2" xfId="9357"/>
    <cellStyle name="40% - Accent2 5 2 3 2 2" xfId="9358"/>
    <cellStyle name="40% - Accent2 5 2 3 3" xfId="9359"/>
    <cellStyle name="40% - Accent2 5 2 4" xfId="9360"/>
    <cellStyle name="40% - Accent2 5 2 4 2" xfId="9361"/>
    <cellStyle name="40% - Accent2 5 2 4 2 2" xfId="9362"/>
    <cellStyle name="40% - Accent2 5 2 4 3" xfId="9363"/>
    <cellStyle name="40% - Accent2 5 2 5" xfId="9364"/>
    <cellStyle name="40% - Accent2 5 2 5 2" xfId="9365"/>
    <cellStyle name="40% - Accent2 5 2 6" xfId="9366"/>
    <cellStyle name="40% - Accent2 5 2 7" xfId="9367"/>
    <cellStyle name="40% - Accent2 5 3" xfId="9368"/>
    <cellStyle name="40% - Accent2 5 3 2" xfId="9369"/>
    <cellStyle name="40% - Accent2 5 3 2 2" xfId="9370"/>
    <cellStyle name="40% - Accent2 5 3 2 3" xfId="9371"/>
    <cellStyle name="40% - Accent2 5 3 3" xfId="9372"/>
    <cellStyle name="40% - Accent2 5 3 4" xfId="9373"/>
    <cellStyle name="40% - Accent2 5 4" xfId="9374"/>
    <cellStyle name="40% - Accent2 5 4 2" xfId="9375"/>
    <cellStyle name="40% - Accent2 5 4 2 2" xfId="9376"/>
    <cellStyle name="40% - Accent2 5 4 3" xfId="9377"/>
    <cellStyle name="40% - Accent2 5 4 4" xfId="9378"/>
    <cellStyle name="40% - Accent2 5 5" xfId="9379"/>
    <cellStyle name="40% - Accent2 5 5 2" xfId="9380"/>
    <cellStyle name="40% - Accent2 5 5 2 2" xfId="9381"/>
    <cellStyle name="40% - Accent2 5 5 3" xfId="9382"/>
    <cellStyle name="40% - Accent2 5 5 4" xfId="9383"/>
    <cellStyle name="40% - Accent2 5 6" xfId="9384"/>
    <cellStyle name="40% - Accent2 5 6 2" xfId="9385"/>
    <cellStyle name="40% - Accent2 5 7" xfId="9386"/>
    <cellStyle name="40% - Accent2 5 8" xfId="9387"/>
    <cellStyle name="40% - Accent2 6" xfId="9388"/>
    <cellStyle name="40% - Accent2 6 2" xfId="9389"/>
    <cellStyle name="40% - Accent2 6 2 2" xfId="9390"/>
    <cellStyle name="40% - Accent2 6 2 2 2" xfId="9391"/>
    <cellStyle name="40% - Accent2 6 2 2 3" xfId="9392"/>
    <cellStyle name="40% - Accent2 6 2 3" xfId="9393"/>
    <cellStyle name="40% - Accent2 6 2 4" xfId="9394"/>
    <cellStyle name="40% - Accent2 6 3" xfId="9395"/>
    <cellStyle name="40% - Accent2 6 3 2" xfId="9396"/>
    <cellStyle name="40% - Accent2 6 3 2 2" xfId="9397"/>
    <cellStyle name="40% - Accent2 6 3 2 3" xfId="9398"/>
    <cellStyle name="40% - Accent2 6 3 3" xfId="9399"/>
    <cellStyle name="40% - Accent2 6 3 4" xfId="9400"/>
    <cellStyle name="40% - Accent2 6 4" xfId="9401"/>
    <cellStyle name="40% - Accent2 6 4 2" xfId="9402"/>
    <cellStyle name="40% - Accent2 6 4 2 2" xfId="9403"/>
    <cellStyle name="40% - Accent2 6 4 3" xfId="9404"/>
    <cellStyle name="40% - Accent2 6 4 4" xfId="9405"/>
    <cellStyle name="40% - Accent2 6 5" xfId="9406"/>
    <cellStyle name="40% - Accent2 6 5 2" xfId="9407"/>
    <cellStyle name="40% - Accent2 6 6" xfId="9408"/>
    <cellStyle name="40% - Accent2 6 7" xfId="9409"/>
    <cellStyle name="40% - Accent2 7" xfId="9410"/>
    <cellStyle name="40% - Accent2 7 2" xfId="9411"/>
    <cellStyle name="40% - Accent2 7 2 2" xfId="9412"/>
    <cellStyle name="40% - Accent2 7 2 2 2" xfId="9413"/>
    <cellStyle name="40% - Accent2 7 2 3" xfId="9414"/>
    <cellStyle name="40% - Accent2 7 3" xfId="9415"/>
    <cellStyle name="40% - Accent2 7 3 2" xfId="9416"/>
    <cellStyle name="40% - Accent2 7 4" xfId="9417"/>
    <cellStyle name="40% - Accent2 7 5" xfId="9418"/>
    <cellStyle name="40% - Accent2 8" xfId="9419"/>
    <cellStyle name="40% - Accent2 8 2" xfId="9420"/>
    <cellStyle name="40% - Accent2 8 2 2" xfId="9421"/>
    <cellStyle name="40% - Accent2 8 2 2 2" xfId="9422"/>
    <cellStyle name="40% - Accent2 8 2 3" xfId="9423"/>
    <cellStyle name="40% - Accent2 8 3" xfId="9424"/>
    <cellStyle name="40% - Accent2 8 3 2" xfId="9425"/>
    <cellStyle name="40% - Accent2 8 4" xfId="9426"/>
    <cellStyle name="40% - Accent2 9" xfId="9427"/>
    <cellStyle name="40% - Accent2 9 2" xfId="9428"/>
    <cellStyle name="40% - Accent2 9 2 2" xfId="9429"/>
    <cellStyle name="40% - Accent2 9 2 2 2" xfId="9430"/>
    <cellStyle name="40% - Accent2 9 2 3" xfId="9431"/>
    <cellStyle name="40% - Accent2 9 3" xfId="9432"/>
    <cellStyle name="40% - Accent2 9 3 2" xfId="9433"/>
    <cellStyle name="40% - Accent2 9 4" xfId="9434"/>
    <cellStyle name="40% - Accent3 10" xfId="9435"/>
    <cellStyle name="40% - Accent3 10 2" xfId="9436"/>
    <cellStyle name="40% - Accent3 10 2 2" xfId="9437"/>
    <cellStyle name="40% - Accent3 10 2 2 2" xfId="9438"/>
    <cellStyle name="40% - Accent3 10 2 3" xfId="9439"/>
    <cellStyle name="40% - Accent3 10 3" xfId="9440"/>
    <cellStyle name="40% - Accent3 10 3 2" xfId="9441"/>
    <cellStyle name="40% - Accent3 10 4" xfId="9442"/>
    <cellStyle name="40% - Accent3 11" xfId="9443"/>
    <cellStyle name="40% - Accent3 11 2" xfId="9444"/>
    <cellStyle name="40% - Accent3 11 2 2" xfId="9445"/>
    <cellStyle name="40% - Accent3 11 2 2 2" xfId="9446"/>
    <cellStyle name="40% - Accent3 11 2 3" xfId="9447"/>
    <cellStyle name="40% - Accent3 11 3" xfId="9448"/>
    <cellStyle name="40% - Accent3 11 3 2" xfId="9449"/>
    <cellStyle name="40% - Accent3 11 4" xfId="9450"/>
    <cellStyle name="40% - Accent3 12" xfId="9451"/>
    <cellStyle name="40% - Accent3 12 2" xfId="9452"/>
    <cellStyle name="40% - Accent3 12 2 2" xfId="9453"/>
    <cellStyle name="40% - Accent3 12 2 2 2" xfId="9454"/>
    <cellStyle name="40% - Accent3 12 2 3" xfId="9455"/>
    <cellStyle name="40% - Accent3 12 3" xfId="9456"/>
    <cellStyle name="40% - Accent3 12 3 2" xfId="9457"/>
    <cellStyle name="40% - Accent3 12 3 3" xfId="9458"/>
    <cellStyle name="40% - Accent3 12 4" xfId="9459"/>
    <cellStyle name="40% - Accent3 13" xfId="9460"/>
    <cellStyle name="40% - Accent3 13 2" xfId="9461"/>
    <cellStyle name="40% - Accent3 13 2 2" xfId="9462"/>
    <cellStyle name="40% - Accent3 13 2 2 2" xfId="9463"/>
    <cellStyle name="40% - Accent3 13 2 3" xfId="9464"/>
    <cellStyle name="40% - Accent3 13 3" xfId="9465"/>
    <cellStyle name="40% - Accent3 13 3 2" xfId="9466"/>
    <cellStyle name="40% - Accent3 13 4" xfId="9467"/>
    <cellStyle name="40% - Accent3 14" xfId="9468"/>
    <cellStyle name="40% - Accent3 14 2" xfId="9469"/>
    <cellStyle name="40% - Accent3 14 2 2" xfId="9470"/>
    <cellStyle name="40% - Accent3 14 2 2 2" xfId="9471"/>
    <cellStyle name="40% - Accent3 14 2 3" xfId="9472"/>
    <cellStyle name="40% - Accent3 14 2 4" xfId="9473"/>
    <cellStyle name="40% - Accent3 14 3" xfId="9474"/>
    <cellStyle name="40% - Accent3 14 3 2" xfId="9475"/>
    <cellStyle name="40% - Accent3 14 4" xfId="9476"/>
    <cellStyle name="40% - Accent3 14 5" xfId="9477"/>
    <cellStyle name="40% - Accent3 15" xfId="9478"/>
    <cellStyle name="40% - Accent3 15 2" xfId="9479"/>
    <cellStyle name="40% - Accent3 15 2 2" xfId="9480"/>
    <cellStyle name="40% - Accent3 15 2 2 2" xfId="9481"/>
    <cellStyle name="40% - Accent3 15 2 3" xfId="9482"/>
    <cellStyle name="40% - Accent3 15 3" xfId="9483"/>
    <cellStyle name="40% - Accent3 15 3 2" xfId="9484"/>
    <cellStyle name="40% - Accent3 15 4" xfId="9485"/>
    <cellStyle name="40% - Accent3 16" xfId="9486"/>
    <cellStyle name="40% - Accent3 16 2" xfId="9487"/>
    <cellStyle name="40% - Accent3 16 2 2" xfId="9488"/>
    <cellStyle name="40% - Accent3 16 3" xfId="9489"/>
    <cellStyle name="40% - Accent3 17" xfId="9490"/>
    <cellStyle name="40% - Accent3 17 2" xfId="9491"/>
    <cellStyle name="40% - Accent3 17 3" xfId="9492"/>
    <cellStyle name="40% - Accent3 18" xfId="9493"/>
    <cellStyle name="40% - Accent3 18 2" xfId="9494"/>
    <cellStyle name="40% - Accent3 19" xfId="9495"/>
    <cellStyle name="40% - Accent3 2" xfId="9496"/>
    <cellStyle name="40% - Accent3 2 10" xfId="9497"/>
    <cellStyle name="40% - Accent3 2 10 2" xfId="9498"/>
    <cellStyle name="40% - Accent3 2 10 2 2" xfId="9499"/>
    <cellStyle name="40% - Accent3 2 10 2 3" xfId="9500"/>
    <cellStyle name="40% - Accent3 2 10 3" xfId="9501"/>
    <cellStyle name="40% - Accent3 2 10 4" xfId="9502"/>
    <cellStyle name="40% - Accent3 2 10 5" xfId="9503"/>
    <cellStyle name="40% - Accent3 2 11" xfId="9504"/>
    <cellStyle name="40% - Accent3 2 11 2" xfId="9505"/>
    <cellStyle name="40% - Accent3 2 11 3" xfId="9506"/>
    <cellStyle name="40% - Accent3 2 12" xfId="9507"/>
    <cellStyle name="40% - Accent3 2 13" xfId="9508"/>
    <cellStyle name="40% - Accent3 2 14" xfId="9509"/>
    <cellStyle name="40% - Accent3 2 15" xfId="9510"/>
    <cellStyle name="40% - Accent3 2 16" xfId="9511"/>
    <cellStyle name="40% - Accent3 2 2" xfId="9512"/>
    <cellStyle name="40% - Accent3 2 2 10" xfId="9513"/>
    <cellStyle name="40% - Accent3 2 2 10 2" xfId="9514"/>
    <cellStyle name="40% - Accent3 2 2 11" xfId="9515"/>
    <cellStyle name="40% - Accent3 2 2 12" xfId="9516"/>
    <cellStyle name="40% - Accent3 2 2 13" xfId="9517"/>
    <cellStyle name="40% - Accent3 2 2 14" xfId="9518"/>
    <cellStyle name="40% - Accent3 2 2 2" xfId="9519"/>
    <cellStyle name="40% - Accent3 2 2 2 10" xfId="9520"/>
    <cellStyle name="40% - Accent3 2 2 2 2" xfId="9521"/>
    <cellStyle name="40% - Accent3 2 2 2 2 2" xfId="9522"/>
    <cellStyle name="40% - Accent3 2 2 2 2 2 2" xfId="9523"/>
    <cellStyle name="40% - Accent3 2 2 2 2 2 2 2" xfId="9524"/>
    <cellStyle name="40% - Accent3 2 2 2 2 2 3" xfId="9525"/>
    <cellStyle name="40% - Accent3 2 2 2 2 3" xfId="9526"/>
    <cellStyle name="40% - Accent3 2 2 2 2 3 2" xfId="9527"/>
    <cellStyle name="40% - Accent3 2 2 2 2 3 2 2" xfId="9528"/>
    <cellStyle name="40% - Accent3 2 2 2 2 3 3" xfId="9529"/>
    <cellStyle name="40% - Accent3 2 2 2 2 4" xfId="9530"/>
    <cellStyle name="40% - Accent3 2 2 2 2 4 2" xfId="9531"/>
    <cellStyle name="40% - Accent3 2 2 2 2 4 2 2" xfId="9532"/>
    <cellStyle name="40% - Accent3 2 2 2 2 4 3" xfId="9533"/>
    <cellStyle name="40% - Accent3 2 2 2 2 5" xfId="9534"/>
    <cellStyle name="40% - Accent3 2 2 2 2 5 2" xfId="9535"/>
    <cellStyle name="40% - Accent3 2 2 2 2 6" xfId="9536"/>
    <cellStyle name="40% - Accent3 2 2 2 2 7" xfId="9537"/>
    <cellStyle name="40% - Accent3 2 2 2 2 8" xfId="9538"/>
    <cellStyle name="40% - Accent3 2 2 2 3" xfId="9539"/>
    <cellStyle name="40% - Accent3 2 2 2 3 2" xfId="9540"/>
    <cellStyle name="40% - Accent3 2 2 2 3 2 2" xfId="9541"/>
    <cellStyle name="40% - Accent3 2 2 2 3 3" xfId="9542"/>
    <cellStyle name="40% - Accent3 2 2 2 3 4" xfId="9543"/>
    <cellStyle name="40% - Accent3 2 2 2 4" xfId="9544"/>
    <cellStyle name="40% - Accent3 2 2 2 4 2" xfId="9545"/>
    <cellStyle name="40% - Accent3 2 2 2 4 2 2" xfId="9546"/>
    <cellStyle name="40% - Accent3 2 2 2 4 3" xfId="9547"/>
    <cellStyle name="40% - Accent3 2 2 2 5" xfId="9548"/>
    <cellStyle name="40% - Accent3 2 2 2 5 2" xfId="9549"/>
    <cellStyle name="40% - Accent3 2 2 2 5 2 2" xfId="9550"/>
    <cellStyle name="40% - Accent3 2 2 2 5 3" xfId="9551"/>
    <cellStyle name="40% - Accent3 2 2 2 6" xfId="9552"/>
    <cellStyle name="40% - Accent3 2 2 2 6 2" xfId="9553"/>
    <cellStyle name="40% - Accent3 2 2 2 7" xfId="9554"/>
    <cellStyle name="40% - Accent3 2 2 2 8" xfId="9555"/>
    <cellStyle name="40% - Accent3 2 2 2 9" xfId="9556"/>
    <cellStyle name="40% - Accent3 2 2 3" xfId="9557"/>
    <cellStyle name="40% - Accent3 2 2 3 2" xfId="9558"/>
    <cellStyle name="40% - Accent3 2 2 3 2 2" xfId="9559"/>
    <cellStyle name="40% - Accent3 2 2 3 2 2 2" xfId="9560"/>
    <cellStyle name="40% - Accent3 2 2 3 2 2 2 2" xfId="9561"/>
    <cellStyle name="40% - Accent3 2 2 3 2 2 3" xfId="9562"/>
    <cellStyle name="40% - Accent3 2 2 3 2 3" xfId="9563"/>
    <cellStyle name="40% - Accent3 2 2 3 2 3 2" xfId="9564"/>
    <cellStyle name="40% - Accent3 2 2 3 2 3 2 2" xfId="9565"/>
    <cellStyle name="40% - Accent3 2 2 3 2 3 3" xfId="9566"/>
    <cellStyle name="40% - Accent3 2 2 3 2 4" xfId="9567"/>
    <cellStyle name="40% - Accent3 2 2 3 2 4 2" xfId="9568"/>
    <cellStyle name="40% - Accent3 2 2 3 2 4 2 2" xfId="9569"/>
    <cellStyle name="40% - Accent3 2 2 3 2 4 3" xfId="9570"/>
    <cellStyle name="40% - Accent3 2 2 3 2 5" xfId="9571"/>
    <cellStyle name="40% - Accent3 2 2 3 2 5 2" xfId="9572"/>
    <cellStyle name="40% - Accent3 2 2 3 2 6" xfId="9573"/>
    <cellStyle name="40% - Accent3 2 2 3 2 7" xfId="9574"/>
    <cellStyle name="40% - Accent3 2 2 3 2 8" xfId="9575"/>
    <cellStyle name="40% - Accent3 2 2 3 3" xfId="9576"/>
    <cellStyle name="40% - Accent3 2 2 3 3 2" xfId="9577"/>
    <cellStyle name="40% - Accent3 2 2 3 3 2 2" xfId="9578"/>
    <cellStyle name="40% - Accent3 2 2 3 3 3" xfId="9579"/>
    <cellStyle name="40% - Accent3 2 2 3 4" xfId="9580"/>
    <cellStyle name="40% - Accent3 2 2 3 4 2" xfId="9581"/>
    <cellStyle name="40% - Accent3 2 2 3 4 2 2" xfId="9582"/>
    <cellStyle name="40% - Accent3 2 2 3 4 3" xfId="9583"/>
    <cellStyle name="40% - Accent3 2 2 3 5" xfId="9584"/>
    <cellStyle name="40% - Accent3 2 2 3 5 2" xfId="9585"/>
    <cellStyle name="40% - Accent3 2 2 3 5 2 2" xfId="9586"/>
    <cellStyle name="40% - Accent3 2 2 3 5 3" xfId="9587"/>
    <cellStyle name="40% - Accent3 2 2 3 6" xfId="9588"/>
    <cellStyle name="40% - Accent3 2 2 3 6 2" xfId="9589"/>
    <cellStyle name="40% - Accent3 2 2 3 7" xfId="9590"/>
    <cellStyle name="40% - Accent3 2 2 3 8" xfId="9591"/>
    <cellStyle name="40% - Accent3 2 2 3 9" xfId="9592"/>
    <cellStyle name="40% - Accent3 2 2 4" xfId="9593"/>
    <cellStyle name="40% - Accent3 2 2 4 2" xfId="9594"/>
    <cellStyle name="40% - Accent3 2 2 4 2 2" xfId="9595"/>
    <cellStyle name="40% - Accent3 2 2 4 2 2 2" xfId="9596"/>
    <cellStyle name="40% - Accent3 2 2 4 2 2 2 2" xfId="9597"/>
    <cellStyle name="40% - Accent3 2 2 4 2 2 3" xfId="9598"/>
    <cellStyle name="40% - Accent3 2 2 4 2 3" xfId="9599"/>
    <cellStyle name="40% - Accent3 2 2 4 2 3 2" xfId="9600"/>
    <cellStyle name="40% - Accent3 2 2 4 2 3 2 2" xfId="9601"/>
    <cellStyle name="40% - Accent3 2 2 4 2 3 3" xfId="9602"/>
    <cellStyle name="40% - Accent3 2 2 4 2 4" xfId="9603"/>
    <cellStyle name="40% - Accent3 2 2 4 2 4 2" xfId="9604"/>
    <cellStyle name="40% - Accent3 2 2 4 2 4 2 2" xfId="9605"/>
    <cellStyle name="40% - Accent3 2 2 4 2 4 3" xfId="9606"/>
    <cellStyle name="40% - Accent3 2 2 4 2 5" xfId="9607"/>
    <cellStyle name="40% - Accent3 2 2 4 2 5 2" xfId="9608"/>
    <cellStyle name="40% - Accent3 2 2 4 2 6" xfId="9609"/>
    <cellStyle name="40% - Accent3 2 2 4 3" xfId="9610"/>
    <cellStyle name="40% - Accent3 2 2 4 3 2" xfId="9611"/>
    <cellStyle name="40% - Accent3 2 2 4 3 2 2" xfId="9612"/>
    <cellStyle name="40% - Accent3 2 2 4 3 3" xfId="9613"/>
    <cellStyle name="40% - Accent3 2 2 4 4" xfId="9614"/>
    <cellStyle name="40% - Accent3 2 2 4 4 2" xfId="9615"/>
    <cellStyle name="40% - Accent3 2 2 4 4 2 2" xfId="9616"/>
    <cellStyle name="40% - Accent3 2 2 4 4 3" xfId="9617"/>
    <cellStyle name="40% - Accent3 2 2 4 5" xfId="9618"/>
    <cellStyle name="40% - Accent3 2 2 4 5 2" xfId="9619"/>
    <cellStyle name="40% - Accent3 2 2 4 5 2 2" xfId="9620"/>
    <cellStyle name="40% - Accent3 2 2 4 5 3" xfId="9621"/>
    <cellStyle name="40% - Accent3 2 2 4 6" xfId="9622"/>
    <cellStyle name="40% - Accent3 2 2 4 6 2" xfId="9623"/>
    <cellStyle name="40% - Accent3 2 2 4 7" xfId="9624"/>
    <cellStyle name="40% - Accent3 2 2 4 8" xfId="9625"/>
    <cellStyle name="40% - Accent3 2 2 4 9" xfId="9626"/>
    <cellStyle name="40% - Accent3 2 2 5" xfId="9627"/>
    <cellStyle name="40% - Accent3 2 2 5 2" xfId="9628"/>
    <cellStyle name="40% - Accent3 2 2 5 2 2" xfId="9629"/>
    <cellStyle name="40% - Accent3 2 2 5 2 2 2" xfId="9630"/>
    <cellStyle name="40% - Accent3 2 2 5 2 2 2 2" xfId="9631"/>
    <cellStyle name="40% - Accent3 2 2 5 2 2 3" xfId="9632"/>
    <cellStyle name="40% - Accent3 2 2 5 2 3" xfId="9633"/>
    <cellStyle name="40% - Accent3 2 2 5 2 3 2" xfId="9634"/>
    <cellStyle name="40% - Accent3 2 2 5 2 3 2 2" xfId="9635"/>
    <cellStyle name="40% - Accent3 2 2 5 2 3 3" xfId="9636"/>
    <cellStyle name="40% - Accent3 2 2 5 2 4" xfId="9637"/>
    <cellStyle name="40% - Accent3 2 2 5 2 4 2" xfId="9638"/>
    <cellStyle name="40% - Accent3 2 2 5 2 4 2 2" xfId="9639"/>
    <cellStyle name="40% - Accent3 2 2 5 2 4 3" xfId="9640"/>
    <cellStyle name="40% - Accent3 2 2 5 2 5" xfId="9641"/>
    <cellStyle name="40% - Accent3 2 2 5 2 5 2" xfId="9642"/>
    <cellStyle name="40% - Accent3 2 2 5 2 6" xfId="9643"/>
    <cellStyle name="40% - Accent3 2 2 5 3" xfId="9644"/>
    <cellStyle name="40% - Accent3 2 2 5 3 2" xfId="9645"/>
    <cellStyle name="40% - Accent3 2 2 5 3 2 2" xfId="9646"/>
    <cellStyle name="40% - Accent3 2 2 5 3 3" xfId="9647"/>
    <cellStyle name="40% - Accent3 2 2 5 4" xfId="9648"/>
    <cellStyle name="40% - Accent3 2 2 5 4 2" xfId="9649"/>
    <cellStyle name="40% - Accent3 2 2 5 4 2 2" xfId="9650"/>
    <cellStyle name="40% - Accent3 2 2 5 4 3" xfId="9651"/>
    <cellStyle name="40% - Accent3 2 2 5 5" xfId="9652"/>
    <cellStyle name="40% - Accent3 2 2 5 5 2" xfId="9653"/>
    <cellStyle name="40% - Accent3 2 2 5 5 2 2" xfId="9654"/>
    <cellStyle name="40% - Accent3 2 2 5 5 3" xfId="9655"/>
    <cellStyle name="40% - Accent3 2 2 5 6" xfId="9656"/>
    <cellStyle name="40% - Accent3 2 2 5 6 2" xfId="9657"/>
    <cellStyle name="40% - Accent3 2 2 5 7" xfId="9658"/>
    <cellStyle name="40% - Accent3 2 2 6" xfId="9659"/>
    <cellStyle name="40% - Accent3 2 2 6 2" xfId="9660"/>
    <cellStyle name="40% - Accent3 2 2 6 2 2" xfId="9661"/>
    <cellStyle name="40% - Accent3 2 2 6 2 2 2" xfId="9662"/>
    <cellStyle name="40% - Accent3 2 2 6 2 3" xfId="9663"/>
    <cellStyle name="40% - Accent3 2 2 6 3" xfId="9664"/>
    <cellStyle name="40% - Accent3 2 2 6 3 2" xfId="9665"/>
    <cellStyle name="40% - Accent3 2 2 6 3 2 2" xfId="9666"/>
    <cellStyle name="40% - Accent3 2 2 6 3 3" xfId="9667"/>
    <cellStyle name="40% - Accent3 2 2 6 4" xfId="9668"/>
    <cellStyle name="40% - Accent3 2 2 6 4 2" xfId="9669"/>
    <cellStyle name="40% - Accent3 2 2 6 4 2 2" xfId="9670"/>
    <cellStyle name="40% - Accent3 2 2 6 4 3" xfId="9671"/>
    <cellStyle name="40% - Accent3 2 2 6 5" xfId="9672"/>
    <cellStyle name="40% - Accent3 2 2 6 5 2" xfId="9673"/>
    <cellStyle name="40% - Accent3 2 2 6 6" xfId="9674"/>
    <cellStyle name="40% - Accent3 2 2 7" xfId="9675"/>
    <cellStyle name="40% - Accent3 2 2 7 2" xfId="9676"/>
    <cellStyle name="40% - Accent3 2 2 7 2 2" xfId="9677"/>
    <cellStyle name="40% - Accent3 2 2 7 3" xfId="9678"/>
    <cellStyle name="40% - Accent3 2 2 8" xfId="9679"/>
    <cellStyle name="40% - Accent3 2 2 8 2" xfId="9680"/>
    <cellStyle name="40% - Accent3 2 2 8 2 2" xfId="9681"/>
    <cellStyle name="40% - Accent3 2 2 8 3" xfId="9682"/>
    <cellStyle name="40% - Accent3 2 2 9" xfId="9683"/>
    <cellStyle name="40% - Accent3 2 2 9 2" xfId="9684"/>
    <cellStyle name="40% - Accent3 2 2 9 2 2" xfId="9685"/>
    <cellStyle name="40% - Accent3 2 2 9 3" xfId="9686"/>
    <cellStyle name="40% - Accent3 2 3" xfId="9687"/>
    <cellStyle name="40% - Accent3 2 3 2" xfId="9688"/>
    <cellStyle name="40% - Accent3 2 3 2 2" xfId="9689"/>
    <cellStyle name="40% - Accent3 2 3 2 2 2" xfId="9690"/>
    <cellStyle name="40% - Accent3 2 3 2 2 2 2" xfId="9691"/>
    <cellStyle name="40% - Accent3 2 3 2 2 3" xfId="9692"/>
    <cellStyle name="40% - Accent3 2 3 2 2 4" xfId="9693"/>
    <cellStyle name="40% - Accent3 2 3 2 2 5" xfId="9694"/>
    <cellStyle name="40% - Accent3 2 3 2 3" xfId="9695"/>
    <cellStyle name="40% - Accent3 2 3 2 3 2" xfId="9696"/>
    <cellStyle name="40% - Accent3 2 3 2 3 2 2" xfId="9697"/>
    <cellStyle name="40% - Accent3 2 3 2 3 3" xfId="9698"/>
    <cellStyle name="40% - Accent3 2 3 2 4" xfId="9699"/>
    <cellStyle name="40% - Accent3 2 3 2 4 2" xfId="9700"/>
    <cellStyle name="40% - Accent3 2 3 2 4 2 2" xfId="9701"/>
    <cellStyle name="40% - Accent3 2 3 2 4 3" xfId="9702"/>
    <cellStyle name="40% - Accent3 2 3 2 5" xfId="9703"/>
    <cellStyle name="40% - Accent3 2 3 2 5 2" xfId="9704"/>
    <cellStyle name="40% - Accent3 2 3 2 6" xfId="9705"/>
    <cellStyle name="40% - Accent3 2 3 2 7" xfId="9706"/>
    <cellStyle name="40% - Accent3 2 3 2 8" xfId="9707"/>
    <cellStyle name="40% - Accent3 2 3 3" xfId="9708"/>
    <cellStyle name="40% - Accent3 2 3 3 2" xfId="9709"/>
    <cellStyle name="40% - Accent3 2 3 3 2 2" xfId="9710"/>
    <cellStyle name="40% - Accent3 2 3 3 2 3" xfId="9711"/>
    <cellStyle name="40% - Accent3 2 3 3 2 4" xfId="9712"/>
    <cellStyle name="40% - Accent3 2 3 3 2 5" xfId="9713"/>
    <cellStyle name="40% - Accent3 2 3 3 3" xfId="9714"/>
    <cellStyle name="40% - Accent3 2 3 3 4" xfId="9715"/>
    <cellStyle name="40% - Accent3 2 3 3 5" xfId="9716"/>
    <cellStyle name="40% - Accent3 2 3 3 6" xfId="9717"/>
    <cellStyle name="40% - Accent3 2 3 4" xfId="9718"/>
    <cellStyle name="40% - Accent3 2 3 4 2" xfId="9719"/>
    <cellStyle name="40% - Accent3 2 3 4 2 2" xfId="9720"/>
    <cellStyle name="40% - Accent3 2 3 4 3" xfId="9721"/>
    <cellStyle name="40% - Accent3 2 3 4 4" xfId="9722"/>
    <cellStyle name="40% - Accent3 2 3 4 5" xfId="9723"/>
    <cellStyle name="40% - Accent3 2 3 4 6" xfId="9724"/>
    <cellStyle name="40% - Accent3 2 3 5" xfId="9725"/>
    <cellStyle name="40% - Accent3 2 3 5 2" xfId="9726"/>
    <cellStyle name="40% - Accent3 2 3 5 2 2" xfId="9727"/>
    <cellStyle name="40% - Accent3 2 3 5 3" xfId="9728"/>
    <cellStyle name="40% - Accent3 2 3 5 4" xfId="9729"/>
    <cellStyle name="40% - Accent3 2 3 6" xfId="9730"/>
    <cellStyle name="40% - Accent3 2 3 6 2" xfId="9731"/>
    <cellStyle name="40% - Accent3 2 3 6 3" xfId="9732"/>
    <cellStyle name="40% - Accent3 2 3 7" xfId="9733"/>
    <cellStyle name="40% - Accent3 2 3 8" xfId="9734"/>
    <cellStyle name="40% - Accent3 2 3 9" xfId="9735"/>
    <cellStyle name="40% - Accent3 2 4" xfId="9736"/>
    <cellStyle name="40% - Accent3 2 4 2" xfId="9737"/>
    <cellStyle name="40% - Accent3 2 4 2 2" xfId="9738"/>
    <cellStyle name="40% - Accent3 2 4 2 2 2" xfId="9739"/>
    <cellStyle name="40% - Accent3 2 4 2 2 2 2" xfId="9740"/>
    <cellStyle name="40% - Accent3 2 4 2 2 3" xfId="9741"/>
    <cellStyle name="40% - Accent3 2 4 2 2 4" xfId="9742"/>
    <cellStyle name="40% - Accent3 2 4 2 2 5" xfId="9743"/>
    <cellStyle name="40% - Accent3 2 4 2 3" xfId="9744"/>
    <cellStyle name="40% - Accent3 2 4 2 3 2" xfId="9745"/>
    <cellStyle name="40% - Accent3 2 4 2 3 2 2" xfId="9746"/>
    <cellStyle name="40% - Accent3 2 4 2 3 3" xfId="9747"/>
    <cellStyle name="40% - Accent3 2 4 2 4" xfId="9748"/>
    <cellStyle name="40% - Accent3 2 4 2 4 2" xfId="9749"/>
    <cellStyle name="40% - Accent3 2 4 2 4 2 2" xfId="9750"/>
    <cellStyle name="40% - Accent3 2 4 2 4 3" xfId="9751"/>
    <cellStyle name="40% - Accent3 2 4 2 5" xfId="9752"/>
    <cellStyle name="40% - Accent3 2 4 2 5 2" xfId="9753"/>
    <cellStyle name="40% - Accent3 2 4 2 6" xfId="9754"/>
    <cellStyle name="40% - Accent3 2 4 2 7" xfId="9755"/>
    <cellStyle name="40% - Accent3 2 4 2 8" xfId="9756"/>
    <cellStyle name="40% - Accent3 2 4 3" xfId="9757"/>
    <cellStyle name="40% - Accent3 2 4 3 2" xfId="9758"/>
    <cellStyle name="40% - Accent3 2 4 3 2 2" xfId="9759"/>
    <cellStyle name="40% - Accent3 2 4 3 2 3" xfId="9760"/>
    <cellStyle name="40% - Accent3 2 4 3 3" xfId="9761"/>
    <cellStyle name="40% - Accent3 2 4 3 4" xfId="9762"/>
    <cellStyle name="40% - Accent3 2 4 3 5" xfId="9763"/>
    <cellStyle name="40% - Accent3 2 4 3 6" xfId="9764"/>
    <cellStyle name="40% - Accent3 2 4 4" xfId="9765"/>
    <cellStyle name="40% - Accent3 2 4 4 2" xfId="9766"/>
    <cellStyle name="40% - Accent3 2 4 4 2 2" xfId="9767"/>
    <cellStyle name="40% - Accent3 2 4 4 3" xfId="9768"/>
    <cellStyle name="40% - Accent3 2 4 4 4" xfId="9769"/>
    <cellStyle name="40% - Accent3 2 4 4 5" xfId="9770"/>
    <cellStyle name="40% - Accent3 2 4 5" xfId="9771"/>
    <cellStyle name="40% - Accent3 2 4 5 2" xfId="9772"/>
    <cellStyle name="40% - Accent3 2 4 5 2 2" xfId="9773"/>
    <cellStyle name="40% - Accent3 2 4 5 3" xfId="9774"/>
    <cellStyle name="40% - Accent3 2 4 5 4" xfId="9775"/>
    <cellStyle name="40% - Accent3 2 4 6" xfId="9776"/>
    <cellStyle name="40% - Accent3 2 4 6 2" xfId="9777"/>
    <cellStyle name="40% - Accent3 2 4 7" xfId="9778"/>
    <cellStyle name="40% - Accent3 2 4 8" xfId="9779"/>
    <cellStyle name="40% - Accent3 2 4 9" xfId="9780"/>
    <cellStyle name="40% - Accent3 2 5" xfId="9781"/>
    <cellStyle name="40% - Accent3 2 5 10" xfId="9782"/>
    <cellStyle name="40% - Accent3 2 5 2" xfId="9783"/>
    <cellStyle name="40% - Accent3 2 5 2 2" xfId="9784"/>
    <cellStyle name="40% - Accent3 2 5 2 2 2" xfId="9785"/>
    <cellStyle name="40% - Accent3 2 5 2 2 2 2" xfId="9786"/>
    <cellStyle name="40% - Accent3 2 5 2 2 3" xfId="9787"/>
    <cellStyle name="40% - Accent3 2 5 2 2 4" xfId="9788"/>
    <cellStyle name="40% - Accent3 2 5 2 3" xfId="9789"/>
    <cellStyle name="40% - Accent3 2 5 2 3 2" xfId="9790"/>
    <cellStyle name="40% - Accent3 2 5 2 3 2 2" xfId="9791"/>
    <cellStyle name="40% - Accent3 2 5 2 3 3" xfId="9792"/>
    <cellStyle name="40% - Accent3 2 5 2 4" xfId="9793"/>
    <cellStyle name="40% - Accent3 2 5 2 4 2" xfId="9794"/>
    <cellStyle name="40% - Accent3 2 5 2 4 2 2" xfId="9795"/>
    <cellStyle name="40% - Accent3 2 5 2 4 3" xfId="9796"/>
    <cellStyle name="40% - Accent3 2 5 2 5" xfId="9797"/>
    <cellStyle name="40% - Accent3 2 5 2 5 2" xfId="9798"/>
    <cellStyle name="40% - Accent3 2 5 2 6" xfId="9799"/>
    <cellStyle name="40% - Accent3 2 5 2 7" xfId="9800"/>
    <cellStyle name="40% - Accent3 2 5 2 8" xfId="9801"/>
    <cellStyle name="40% - Accent3 2 5 3" xfId="9802"/>
    <cellStyle name="40% - Accent3 2 5 3 2" xfId="9803"/>
    <cellStyle name="40% - Accent3 2 5 3 2 2" xfId="9804"/>
    <cellStyle name="40% - Accent3 2 5 3 3" xfId="9805"/>
    <cellStyle name="40% - Accent3 2 5 3 4" xfId="9806"/>
    <cellStyle name="40% - Accent3 2 5 4" xfId="9807"/>
    <cellStyle name="40% - Accent3 2 5 4 2" xfId="9808"/>
    <cellStyle name="40% - Accent3 2 5 4 2 2" xfId="9809"/>
    <cellStyle name="40% - Accent3 2 5 4 3" xfId="9810"/>
    <cellStyle name="40% - Accent3 2 5 5" xfId="9811"/>
    <cellStyle name="40% - Accent3 2 5 5 2" xfId="9812"/>
    <cellStyle name="40% - Accent3 2 5 5 2 2" xfId="9813"/>
    <cellStyle name="40% - Accent3 2 5 5 3" xfId="9814"/>
    <cellStyle name="40% - Accent3 2 5 6" xfId="9815"/>
    <cellStyle name="40% - Accent3 2 5 6 2" xfId="9816"/>
    <cellStyle name="40% - Accent3 2 5 7" xfId="9817"/>
    <cellStyle name="40% - Accent3 2 5 8" xfId="9818"/>
    <cellStyle name="40% - Accent3 2 5 9" xfId="9819"/>
    <cellStyle name="40% - Accent3 2 6" xfId="9820"/>
    <cellStyle name="40% - Accent3 2 6 2" xfId="9821"/>
    <cellStyle name="40% - Accent3 2 6 2 2" xfId="9822"/>
    <cellStyle name="40% - Accent3 2 6 2 2 2" xfId="9823"/>
    <cellStyle name="40% - Accent3 2 6 2 2 2 2" xfId="9824"/>
    <cellStyle name="40% - Accent3 2 6 2 2 3" xfId="9825"/>
    <cellStyle name="40% - Accent3 2 6 2 2 4" xfId="9826"/>
    <cellStyle name="40% - Accent3 2 6 2 3" xfId="9827"/>
    <cellStyle name="40% - Accent3 2 6 2 3 2" xfId="9828"/>
    <cellStyle name="40% - Accent3 2 6 2 3 2 2" xfId="9829"/>
    <cellStyle name="40% - Accent3 2 6 2 3 3" xfId="9830"/>
    <cellStyle name="40% - Accent3 2 6 2 4" xfId="9831"/>
    <cellStyle name="40% - Accent3 2 6 2 4 2" xfId="9832"/>
    <cellStyle name="40% - Accent3 2 6 2 4 2 2" xfId="9833"/>
    <cellStyle name="40% - Accent3 2 6 2 4 3" xfId="9834"/>
    <cellStyle name="40% - Accent3 2 6 2 5" xfId="9835"/>
    <cellStyle name="40% - Accent3 2 6 2 5 2" xfId="9836"/>
    <cellStyle name="40% - Accent3 2 6 2 6" xfId="9837"/>
    <cellStyle name="40% - Accent3 2 6 2 7" xfId="9838"/>
    <cellStyle name="40% - Accent3 2 6 2 8" xfId="9839"/>
    <cellStyle name="40% - Accent3 2 6 2 9" xfId="9840"/>
    <cellStyle name="40% - Accent3 2 6 3" xfId="9841"/>
    <cellStyle name="40% - Accent3 2 6 3 2" xfId="9842"/>
    <cellStyle name="40% - Accent3 2 6 3 2 2" xfId="9843"/>
    <cellStyle name="40% - Accent3 2 6 3 3" xfId="9844"/>
    <cellStyle name="40% - Accent3 2 6 3 4" xfId="9845"/>
    <cellStyle name="40% - Accent3 2 6 3 5" xfId="9846"/>
    <cellStyle name="40% - Accent3 2 6 4" xfId="9847"/>
    <cellStyle name="40% - Accent3 2 6 4 2" xfId="9848"/>
    <cellStyle name="40% - Accent3 2 6 4 2 2" xfId="9849"/>
    <cellStyle name="40% - Accent3 2 6 4 3" xfId="9850"/>
    <cellStyle name="40% - Accent3 2 6 5" xfId="9851"/>
    <cellStyle name="40% - Accent3 2 6 5 2" xfId="9852"/>
    <cellStyle name="40% - Accent3 2 6 5 2 2" xfId="9853"/>
    <cellStyle name="40% - Accent3 2 6 5 3" xfId="9854"/>
    <cellStyle name="40% - Accent3 2 6 6" xfId="9855"/>
    <cellStyle name="40% - Accent3 2 6 6 2" xfId="9856"/>
    <cellStyle name="40% - Accent3 2 6 7" xfId="9857"/>
    <cellStyle name="40% - Accent3 2 6 8" xfId="9858"/>
    <cellStyle name="40% - Accent3 2 6 9" xfId="9859"/>
    <cellStyle name="40% - Accent3 2 7" xfId="9860"/>
    <cellStyle name="40% - Accent3 2 7 2" xfId="9861"/>
    <cellStyle name="40% - Accent3 2 7 2 2" xfId="9862"/>
    <cellStyle name="40% - Accent3 2 7 2 2 2" xfId="9863"/>
    <cellStyle name="40% - Accent3 2 7 2 2 3" xfId="9864"/>
    <cellStyle name="40% - Accent3 2 7 2 3" xfId="9865"/>
    <cellStyle name="40% - Accent3 2 7 2 4" xfId="9866"/>
    <cellStyle name="40% - Accent3 2 7 3" xfId="9867"/>
    <cellStyle name="40% - Accent3 2 7 3 2" xfId="9868"/>
    <cellStyle name="40% - Accent3 2 7 3 2 2" xfId="9869"/>
    <cellStyle name="40% - Accent3 2 7 3 3" xfId="9870"/>
    <cellStyle name="40% - Accent3 2 7 3 4" xfId="9871"/>
    <cellStyle name="40% - Accent3 2 7 4" xfId="9872"/>
    <cellStyle name="40% - Accent3 2 7 4 2" xfId="9873"/>
    <cellStyle name="40% - Accent3 2 7 4 2 2" xfId="9874"/>
    <cellStyle name="40% - Accent3 2 7 4 3" xfId="9875"/>
    <cellStyle name="40% - Accent3 2 7 5" xfId="9876"/>
    <cellStyle name="40% - Accent3 2 7 5 2" xfId="9877"/>
    <cellStyle name="40% - Accent3 2 7 6" xfId="9878"/>
    <cellStyle name="40% - Accent3 2 7 7" xfId="9879"/>
    <cellStyle name="40% - Accent3 2 7 8" xfId="9880"/>
    <cellStyle name="40% - Accent3 2 7 9" xfId="9881"/>
    <cellStyle name="40% - Accent3 2 8" xfId="9882"/>
    <cellStyle name="40% - Accent3 2 8 2" xfId="9883"/>
    <cellStyle name="40% - Accent3 2 8 2 2" xfId="9884"/>
    <cellStyle name="40% - Accent3 2 8 2 2 2" xfId="9885"/>
    <cellStyle name="40% - Accent3 2 8 2 3" xfId="9886"/>
    <cellStyle name="40% - Accent3 2 8 3" xfId="9887"/>
    <cellStyle name="40% - Accent3 2 8 3 2" xfId="9888"/>
    <cellStyle name="40% - Accent3 2 8 4" xfId="9889"/>
    <cellStyle name="40% - Accent3 2 8 5" xfId="9890"/>
    <cellStyle name="40% - Accent3 2 8 6" xfId="9891"/>
    <cellStyle name="40% - Accent3 2 9" xfId="9892"/>
    <cellStyle name="40% - Accent3 2 9 2" xfId="9893"/>
    <cellStyle name="40% - Accent3 2 9 2 2" xfId="9894"/>
    <cellStyle name="40% - Accent3 2 9 2 3" xfId="9895"/>
    <cellStyle name="40% - Accent3 2 9 3" xfId="9896"/>
    <cellStyle name="40% - Accent3 2 9 4" xfId="9897"/>
    <cellStyle name="40% - Accent3 2 9 5" xfId="9898"/>
    <cellStyle name="40% - Accent3 2_PWC Sch 7" xfId="9899"/>
    <cellStyle name="40% - Accent3 20" xfId="9900"/>
    <cellStyle name="40% - Accent3 21" xfId="9901"/>
    <cellStyle name="40% - Accent3 22" xfId="9902"/>
    <cellStyle name="40% - Accent3 23" xfId="9903"/>
    <cellStyle name="40% - Accent3 24" xfId="9904"/>
    <cellStyle name="40% - Accent3 3" xfId="9905"/>
    <cellStyle name="40% - Accent3 3 10" xfId="9906"/>
    <cellStyle name="40% - Accent3 3 10 2" xfId="9907"/>
    <cellStyle name="40% - Accent3 3 11" xfId="9908"/>
    <cellStyle name="40% - Accent3 3 12" xfId="9909"/>
    <cellStyle name="40% - Accent3 3 13" xfId="9910"/>
    <cellStyle name="40% - Accent3 3 14" xfId="9911"/>
    <cellStyle name="40% - Accent3 3 2" xfId="9912"/>
    <cellStyle name="40% - Accent3 3 2 2" xfId="9913"/>
    <cellStyle name="40% - Accent3 3 2 2 2" xfId="9914"/>
    <cellStyle name="40% - Accent3 3 2 2 2 2" xfId="9915"/>
    <cellStyle name="40% - Accent3 3 2 2 2 2 2" xfId="9916"/>
    <cellStyle name="40% - Accent3 3 2 2 2 3" xfId="9917"/>
    <cellStyle name="40% - Accent3 3 2 2 2 4" xfId="9918"/>
    <cellStyle name="40% - Accent3 3 2 2 3" xfId="9919"/>
    <cellStyle name="40% - Accent3 3 2 2 3 2" xfId="9920"/>
    <cellStyle name="40% - Accent3 3 2 2 3 2 2" xfId="9921"/>
    <cellStyle name="40% - Accent3 3 2 2 3 3" xfId="9922"/>
    <cellStyle name="40% - Accent3 3 2 2 4" xfId="9923"/>
    <cellStyle name="40% - Accent3 3 2 2 4 2" xfId="9924"/>
    <cellStyle name="40% - Accent3 3 2 2 4 2 2" xfId="9925"/>
    <cellStyle name="40% - Accent3 3 2 2 4 3" xfId="9926"/>
    <cellStyle name="40% - Accent3 3 2 2 5" xfId="9927"/>
    <cellStyle name="40% - Accent3 3 2 2 5 2" xfId="9928"/>
    <cellStyle name="40% - Accent3 3 2 2 6" xfId="9929"/>
    <cellStyle name="40% - Accent3 3 2 2 7" xfId="9930"/>
    <cellStyle name="40% - Accent3 3 2 2 8" xfId="9931"/>
    <cellStyle name="40% - Accent3 3 2 3" xfId="9932"/>
    <cellStyle name="40% - Accent3 3 2 3 2" xfId="9933"/>
    <cellStyle name="40% - Accent3 3 2 3 2 2" xfId="9934"/>
    <cellStyle name="40% - Accent3 3 2 3 2 3" xfId="9935"/>
    <cellStyle name="40% - Accent3 3 2 3 3" xfId="9936"/>
    <cellStyle name="40% - Accent3 3 2 3 4" xfId="9937"/>
    <cellStyle name="40% - Accent3 3 2 3 5" xfId="9938"/>
    <cellStyle name="40% - Accent3 3 2 4" xfId="9939"/>
    <cellStyle name="40% - Accent3 3 2 4 2" xfId="9940"/>
    <cellStyle name="40% - Accent3 3 2 4 2 2" xfId="9941"/>
    <cellStyle name="40% - Accent3 3 2 4 3" xfId="9942"/>
    <cellStyle name="40% - Accent3 3 2 4 4" xfId="9943"/>
    <cellStyle name="40% - Accent3 3 2 5" xfId="9944"/>
    <cellStyle name="40% - Accent3 3 2 5 2" xfId="9945"/>
    <cellStyle name="40% - Accent3 3 2 5 2 2" xfId="9946"/>
    <cellStyle name="40% - Accent3 3 2 5 3" xfId="9947"/>
    <cellStyle name="40% - Accent3 3 2 6" xfId="9948"/>
    <cellStyle name="40% - Accent3 3 2 6 2" xfId="9949"/>
    <cellStyle name="40% - Accent3 3 2 7" xfId="9950"/>
    <cellStyle name="40% - Accent3 3 2 8" xfId="9951"/>
    <cellStyle name="40% - Accent3 3 2 9" xfId="9952"/>
    <cellStyle name="40% - Accent3 3 3" xfId="9953"/>
    <cellStyle name="40% - Accent3 3 3 10" xfId="9954"/>
    <cellStyle name="40% - Accent3 3 3 2" xfId="9955"/>
    <cellStyle name="40% - Accent3 3 3 2 2" xfId="9956"/>
    <cellStyle name="40% - Accent3 3 3 2 2 2" xfId="9957"/>
    <cellStyle name="40% - Accent3 3 3 2 2 2 2" xfId="9958"/>
    <cellStyle name="40% - Accent3 3 3 2 2 3" xfId="9959"/>
    <cellStyle name="40% - Accent3 3 3 2 2 4" xfId="9960"/>
    <cellStyle name="40% - Accent3 3 3 2 3" xfId="9961"/>
    <cellStyle name="40% - Accent3 3 3 2 3 2" xfId="9962"/>
    <cellStyle name="40% - Accent3 3 3 2 3 2 2" xfId="9963"/>
    <cellStyle name="40% - Accent3 3 3 2 3 3" xfId="9964"/>
    <cellStyle name="40% - Accent3 3 3 2 4" xfId="9965"/>
    <cellStyle name="40% - Accent3 3 3 2 4 2" xfId="9966"/>
    <cellStyle name="40% - Accent3 3 3 2 4 2 2" xfId="9967"/>
    <cellStyle name="40% - Accent3 3 3 2 4 3" xfId="9968"/>
    <cellStyle name="40% - Accent3 3 3 2 5" xfId="9969"/>
    <cellStyle name="40% - Accent3 3 3 2 5 2" xfId="9970"/>
    <cellStyle name="40% - Accent3 3 3 2 6" xfId="9971"/>
    <cellStyle name="40% - Accent3 3 3 2 7" xfId="9972"/>
    <cellStyle name="40% - Accent3 3 3 2 8" xfId="9973"/>
    <cellStyle name="40% - Accent3 3 3 2 9" xfId="9974"/>
    <cellStyle name="40% - Accent3 3 3 3" xfId="9975"/>
    <cellStyle name="40% - Accent3 3 3 3 2" xfId="9976"/>
    <cellStyle name="40% - Accent3 3 3 3 2 2" xfId="9977"/>
    <cellStyle name="40% - Accent3 3 3 3 3" xfId="9978"/>
    <cellStyle name="40% - Accent3 3 3 3 4" xfId="9979"/>
    <cellStyle name="40% - Accent3 3 3 3 5" xfId="9980"/>
    <cellStyle name="40% - Accent3 3 3 4" xfId="9981"/>
    <cellStyle name="40% - Accent3 3 3 4 2" xfId="9982"/>
    <cellStyle name="40% - Accent3 3 3 4 2 2" xfId="9983"/>
    <cellStyle name="40% - Accent3 3 3 4 3" xfId="9984"/>
    <cellStyle name="40% - Accent3 3 3 4 4" xfId="9985"/>
    <cellStyle name="40% - Accent3 3 3 5" xfId="9986"/>
    <cellStyle name="40% - Accent3 3 3 5 2" xfId="9987"/>
    <cellStyle name="40% - Accent3 3 3 5 2 2" xfId="9988"/>
    <cellStyle name="40% - Accent3 3 3 5 3" xfId="9989"/>
    <cellStyle name="40% - Accent3 3 3 6" xfId="9990"/>
    <cellStyle name="40% - Accent3 3 3 6 2" xfId="9991"/>
    <cellStyle name="40% - Accent3 3 3 7" xfId="9992"/>
    <cellStyle name="40% - Accent3 3 3 8" xfId="9993"/>
    <cellStyle name="40% - Accent3 3 3 9" xfId="9994"/>
    <cellStyle name="40% - Accent3 3 4" xfId="9995"/>
    <cellStyle name="40% - Accent3 3 4 2" xfId="9996"/>
    <cellStyle name="40% - Accent3 3 4 2 2" xfId="9997"/>
    <cellStyle name="40% - Accent3 3 4 2 2 2" xfId="9998"/>
    <cellStyle name="40% - Accent3 3 4 2 2 2 2" xfId="9999"/>
    <cellStyle name="40% - Accent3 3 4 2 2 3" xfId="10000"/>
    <cellStyle name="40% - Accent3 3 4 2 2 4" xfId="10001"/>
    <cellStyle name="40% - Accent3 3 4 2 3" xfId="10002"/>
    <cellStyle name="40% - Accent3 3 4 2 3 2" xfId="10003"/>
    <cellStyle name="40% - Accent3 3 4 2 3 2 2" xfId="10004"/>
    <cellStyle name="40% - Accent3 3 4 2 3 3" xfId="10005"/>
    <cellStyle name="40% - Accent3 3 4 2 4" xfId="10006"/>
    <cellStyle name="40% - Accent3 3 4 2 4 2" xfId="10007"/>
    <cellStyle name="40% - Accent3 3 4 2 4 2 2" xfId="10008"/>
    <cellStyle name="40% - Accent3 3 4 2 4 3" xfId="10009"/>
    <cellStyle name="40% - Accent3 3 4 2 5" xfId="10010"/>
    <cellStyle name="40% - Accent3 3 4 2 5 2" xfId="10011"/>
    <cellStyle name="40% - Accent3 3 4 2 6" xfId="10012"/>
    <cellStyle name="40% - Accent3 3 4 2 7" xfId="10013"/>
    <cellStyle name="40% - Accent3 3 4 3" xfId="10014"/>
    <cellStyle name="40% - Accent3 3 4 3 2" xfId="10015"/>
    <cellStyle name="40% - Accent3 3 4 3 2 2" xfId="10016"/>
    <cellStyle name="40% - Accent3 3 4 3 3" xfId="10017"/>
    <cellStyle name="40% - Accent3 3 4 3 4" xfId="10018"/>
    <cellStyle name="40% - Accent3 3 4 3 5" xfId="10019"/>
    <cellStyle name="40% - Accent3 3 4 4" xfId="10020"/>
    <cellStyle name="40% - Accent3 3 4 4 2" xfId="10021"/>
    <cellStyle name="40% - Accent3 3 4 4 2 2" xfId="10022"/>
    <cellStyle name="40% - Accent3 3 4 4 3" xfId="10023"/>
    <cellStyle name="40% - Accent3 3 4 5" xfId="10024"/>
    <cellStyle name="40% - Accent3 3 4 5 2" xfId="10025"/>
    <cellStyle name="40% - Accent3 3 4 5 2 2" xfId="10026"/>
    <cellStyle name="40% - Accent3 3 4 5 3" xfId="10027"/>
    <cellStyle name="40% - Accent3 3 4 6" xfId="10028"/>
    <cellStyle name="40% - Accent3 3 4 6 2" xfId="10029"/>
    <cellStyle name="40% - Accent3 3 4 7" xfId="10030"/>
    <cellStyle name="40% - Accent3 3 4 8" xfId="10031"/>
    <cellStyle name="40% - Accent3 3 4 9" xfId="10032"/>
    <cellStyle name="40% - Accent3 3 5" xfId="10033"/>
    <cellStyle name="40% - Accent3 3 5 2" xfId="10034"/>
    <cellStyle name="40% - Accent3 3 5 2 2" xfId="10035"/>
    <cellStyle name="40% - Accent3 3 5 2 2 2" xfId="10036"/>
    <cellStyle name="40% - Accent3 3 5 2 2 2 2" xfId="10037"/>
    <cellStyle name="40% - Accent3 3 5 2 2 3" xfId="10038"/>
    <cellStyle name="40% - Accent3 3 5 2 3" xfId="10039"/>
    <cellStyle name="40% - Accent3 3 5 2 3 2" xfId="10040"/>
    <cellStyle name="40% - Accent3 3 5 2 3 2 2" xfId="10041"/>
    <cellStyle name="40% - Accent3 3 5 2 3 3" xfId="10042"/>
    <cellStyle name="40% - Accent3 3 5 2 4" xfId="10043"/>
    <cellStyle name="40% - Accent3 3 5 2 4 2" xfId="10044"/>
    <cellStyle name="40% - Accent3 3 5 2 4 2 2" xfId="10045"/>
    <cellStyle name="40% - Accent3 3 5 2 4 3" xfId="10046"/>
    <cellStyle name="40% - Accent3 3 5 2 5" xfId="10047"/>
    <cellStyle name="40% - Accent3 3 5 2 5 2" xfId="10048"/>
    <cellStyle name="40% - Accent3 3 5 2 6" xfId="10049"/>
    <cellStyle name="40% - Accent3 3 5 2 7" xfId="10050"/>
    <cellStyle name="40% - Accent3 3 5 2 8" xfId="10051"/>
    <cellStyle name="40% - Accent3 3 5 3" xfId="10052"/>
    <cellStyle name="40% - Accent3 3 5 3 2" xfId="10053"/>
    <cellStyle name="40% - Accent3 3 5 3 2 2" xfId="10054"/>
    <cellStyle name="40% - Accent3 3 5 3 3" xfId="10055"/>
    <cellStyle name="40% - Accent3 3 5 4" xfId="10056"/>
    <cellStyle name="40% - Accent3 3 5 4 2" xfId="10057"/>
    <cellStyle name="40% - Accent3 3 5 4 2 2" xfId="10058"/>
    <cellStyle name="40% - Accent3 3 5 4 3" xfId="10059"/>
    <cellStyle name="40% - Accent3 3 5 5" xfId="10060"/>
    <cellStyle name="40% - Accent3 3 5 5 2" xfId="10061"/>
    <cellStyle name="40% - Accent3 3 5 5 2 2" xfId="10062"/>
    <cellStyle name="40% - Accent3 3 5 5 3" xfId="10063"/>
    <cellStyle name="40% - Accent3 3 5 6" xfId="10064"/>
    <cellStyle name="40% - Accent3 3 5 6 2" xfId="10065"/>
    <cellStyle name="40% - Accent3 3 5 7" xfId="10066"/>
    <cellStyle name="40% - Accent3 3 5 8" xfId="10067"/>
    <cellStyle name="40% - Accent3 3 5 9" xfId="10068"/>
    <cellStyle name="40% - Accent3 3 6" xfId="10069"/>
    <cellStyle name="40% - Accent3 3 6 2" xfId="10070"/>
    <cellStyle name="40% - Accent3 3 6 2 2" xfId="10071"/>
    <cellStyle name="40% - Accent3 3 6 2 2 2" xfId="10072"/>
    <cellStyle name="40% - Accent3 3 6 2 3" xfId="10073"/>
    <cellStyle name="40% - Accent3 3 6 2 4" xfId="10074"/>
    <cellStyle name="40% - Accent3 3 6 3" xfId="10075"/>
    <cellStyle name="40% - Accent3 3 6 3 2" xfId="10076"/>
    <cellStyle name="40% - Accent3 3 6 3 2 2" xfId="10077"/>
    <cellStyle name="40% - Accent3 3 6 3 3" xfId="10078"/>
    <cellStyle name="40% - Accent3 3 6 4" xfId="10079"/>
    <cellStyle name="40% - Accent3 3 6 4 2" xfId="10080"/>
    <cellStyle name="40% - Accent3 3 6 4 2 2" xfId="10081"/>
    <cellStyle name="40% - Accent3 3 6 4 3" xfId="10082"/>
    <cellStyle name="40% - Accent3 3 6 5" xfId="10083"/>
    <cellStyle name="40% - Accent3 3 6 5 2" xfId="10084"/>
    <cellStyle name="40% - Accent3 3 6 6" xfId="10085"/>
    <cellStyle name="40% - Accent3 3 6 7" xfId="10086"/>
    <cellStyle name="40% - Accent3 3 7" xfId="10087"/>
    <cellStyle name="40% - Accent3 3 7 2" xfId="10088"/>
    <cellStyle name="40% - Accent3 3 7 2 2" xfId="10089"/>
    <cellStyle name="40% - Accent3 3 7 3" xfId="10090"/>
    <cellStyle name="40% - Accent3 3 7 4" xfId="10091"/>
    <cellStyle name="40% - Accent3 3 8" xfId="10092"/>
    <cellStyle name="40% - Accent3 3 8 2" xfId="10093"/>
    <cellStyle name="40% - Accent3 3 8 2 2" xfId="10094"/>
    <cellStyle name="40% - Accent3 3 8 3" xfId="10095"/>
    <cellStyle name="40% - Accent3 3 9" xfId="10096"/>
    <cellStyle name="40% - Accent3 3 9 2" xfId="10097"/>
    <cellStyle name="40% - Accent3 3 9 2 2" xfId="10098"/>
    <cellStyle name="40% - Accent3 3 9 3" xfId="10099"/>
    <cellStyle name="40% - Accent3 4" xfId="10100"/>
    <cellStyle name="40% - Accent3 4 2" xfId="10101"/>
    <cellStyle name="40% - Accent3 4 2 2" xfId="10102"/>
    <cellStyle name="40% - Accent3 4 2 2 2" xfId="10103"/>
    <cellStyle name="40% - Accent3 4 2 2 2 2" xfId="10104"/>
    <cellStyle name="40% - Accent3 4 2 2 3" xfId="10105"/>
    <cellStyle name="40% - Accent3 4 2 2 4" xfId="10106"/>
    <cellStyle name="40% - Accent3 4 2 3" xfId="10107"/>
    <cellStyle name="40% - Accent3 4 2 3 2" xfId="10108"/>
    <cellStyle name="40% - Accent3 4 2 3 2 2" xfId="10109"/>
    <cellStyle name="40% - Accent3 4 2 3 3" xfId="10110"/>
    <cellStyle name="40% - Accent3 4 2 4" xfId="10111"/>
    <cellStyle name="40% - Accent3 4 2 4 2" xfId="10112"/>
    <cellStyle name="40% - Accent3 4 2 4 2 2" xfId="10113"/>
    <cellStyle name="40% - Accent3 4 2 4 3" xfId="10114"/>
    <cellStyle name="40% - Accent3 4 2 5" xfId="10115"/>
    <cellStyle name="40% - Accent3 4 2 5 2" xfId="10116"/>
    <cellStyle name="40% - Accent3 4 2 6" xfId="10117"/>
    <cellStyle name="40% - Accent3 4 2 7" xfId="10118"/>
    <cellStyle name="40% - Accent3 4 2 8" xfId="10119"/>
    <cellStyle name="40% - Accent3 4 3" xfId="10120"/>
    <cellStyle name="40% - Accent3 4 3 2" xfId="10121"/>
    <cellStyle name="40% - Accent3 4 3 2 2" xfId="10122"/>
    <cellStyle name="40% - Accent3 4 3 3" xfId="10123"/>
    <cellStyle name="40% - Accent3 4 3 4" xfId="10124"/>
    <cellStyle name="40% - Accent3 4 3 5" xfId="10125"/>
    <cellStyle name="40% - Accent3 4 4" xfId="10126"/>
    <cellStyle name="40% - Accent3 4 4 2" xfId="10127"/>
    <cellStyle name="40% - Accent3 4 4 2 2" xfId="10128"/>
    <cellStyle name="40% - Accent3 4 4 2 3" xfId="10129"/>
    <cellStyle name="40% - Accent3 4 4 3" xfId="10130"/>
    <cellStyle name="40% - Accent3 4 4 4" xfId="10131"/>
    <cellStyle name="40% - Accent3 4 5" xfId="10132"/>
    <cellStyle name="40% - Accent3 4 5 2" xfId="10133"/>
    <cellStyle name="40% - Accent3 4 5 2 2" xfId="10134"/>
    <cellStyle name="40% - Accent3 4 5 3" xfId="10135"/>
    <cellStyle name="40% - Accent3 4 5 4" xfId="10136"/>
    <cellStyle name="40% - Accent3 4 5 5" xfId="10137"/>
    <cellStyle name="40% - Accent3 4 6" xfId="10138"/>
    <cellStyle name="40% - Accent3 4 6 2" xfId="10139"/>
    <cellStyle name="40% - Accent3 4 7" xfId="10140"/>
    <cellStyle name="40% - Accent3 4 8" xfId="10141"/>
    <cellStyle name="40% - Accent3 4 9" xfId="10142"/>
    <cellStyle name="40% - Accent3 5" xfId="10143"/>
    <cellStyle name="40% - Accent3 5 2" xfId="10144"/>
    <cellStyle name="40% - Accent3 5 2 2" xfId="10145"/>
    <cellStyle name="40% - Accent3 5 2 2 2" xfId="10146"/>
    <cellStyle name="40% - Accent3 5 2 2 2 2" xfId="10147"/>
    <cellStyle name="40% - Accent3 5 2 2 3" xfId="10148"/>
    <cellStyle name="40% - Accent3 5 2 2 4" xfId="10149"/>
    <cellStyle name="40% - Accent3 5 2 3" xfId="10150"/>
    <cellStyle name="40% - Accent3 5 2 3 2" xfId="10151"/>
    <cellStyle name="40% - Accent3 5 2 3 2 2" xfId="10152"/>
    <cellStyle name="40% - Accent3 5 2 3 3" xfId="10153"/>
    <cellStyle name="40% - Accent3 5 2 4" xfId="10154"/>
    <cellStyle name="40% - Accent3 5 2 4 2" xfId="10155"/>
    <cellStyle name="40% - Accent3 5 2 4 2 2" xfId="10156"/>
    <cellStyle name="40% - Accent3 5 2 4 3" xfId="10157"/>
    <cellStyle name="40% - Accent3 5 2 5" xfId="10158"/>
    <cellStyle name="40% - Accent3 5 2 5 2" xfId="10159"/>
    <cellStyle name="40% - Accent3 5 2 6" xfId="10160"/>
    <cellStyle name="40% - Accent3 5 2 7" xfId="10161"/>
    <cellStyle name="40% - Accent3 5 3" xfId="10162"/>
    <cellStyle name="40% - Accent3 5 3 2" xfId="10163"/>
    <cellStyle name="40% - Accent3 5 3 2 2" xfId="10164"/>
    <cellStyle name="40% - Accent3 5 3 2 3" xfId="10165"/>
    <cellStyle name="40% - Accent3 5 3 3" xfId="10166"/>
    <cellStyle name="40% - Accent3 5 3 4" xfId="10167"/>
    <cellStyle name="40% - Accent3 5 4" xfId="10168"/>
    <cellStyle name="40% - Accent3 5 4 2" xfId="10169"/>
    <cellStyle name="40% - Accent3 5 4 2 2" xfId="10170"/>
    <cellStyle name="40% - Accent3 5 4 3" xfId="10171"/>
    <cellStyle name="40% - Accent3 5 4 4" xfId="10172"/>
    <cellStyle name="40% - Accent3 5 5" xfId="10173"/>
    <cellStyle name="40% - Accent3 5 5 2" xfId="10174"/>
    <cellStyle name="40% - Accent3 5 5 2 2" xfId="10175"/>
    <cellStyle name="40% - Accent3 5 5 3" xfId="10176"/>
    <cellStyle name="40% - Accent3 5 5 4" xfId="10177"/>
    <cellStyle name="40% - Accent3 5 6" xfId="10178"/>
    <cellStyle name="40% - Accent3 5 6 2" xfId="10179"/>
    <cellStyle name="40% - Accent3 5 7" xfId="10180"/>
    <cellStyle name="40% - Accent3 5 8" xfId="10181"/>
    <cellStyle name="40% - Accent3 6" xfId="10182"/>
    <cellStyle name="40% - Accent3 6 2" xfId="10183"/>
    <cellStyle name="40% - Accent3 6 2 2" xfId="10184"/>
    <cellStyle name="40% - Accent3 6 2 2 2" xfId="10185"/>
    <cellStyle name="40% - Accent3 6 2 2 3" xfId="10186"/>
    <cellStyle name="40% - Accent3 6 2 3" xfId="10187"/>
    <cellStyle name="40% - Accent3 6 2 4" xfId="10188"/>
    <cellStyle name="40% - Accent3 6 3" xfId="10189"/>
    <cellStyle name="40% - Accent3 6 3 2" xfId="10190"/>
    <cellStyle name="40% - Accent3 6 3 2 2" xfId="10191"/>
    <cellStyle name="40% - Accent3 6 3 2 3" xfId="10192"/>
    <cellStyle name="40% - Accent3 6 3 3" xfId="10193"/>
    <cellStyle name="40% - Accent3 6 3 4" xfId="10194"/>
    <cellStyle name="40% - Accent3 6 4" xfId="10195"/>
    <cellStyle name="40% - Accent3 6 4 2" xfId="10196"/>
    <cellStyle name="40% - Accent3 6 4 2 2" xfId="10197"/>
    <cellStyle name="40% - Accent3 6 4 3" xfId="10198"/>
    <cellStyle name="40% - Accent3 6 4 4" xfId="10199"/>
    <cellStyle name="40% - Accent3 6 5" xfId="10200"/>
    <cellStyle name="40% - Accent3 6 5 2" xfId="10201"/>
    <cellStyle name="40% - Accent3 6 6" xfId="10202"/>
    <cellStyle name="40% - Accent3 6 7" xfId="10203"/>
    <cellStyle name="40% - Accent3 7" xfId="10204"/>
    <cellStyle name="40% - Accent3 7 2" xfId="10205"/>
    <cellStyle name="40% - Accent3 7 2 2" xfId="10206"/>
    <cellStyle name="40% - Accent3 7 2 2 2" xfId="10207"/>
    <cellStyle name="40% - Accent3 7 2 3" xfId="10208"/>
    <cellStyle name="40% - Accent3 7 3" xfId="10209"/>
    <cellStyle name="40% - Accent3 7 3 2" xfId="10210"/>
    <cellStyle name="40% - Accent3 7 4" xfId="10211"/>
    <cellStyle name="40% - Accent3 7 5" xfId="10212"/>
    <cellStyle name="40% - Accent3 8" xfId="10213"/>
    <cellStyle name="40% - Accent3 8 2" xfId="10214"/>
    <cellStyle name="40% - Accent3 8 2 2" xfId="10215"/>
    <cellStyle name="40% - Accent3 8 2 2 2" xfId="10216"/>
    <cellStyle name="40% - Accent3 8 2 3" xfId="10217"/>
    <cellStyle name="40% - Accent3 8 3" xfId="10218"/>
    <cellStyle name="40% - Accent3 8 3 2" xfId="10219"/>
    <cellStyle name="40% - Accent3 8 4" xfId="10220"/>
    <cellStyle name="40% - Accent3 9" xfId="10221"/>
    <cellStyle name="40% - Accent3 9 2" xfId="10222"/>
    <cellStyle name="40% - Accent3 9 2 2" xfId="10223"/>
    <cellStyle name="40% - Accent3 9 2 2 2" xfId="10224"/>
    <cellStyle name="40% - Accent3 9 2 3" xfId="10225"/>
    <cellStyle name="40% - Accent3 9 3" xfId="10226"/>
    <cellStyle name="40% - Accent3 9 3 2" xfId="10227"/>
    <cellStyle name="40% - Accent3 9 4" xfId="10228"/>
    <cellStyle name="40% - Accent4 10" xfId="10229"/>
    <cellStyle name="40% - Accent4 10 2" xfId="10230"/>
    <cellStyle name="40% - Accent4 10 2 2" xfId="10231"/>
    <cellStyle name="40% - Accent4 10 2 2 2" xfId="10232"/>
    <cellStyle name="40% - Accent4 10 2 3" xfId="10233"/>
    <cellStyle name="40% - Accent4 10 3" xfId="10234"/>
    <cellStyle name="40% - Accent4 10 3 2" xfId="10235"/>
    <cellStyle name="40% - Accent4 10 4" xfId="10236"/>
    <cellStyle name="40% - Accent4 11" xfId="10237"/>
    <cellStyle name="40% - Accent4 11 2" xfId="10238"/>
    <cellStyle name="40% - Accent4 11 2 2" xfId="10239"/>
    <cellStyle name="40% - Accent4 11 2 2 2" xfId="10240"/>
    <cellStyle name="40% - Accent4 11 2 3" xfId="10241"/>
    <cellStyle name="40% - Accent4 11 3" xfId="10242"/>
    <cellStyle name="40% - Accent4 11 3 2" xfId="10243"/>
    <cellStyle name="40% - Accent4 11 4" xfId="10244"/>
    <cellStyle name="40% - Accent4 12" xfId="10245"/>
    <cellStyle name="40% - Accent4 12 2" xfId="10246"/>
    <cellStyle name="40% - Accent4 12 2 2" xfId="10247"/>
    <cellStyle name="40% - Accent4 12 2 2 2" xfId="10248"/>
    <cellStyle name="40% - Accent4 12 2 3" xfId="10249"/>
    <cellStyle name="40% - Accent4 12 3" xfId="10250"/>
    <cellStyle name="40% - Accent4 12 3 2" xfId="10251"/>
    <cellStyle name="40% - Accent4 12 3 3" xfId="10252"/>
    <cellStyle name="40% - Accent4 12 4" xfId="10253"/>
    <cellStyle name="40% - Accent4 13" xfId="10254"/>
    <cellStyle name="40% - Accent4 13 2" xfId="10255"/>
    <cellStyle name="40% - Accent4 13 2 2" xfId="10256"/>
    <cellStyle name="40% - Accent4 13 2 2 2" xfId="10257"/>
    <cellStyle name="40% - Accent4 13 2 3" xfId="10258"/>
    <cellStyle name="40% - Accent4 13 3" xfId="10259"/>
    <cellStyle name="40% - Accent4 13 3 2" xfId="10260"/>
    <cellStyle name="40% - Accent4 13 4" xfId="10261"/>
    <cellStyle name="40% - Accent4 14" xfId="10262"/>
    <cellStyle name="40% - Accent4 14 2" xfId="10263"/>
    <cellStyle name="40% - Accent4 14 2 2" xfId="10264"/>
    <cellStyle name="40% - Accent4 14 2 2 2" xfId="10265"/>
    <cellStyle name="40% - Accent4 14 2 3" xfId="10266"/>
    <cellStyle name="40% - Accent4 14 2 4" xfId="10267"/>
    <cellStyle name="40% - Accent4 14 3" xfId="10268"/>
    <cellStyle name="40% - Accent4 14 3 2" xfId="10269"/>
    <cellStyle name="40% - Accent4 14 4" xfId="10270"/>
    <cellStyle name="40% - Accent4 14 5" xfId="10271"/>
    <cellStyle name="40% - Accent4 15" xfId="10272"/>
    <cellStyle name="40% - Accent4 15 2" xfId="10273"/>
    <cellStyle name="40% - Accent4 15 2 2" xfId="10274"/>
    <cellStyle name="40% - Accent4 15 2 2 2" xfId="10275"/>
    <cellStyle name="40% - Accent4 15 2 3" xfId="10276"/>
    <cellStyle name="40% - Accent4 15 3" xfId="10277"/>
    <cellStyle name="40% - Accent4 15 3 2" xfId="10278"/>
    <cellStyle name="40% - Accent4 15 4" xfId="10279"/>
    <cellStyle name="40% - Accent4 16" xfId="10280"/>
    <cellStyle name="40% - Accent4 16 2" xfId="10281"/>
    <cellStyle name="40% - Accent4 16 2 2" xfId="10282"/>
    <cellStyle name="40% - Accent4 16 3" xfId="10283"/>
    <cellStyle name="40% - Accent4 17" xfId="10284"/>
    <cellStyle name="40% - Accent4 17 2" xfId="10285"/>
    <cellStyle name="40% - Accent4 17 3" xfId="10286"/>
    <cellStyle name="40% - Accent4 18" xfId="10287"/>
    <cellStyle name="40% - Accent4 18 2" xfId="10288"/>
    <cellStyle name="40% - Accent4 19" xfId="10289"/>
    <cellStyle name="40% - Accent4 2" xfId="10290"/>
    <cellStyle name="40% - Accent4 2 10" xfId="10291"/>
    <cellStyle name="40% - Accent4 2 10 2" xfId="10292"/>
    <cellStyle name="40% - Accent4 2 10 2 2" xfId="10293"/>
    <cellStyle name="40% - Accent4 2 10 2 3" xfId="10294"/>
    <cellStyle name="40% - Accent4 2 10 3" xfId="10295"/>
    <cellStyle name="40% - Accent4 2 10 4" xfId="10296"/>
    <cellStyle name="40% - Accent4 2 11" xfId="10297"/>
    <cellStyle name="40% - Accent4 2 11 2" xfId="10298"/>
    <cellStyle name="40% - Accent4 2 11 3" xfId="10299"/>
    <cellStyle name="40% - Accent4 2 12" xfId="10300"/>
    <cellStyle name="40% - Accent4 2 13" xfId="10301"/>
    <cellStyle name="40% - Accent4 2 14" xfId="10302"/>
    <cellStyle name="40% - Accent4 2 15" xfId="10303"/>
    <cellStyle name="40% - Accent4 2 16" xfId="10304"/>
    <cellStyle name="40% - Accent4 2 2" xfId="10305"/>
    <cellStyle name="40% - Accent4 2 2 10" xfId="10306"/>
    <cellStyle name="40% - Accent4 2 2 10 2" xfId="10307"/>
    <cellStyle name="40% - Accent4 2 2 11" xfId="10308"/>
    <cellStyle name="40% - Accent4 2 2 12" xfId="10309"/>
    <cellStyle name="40% - Accent4 2 2 13" xfId="10310"/>
    <cellStyle name="40% - Accent4 2 2 14" xfId="10311"/>
    <cellStyle name="40% - Accent4 2 2 2" xfId="10312"/>
    <cellStyle name="40% - Accent4 2 2 2 10" xfId="10313"/>
    <cellStyle name="40% - Accent4 2 2 2 2" xfId="10314"/>
    <cellStyle name="40% - Accent4 2 2 2 2 2" xfId="10315"/>
    <cellStyle name="40% - Accent4 2 2 2 2 2 2" xfId="10316"/>
    <cellStyle name="40% - Accent4 2 2 2 2 2 2 2" xfId="10317"/>
    <cellStyle name="40% - Accent4 2 2 2 2 2 3" xfId="10318"/>
    <cellStyle name="40% - Accent4 2 2 2 2 3" xfId="10319"/>
    <cellStyle name="40% - Accent4 2 2 2 2 3 2" xfId="10320"/>
    <cellStyle name="40% - Accent4 2 2 2 2 3 2 2" xfId="10321"/>
    <cellStyle name="40% - Accent4 2 2 2 2 3 3" xfId="10322"/>
    <cellStyle name="40% - Accent4 2 2 2 2 4" xfId="10323"/>
    <cellStyle name="40% - Accent4 2 2 2 2 4 2" xfId="10324"/>
    <cellStyle name="40% - Accent4 2 2 2 2 4 2 2" xfId="10325"/>
    <cellStyle name="40% - Accent4 2 2 2 2 4 3" xfId="10326"/>
    <cellStyle name="40% - Accent4 2 2 2 2 5" xfId="10327"/>
    <cellStyle name="40% - Accent4 2 2 2 2 5 2" xfId="10328"/>
    <cellStyle name="40% - Accent4 2 2 2 2 6" xfId="10329"/>
    <cellStyle name="40% - Accent4 2 2 2 2 7" xfId="10330"/>
    <cellStyle name="40% - Accent4 2 2 2 2 8" xfId="10331"/>
    <cellStyle name="40% - Accent4 2 2 2 3" xfId="10332"/>
    <cellStyle name="40% - Accent4 2 2 2 3 2" xfId="10333"/>
    <cellStyle name="40% - Accent4 2 2 2 3 2 2" xfId="10334"/>
    <cellStyle name="40% - Accent4 2 2 2 3 3" xfId="10335"/>
    <cellStyle name="40% - Accent4 2 2 2 3 4" xfId="10336"/>
    <cellStyle name="40% - Accent4 2 2 2 4" xfId="10337"/>
    <cellStyle name="40% - Accent4 2 2 2 4 2" xfId="10338"/>
    <cellStyle name="40% - Accent4 2 2 2 4 2 2" xfId="10339"/>
    <cellStyle name="40% - Accent4 2 2 2 4 3" xfId="10340"/>
    <cellStyle name="40% - Accent4 2 2 2 5" xfId="10341"/>
    <cellStyle name="40% - Accent4 2 2 2 5 2" xfId="10342"/>
    <cellStyle name="40% - Accent4 2 2 2 5 2 2" xfId="10343"/>
    <cellStyle name="40% - Accent4 2 2 2 5 3" xfId="10344"/>
    <cellStyle name="40% - Accent4 2 2 2 6" xfId="10345"/>
    <cellStyle name="40% - Accent4 2 2 2 6 2" xfId="10346"/>
    <cellStyle name="40% - Accent4 2 2 2 7" xfId="10347"/>
    <cellStyle name="40% - Accent4 2 2 2 8" xfId="10348"/>
    <cellStyle name="40% - Accent4 2 2 2 9" xfId="10349"/>
    <cellStyle name="40% - Accent4 2 2 3" xfId="10350"/>
    <cellStyle name="40% - Accent4 2 2 3 2" xfId="10351"/>
    <cellStyle name="40% - Accent4 2 2 3 2 2" xfId="10352"/>
    <cellStyle name="40% - Accent4 2 2 3 2 2 2" xfId="10353"/>
    <cellStyle name="40% - Accent4 2 2 3 2 2 2 2" xfId="10354"/>
    <cellStyle name="40% - Accent4 2 2 3 2 2 3" xfId="10355"/>
    <cellStyle name="40% - Accent4 2 2 3 2 3" xfId="10356"/>
    <cellStyle name="40% - Accent4 2 2 3 2 3 2" xfId="10357"/>
    <cellStyle name="40% - Accent4 2 2 3 2 3 2 2" xfId="10358"/>
    <cellStyle name="40% - Accent4 2 2 3 2 3 3" xfId="10359"/>
    <cellStyle name="40% - Accent4 2 2 3 2 4" xfId="10360"/>
    <cellStyle name="40% - Accent4 2 2 3 2 4 2" xfId="10361"/>
    <cellStyle name="40% - Accent4 2 2 3 2 4 2 2" xfId="10362"/>
    <cellStyle name="40% - Accent4 2 2 3 2 4 3" xfId="10363"/>
    <cellStyle name="40% - Accent4 2 2 3 2 5" xfId="10364"/>
    <cellStyle name="40% - Accent4 2 2 3 2 5 2" xfId="10365"/>
    <cellStyle name="40% - Accent4 2 2 3 2 6" xfId="10366"/>
    <cellStyle name="40% - Accent4 2 2 3 2 7" xfId="10367"/>
    <cellStyle name="40% - Accent4 2 2 3 2 8" xfId="10368"/>
    <cellStyle name="40% - Accent4 2 2 3 3" xfId="10369"/>
    <cellStyle name="40% - Accent4 2 2 3 3 2" xfId="10370"/>
    <cellStyle name="40% - Accent4 2 2 3 3 2 2" xfId="10371"/>
    <cellStyle name="40% - Accent4 2 2 3 3 3" xfId="10372"/>
    <cellStyle name="40% - Accent4 2 2 3 4" xfId="10373"/>
    <cellStyle name="40% - Accent4 2 2 3 4 2" xfId="10374"/>
    <cellStyle name="40% - Accent4 2 2 3 4 2 2" xfId="10375"/>
    <cellStyle name="40% - Accent4 2 2 3 4 3" xfId="10376"/>
    <cellStyle name="40% - Accent4 2 2 3 5" xfId="10377"/>
    <cellStyle name="40% - Accent4 2 2 3 5 2" xfId="10378"/>
    <cellStyle name="40% - Accent4 2 2 3 5 2 2" xfId="10379"/>
    <cellStyle name="40% - Accent4 2 2 3 5 3" xfId="10380"/>
    <cellStyle name="40% - Accent4 2 2 3 6" xfId="10381"/>
    <cellStyle name="40% - Accent4 2 2 3 6 2" xfId="10382"/>
    <cellStyle name="40% - Accent4 2 2 3 7" xfId="10383"/>
    <cellStyle name="40% - Accent4 2 2 3 8" xfId="10384"/>
    <cellStyle name="40% - Accent4 2 2 3 9" xfId="10385"/>
    <cellStyle name="40% - Accent4 2 2 4" xfId="10386"/>
    <cellStyle name="40% - Accent4 2 2 4 2" xfId="10387"/>
    <cellStyle name="40% - Accent4 2 2 4 2 2" xfId="10388"/>
    <cellStyle name="40% - Accent4 2 2 4 2 2 2" xfId="10389"/>
    <cellStyle name="40% - Accent4 2 2 4 2 2 2 2" xfId="10390"/>
    <cellStyle name="40% - Accent4 2 2 4 2 2 3" xfId="10391"/>
    <cellStyle name="40% - Accent4 2 2 4 2 3" xfId="10392"/>
    <cellStyle name="40% - Accent4 2 2 4 2 3 2" xfId="10393"/>
    <cellStyle name="40% - Accent4 2 2 4 2 3 2 2" xfId="10394"/>
    <cellStyle name="40% - Accent4 2 2 4 2 3 3" xfId="10395"/>
    <cellStyle name="40% - Accent4 2 2 4 2 4" xfId="10396"/>
    <cellStyle name="40% - Accent4 2 2 4 2 4 2" xfId="10397"/>
    <cellStyle name="40% - Accent4 2 2 4 2 4 2 2" xfId="10398"/>
    <cellStyle name="40% - Accent4 2 2 4 2 4 3" xfId="10399"/>
    <cellStyle name="40% - Accent4 2 2 4 2 5" xfId="10400"/>
    <cellStyle name="40% - Accent4 2 2 4 2 5 2" xfId="10401"/>
    <cellStyle name="40% - Accent4 2 2 4 2 6" xfId="10402"/>
    <cellStyle name="40% - Accent4 2 2 4 3" xfId="10403"/>
    <cellStyle name="40% - Accent4 2 2 4 3 2" xfId="10404"/>
    <cellStyle name="40% - Accent4 2 2 4 3 2 2" xfId="10405"/>
    <cellStyle name="40% - Accent4 2 2 4 3 3" xfId="10406"/>
    <cellStyle name="40% - Accent4 2 2 4 4" xfId="10407"/>
    <cellStyle name="40% - Accent4 2 2 4 4 2" xfId="10408"/>
    <cellStyle name="40% - Accent4 2 2 4 4 2 2" xfId="10409"/>
    <cellStyle name="40% - Accent4 2 2 4 4 3" xfId="10410"/>
    <cellStyle name="40% - Accent4 2 2 4 5" xfId="10411"/>
    <cellStyle name="40% - Accent4 2 2 4 5 2" xfId="10412"/>
    <cellStyle name="40% - Accent4 2 2 4 5 2 2" xfId="10413"/>
    <cellStyle name="40% - Accent4 2 2 4 5 3" xfId="10414"/>
    <cellStyle name="40% - Accent4 2 2 4 6" xfId="10415"/>
    <cellStyle name="40% - Accent4 2 2 4 6 2" xfId="10416"/>
    <cellStyle name="40% - Accent4 2 2 4 7" xfId="10417"/>
    <cellStyle name="40% - Accent4 2 2 4 8" xfId="10418"/>
    <cellStyle name="40% - Accent4 2 2 4 9" xfId="10419"/>
    <cellStyle name="40% - Accent4 2 2 5" xfId="10420"/>
    <cellStyle name="40% - Accent4 2 2 5 2" xfId="10421"/>
    <cellStyle name="40% - Accent4 2 2 5 2 2" xfId="10422"/>
    <cellStyle name="40% - Accent4 2 2 5 2 2 2" xfId="10423"/>
    <cellStyle name="40% - Accent4 2 2 5 2 2 2 2" xfId="10424"/>
    <cellStyle name="40% - Accent4 2 2 5 2 2 3" xfId="10425"/>
    <cellStyle name="40% - Accent4 2 2 5 2 3" xfId="10426"/>
    <cellStyle name="40% - Accent4 2 2 5 2 3 2" xfId="10427"/>
    <cellStyle name="40% - Accent4 2 2 5 2 3 2 2" xfId="10428"/>
    <cellStyle name="40% - Accent4 2 2 5 2 3 3" xfId="10429"/>
    <cellStyle name="40% - Accent4 2 2 5 2 4" xfId="10430"/>
    <cellStyle name="40% - Accent4 2 2 5 2 4 2" xfId="10431"/>
    <cellStyle name="40% - Accent4 2 2 5 2 4 2 2" xfId="10432"/>
    <cellStyle name="40% - Accent4 2 2 5 2 4 3" xfId="10433"/>
    <cellStyle name="40% - Accent4 2 2 5 2 5" xfId="10434"/>
    <cellStyle name="40% - Accent4 2 2 5 2 5 2" xfId="10435"/>
    <cellStyle name="40% - Accent4 2 2 5 2 6" xfId="10436"/>
    <cellStyle name="40% - Accent4 2 2 5 3" xfId="10437"/>
    <cellStyle name="40% - Accent4 2 2 5 3 2" xfId="10438"/>
    <cellStyle name="40% - Accent4 2 2 5 3 2 2" xfId="10439"/>
    <cellStyle name="40% - Accent4 2 2 5 3 3" xfId="10440"/>
    <cellStyle name="40% - Accent4 2 2 5 4" xfId="10441"/>
    <cellStyle name="40% - Accent4 2 2 5 4 2" xfId="10442"/>
    <cellStyle name="40% - Accent4 2 2 5 4 2 2" xfId="10443"/>
    <cellStyle name="40% - Accent4 2 2 5 4 3" xfId="10444"/>
    <cellStyle name="40% - Accent4 2 2 5 5" xfId="10445"/>
    <cellStyle name="40% - Accent4 2 2 5 5 2" xfId="10446"/>
    <cellStyle name="40% - Accent4 2 2 5 5 2 2" xfId="10447"/>
    <cellStyle name="40% - Accent4 2 2 5 5 3" xfId="10448"/>
    <cellStyle name="40% - Accent4 2 2 5 6" xfId="10449"/>
    <cellStyle name="40% - Accent4 2 2 5 6 2" xfId="10450"/>
    <cellStyle name="40% - Accent4 2 2 5 7" xfId="10451"/>
    <cellStyle name="40% - Accent4 2 2 6" xfId="10452"/>
    <cellStyle name="40% - Accent4 2 2 6 2" xfId="10453"/>
    <cellStyle name="40% - Accent4 2 2 6 2 2" xfId="10454"/>
    <cellStyle name="40% - Accent4 2 2 6 2 2 2" xfId="10455"/>
    <cellStyle name="40% - Accent4 2 2 6 2 3" xfId="10456"/>
    <cellStyle name="40% - Accent4 2 2 6 3" xfId="10457"/>
    <cellStyle name="40% - Accent4 2 2 6 3 2" xfId="10458"/>
    <cellStyle name="40% - Accent4 2 2 6 3 2 2" xfId="10459"/>
    <cellStyle name="40% - Accent4 2 2 6 3 3" xfId="10460"/>
    <cellStyle name="40% - Accent4 2 2 6 4" xfId="10461"/>
    <cellStyle name="40% - Accent4 2 2 6 4 2" xfId="10462"/>
    <cellStyle name="40% - Accent4 2 2 6 4 2 2" xfId="10463"/>
    <cellStyle name="40% - Accent4 2 2 6 4 3" xfId="10464"/>
    <cellStyle name="40% - Accent4 2 2 6 5" xfId="10465"/>
    <cellStyle name="40% - Accent4 2 2 6 5 2" xfId="10466"/>
    <cellStyle name="40% - Accent4 2 2 6 6" xfId="10467"/>
    <cellStyle name="40% - Accent4 2 2 7" xfId="10468"/>
    <cellStyle name="40% - Accent4 2 2 7 2" xfId="10469"/>
    <cellStyle name="40% - Accent4 2 2 7 2 2" xfId="10470"/>
    <cellStyle name="40% - Accent4 2 2 7 3" xfId="10471"/>
    <cellStyle name="40% - Accent4 2 2 8" xfId="10472"/>
    <cellStyle name="40% - Accent4 2 2 8 2" xfId="10473"/>
    <cellStyle name="40% - Accent4 2 2 8 2 2" xfId="10474"/>
    <cellStyle name="40% - Accent4 2 2 8 3" xfId="10475"/>
    <cellStyle name="40% - Accent4 2 2 9" xfId="10476"/>
    <cellStyle name="40% - Accent4 2 2 9 2" xfId="10477"/>
    <cellStyle name="40% - Accent4 2 2 9 2 2" xfId="10478"/>
    <cellStyle name="40% - Accent4 2 2 9 3" xfId="10479"/>
    <cellStyle name="40% - Accent4 2 3" xfId="10480"/>
    <cellStyle name="40% - Accent4 2 3 2" xfId="10481"/>
    <cellStyle name="40% - Accent4 2 3 2 2" xfId="10482"/>
    <cellStyle name="40% - Accent4 2 3 2 2 2" xfId="10483"/>
    <cellStyle name="40% - Accent4 2 3 2 2 2 2" xfId="10484"/>
    <cellStyle name="40% - Accent4 2 3 2 2 3" xfId="10485"/>
    <cellStyle name="40% - Accent4 2 3 2 2 4" xfId="10486"/>
    <cellStyle name="40% - Accent4 2 3 2 3" xfId="10487"/>
    <cellStyle name="40% - Accent4 2 3 2 3 2" xfId="10488"/>
    <cellStyle name="40% - Accent4 2 3 2 3 2 2" xfId="10489"/>
    <cellStyle name="40% - Accent4 2 3 2 3 3" xfId="10490"/>
    <cellStyle name="40% - Accent4 2 3 2 4" xfId="10491"/>
    <cellStyle name="40% - Accent4 2 3 2 4 2" xfId="10492"/>
    <cellStyle name="40% - Accent4 2 3 2 4 2 2" xfId="10493"/>
    <cellStyle name="40% - Accent4 2 3 2 4 3" xfId="10494"/>
    <cellStyle name="40% - Accent4 2 3 2 5" xfId="10495"/>
    <cellStyle name="40% - Accent4 2 3 2 5 2" xfId="10496"/>
    <cellStyle name="40% - Accent4 2 3 2 6" xfId="10497"/>
    <cellStyle name="40% - Accent4 2 3 2 7" xfId="10498"/>
    <cellStyle name="40% - Accent4 2 3 2 8" xfId="10499"/>
    <cellStyle name="40% - Accent4 2 3 3" xfId="10500"/>
    <cellStyle name="40% - Accent4 2 3 3 2" xfId="10501"/>
    <cellStyle name="40% - Accent4 2 3 3 2 2" xfId="10502"/>
    <cellStyle name="40% - Accent4 2 3 3 2 3" xfId="10503"/>
    <cellStyle name="40% - Accent4 2 3 3 3" xfId="10504"/>
    <cellStyle name="40% - Accent4 2 3 3 4" xfId="10505"/>
    <cellStyle name="40% - Accent4 2 3 3 5" xfId="10506"/>
    <cellStyle name="40% - Accent4 2 3 4" xfId="10507"/>
    <cellStyle name="40% - Accent4 2 3 4 2" xfId="10508"/>
    <cellStyle name="40% - Accent4 2 3 4 2 2" xfId="10509"/>
    <cellStyle name="40% - Accent4 2 3 4 3" xfId="10510"/>
    <cellStyle name="40% - Accent4 2 3 4 4" xfId="10511"/>
    <cellStyle name="40% - Accent4 2 3 5" xfId="10512"/>
    <cellStyle name="40% - Accent4 2 3 5 2" xfId="10513"/>
    <cellStyle name="40% - Accent4 2 3 5 2 2" xfId="10514"/>
    <cellStyle name="40% - Accent4 2 3 5 3" xfId="10515"/>
    <cellStyle name="40% - Accent4 2 3 6" xfId="10516"/>
    <cellStyle name="40% - Accent4 2 3 6 2" xfId="10517"/>
    <cellStyle name="40% - Accent4 2 3 7" xfId="10518"/>
    <cellStyle name="40% - Accent4 2 3 8" xfId="10519"/>
    <cellStyle name="40% - Accent4 2 3 9" xfId="10520"/>
    <cellStyle name="40% - Accent4 2 4" xfId="10521"/>
    <cellStyle name="40% - Accent4 2 4 2" xfId="10522"/>
    <cellStyle name="40% - Accent4 2 4 2 2" xfId="10523"/>
    <cellStyle name="40% - Accent4 2 4 2 2 2" xfId="10524"/>
    <cellStyle name="40% - Accent4 2 4 2 2 2 2" xfId="10525"/>
    <cellStyle name="40% - Accent4 2 4 2 2 3" xfId="10526"/>
    <cellStyle name="40% - Accent4 2 4 2 2 4" xfId="10527"/>
    <cellStyle name="40% - Accent4 2 4 2 3" xfId="10528"/>
    <cellStyle name="40% - Accent4 2 4 2 3 2" xfId="10529"/>
    <cellStyle name="40% - Accent4 2 4 2 3 2 2" xfId="10530"/>
    <cellStyle name="40% - Accent4 2 4 2 3 3" xfId="10531"/>
    <cellStyle name="40% - Accent4 2 4 2 4" xfId="10532"/>
    <cellStyle name="40% - Accent4 2 4 2 4 2" xfId="10533"/>
    <cellStyle name="40% - Accent4 2 4 2 4 2 2" xfId="10534"/>
    <cellStyle name="40% - Accent4 2 4 2 4 3" xfId="10535"/>
    <cellStyle name="40% - Accent4 2 4 2 5" xfId="10536"/>
    <cellStyle name="40% - Accent4 2 4 2 5 2" xfId="10537"/>
    <cellStyle name="40% - Accent4 2 4 2 6" xfId="10538"/>
    <cellStyle name="40% - Accent4 2 4 2 7" xfId="10539"/>
    <cellStyle name="40% - Accent4 2 4 2 8" xfId="10540"/>
    <cellStyle name="40% - Accent4 2 4 3" xfId="10541"/>
    <cellStyle name="40% - Accent4 2 4 3 2" xfId="10542"/>
    <cellStyle name="40% - Accent4 2 4 3 2 2" xfId="10543"/>
    <cellStyle name="40% - Accent4 2 4 3 2 3" xfId="10544"/>
    <cellStyle name="40% - Accent4 2 4 3 3" xfId="10545"/>
    <cellStyle name="40% - Accent4 2 4 3 4" xfId="10546"/>
    <cellStyle name="40% - Accent4 2 4 3 5" xfId="10547"/>
    <cellStyle name="40% - Accent4 2 4 4" xfId="10548"/>
    <cellStyle name="40% - Accent4 2 4 4 2" xfId="10549"/>
    <cellStyle name="40% - Accent4 2 4 4 2 2" xfId="10550"/>
    <cellStyle name="40% - Accent4 2 4 4 3" xfId="10551"/>
    <cellStyle name="40% - Accent4 2 4 4 4" xfId="10552"/>
    <cellStyle name="40% - Accent4 2 4 5" xfId="10553"/>
    <cellStyle name="40% - Accent4 2 4 5 2" xfId="10554"/>
    <cellStyle name="40% - Accent4 2 4 5 2 2" xfId="10555"/>
    <cellStyle name="40% - Accent4 2 4 5 3" xfId="10556"/>
    <cellStyle name="40% - Accent4 2 4 6" xfId="10557"/>
    <cellStyle name="40% - Accent4 2 4 6 2" xfId="10558"/>
    <cellStyle name="40% - Accent4 2 4 7" xfId="10559"/>
    <cellStyle name="40% - Accent4 2 4 8" xfId="10560"/>
    <cellStyle name="40% - Accent4 2 4 9" xfId="10561"/>
    <cellStyle name="40% - Accent4 2 5" xfId="10562"/>
    <cellStyle name="40% - Accent4 2 5 10" xfId="10563"/>
    <cellStyle name="40% - Accent4 2 5 2" xfId="10564"/>
    <cellStyle name="40% - Accent4 2 5 2 2" xfId="10565"/>
    <cellStyle name="40% - Accent4 2 5 2 2 2" xfId="10566"/>
    <cellStyle name="40% - Accent4 2 5 2 2 2 2" xfId="10567"/>
    <cellStyle name="40% - Accent4 2 5 2 2 3" xfId="10568"/>
    <cellStyle name="40% - Accent4 2 5 2 2 4" xfId="10569"/>
    <cellStyle name="40% - Accent4 2 5 2 3" xfId="10570"/>
    <cellStyle name="40% - Accent4 2 5 2 3 2" xfId="10571"/>
    <cellStyle name="40% - Accent4 2 5 2 3 2 2" xfId="10572"/>
    <cellStyle name="40% - Accent4 2 5 2 3 3" xfId="10573"/>
    <cellStyle name="40% - Accent4 2 5 2 4" xfId="10574"/>
    <cellStyle name="40% - Accent4 2 5 2 4 2" xfId="10575"/>
    <cellStyle name="40% - Accent4 2 5 2 4 2 2" xfId="10576"/>
    <cellStyle name="40% - Accent4 2 5 2 4 3" xfId="10577"/>
    <cellStyle name="40% - Accent4 2 5 2 5" xfId="10578"/>
    <cellStyle name="40% - Accent4 2 5 2 5 2" xfId="10579"/>
    <cellStyle name="40% - Accent4 2 5 2 6" xfId="10580"/>
    <cellStyle name="40% - Accent4 2 5 2 7" xfId="10581"/>
    <cellStyle name="40% - Accent4 2 5 2 8" xfId="10582"/>
    <cellStyle name="40% - Accent4 2 5 3" xfId="10583"/>
    <cellStyle name="40% - Accent4 2 5 3 2" xfId="10584"/>
    <cellStyle name="40% - Accent4 2 5 3 2 2" xfId="10585"/>
    <cellStyle name="40% - Accent4 2 5 3 3" xfId="10586"/>
    <cellStyle name="40% - Accent4 2 5 3 4" xfId="10587"/>
    <cellStyle name="40% - Accent4 2 5 4" xfId="10588"/>
    <cellStyle name="40% - Accent4 2 5 4 2" xfId="10589"/>
    <cellStyle name="40% - Accent4 2 5 4 2 2" xfId="10590"/>
    <cellStyle name="40% - Accent4 2 5 4 3" xfId="10591"/>
    <cellStyle name="40% - Accent4 2 5 5" xfId="10592"/>
    <cellStyle name="40% - Accent4 2 5 5 2" xfId="10593"/>
    <cellStyle name="40% - Accent4 2 5 5 2 2" xfId="10594"/>
    <cellStyle name="40% - Accent4 2 5 5 3" xfId="10595"/>
    <cellStyle name="40% - Accent4 2 5 6" xfId="10596"/>
    <cellStyle name="40% - Accent4 2 5 6 2" xfId="10597"/>
    <cellStyle name="40% - Accent4 2 5 7" xfId="10598"/>
    <cellStyle name="40% - Accent4 2 5 8" xfId="10599"/>
    <cellStyle name="40% - Accent4 2 5 9" xfId="10600"/>
    <cellStyle name="40% - Accent4 2 6" xfId="10601"/>
    <cellStyle name="40% - Accent4 2 6 2" xfId="10602"/>
    <cellStyle name="40% - Accent4 2 6 2 2" xfId="10603"/>
    <cellStyle name="40% - Accent4 2 6 2 2 2" xfId="10604"/>
    <cellStyle name="40% - Accent4 2 6 2 2 2 2" xfId="10605"/>
    <cellStyle name="40% - Accent4 2 6 2 2 3" xfId="10606"/>
    <cellStyle name="40% - Accent4 2 6 2 2 4" xfId="10607"/>
    <cellStyle name="40% - Accent4 2 6 2 3" xfId="10608"/>
    <cellStyle name="40% - Accent4 2 6 2 3 2" xfId="10609"/>
    <cellStyle name="40% - Accent4 2 6 2 3 2 2" xfId="10610"/>
    <cellStyle name="40% - Accent4 2 6 2 3 3" xfId="10611"/>
    <cellStyle name="40% - Accent4 2 6 2 4" xfId="10612"/>
    <cellStyle name="40% - Accent4 2 6 2 4 2" xfId="10613"/>
    <cellStyle name="40% - Accent4 2 6 2 4 2 2" xfId="10614"/>
    <cellStyle name="40% - Accent4 2 6 2 4 3" xfId="10615"/>
    <cellStyle name="40% - Accent4 2 6 2 5" xfId="10616"/>
    <cellStyle name="40% - Accent4 2 6 2 5 2" xfId="10617"/>
    <cellStyle name="40% - Accent4 2 6 2 6" xfId="10618"/>
    <cellStyle name="40% - Accent4 2 6 2 7" xfId="10619"/>
    <cellStyle name="40% - Accent4 2 6 3" xfId="10620"/>
    <cellStyle name="40% - Accent4 2 6 3 2" xfId="10621"/>
    <cellStyle name="40% - Accent4 2 6 3 2 2" xfId="10622"/>
    <cellStyle name="40% - Accent4 2 6 3 3" xfId="10623"/>
    <cellStyle name="40% - Accent4 2 6 3 4" xfId="10624"/>
    <cellStyle name="40% - Accent4 2 6 4" xfId="10625"/>
    <cellStyle name="40% - Accent4 2 6 4 2" xfId="10626"/>
    <cellStyle name="40% - Accent4 2 6 4 2 2" xfId="10627"/>
    <cellStyle name="40% - Accent4 2 6 4 3" xfId="10628"/>
    <cellStyle name="40% - Accent4 2 6 5" xfId="10629"/>
    <cellStyle name="40% - Accent4 2 6 5 2" xfId="10630"/>
    <cellStyle name="40% - Accent4 2 6 5 2 2" xfId="10631"/>
    <cellStyle name="40% - Accent4 2 6 5 3" xfId="10632"/>
    <cellStyle name="40% - Accent4 2 6 6" xfId="10633"/>
    <cellStyle name="40% - Accent4 2 6 6 2" xfId="10634"/>
    <cellStyle name="40% - Accent4 2 6 7" xfId="10635"/>
    <cellStyle name="40% - Accent4 2 6 8" xfId="10636"/>
    <cellStyle name="40% - Accent4 2 6 9" xfId="10637"/>
    <cellStyle name="40% - Accent4 2 7" xfId="10638"/>
    <cellStyle name="40% - Accent4 2 7 2" xfId="10639"/>
    <cellStyle name="40% - Accent4 2 7 2 2" xfId="10640"/>
    <cellStyle name="40% - Accent4 2 7 2 2 2" xfId="10641"/>
    <cellStyle name="40% - Accent4 2 7 2 2 3" xfId="10642"/>
    <cellStyle name="40% - Accent4 2 7 2 3" xfId="10643"/>
    <cellStyle name="40% - Accent4 2 7 2 4" xfId="10644"/>
    <cellStyle name="40% - Accent4 2 7 3" xfId="10645"/>
    <cellStyle name="40% - Accent4 2 7 3 2" xfId="10646"/>
    <cellStyle name="40% - Accent4 2 7 3 2 2" xfId="10647"/>
    <cellStyle name="40% - Accent4 2 7 3 3" xfId="10648"/>
    <cellStyle name="40% - Accent4 2 7 3 4" xfId="10649"/>
    <cellStyle name="40% - Accent4 2 7 4" xfId="10650"/>
    <cellStyle name="40% - Accent4 2 7 4 2" xfId="10651"/>
    <cellStyle name="40% - Accent4 2 7 4 2 2" xfId="10652"/>
    <cellStyle name="40% - Accent4 2 7 4 3" xfId="10653"/>
    <cellStyle name="40% - Accent4 2 7 5" xfId="10654"/>
    <cellStyle name="40% - Accent4 2 7 5 2" xfId="10655"/>
    <cellStyle name="40% - Accent4 2 7 6" xfId="10656"/>
    <cellStyle name="40% - Accent4 2 7 7" xfId="10657"/>
    <cellStyle name="40% - Accent4 2 7 8" xfId="10658"/>
    <cellStyle name="40% - Accent4 2 8" xfId="10659"/>
    <cellStyle name="40% - Accent4 2 8 2" xfId="10660"/>
    <cellStyle name="40% - Accent4 2 8 2 2" xfId="10661"/>
    <cellStyle name="40% - Accent4 2 8 2 2 2" xfId="10662"/>
    <cellStyle name="40% - Accent4 2 8 2 3" xfId="10663"/>
    <cellStyle name="40% - Accent4 2 8 3" xfId="10664"/>
    <cellStyle name="40% - Accent4 2 8 3 2" xfId="10665"/>
    <cellStyle name="40% - Accent4 2 8 4" xfId="10666"/>
    <cellStyle name="40% - Accent4 2 8 5" xfId="10667"/>
    <cellStyle name="40% - Accent4 2 9" xfId="10668"/>
    <cellStyle name="40% - Accent4 2 9 2" xfId="10669"/>
    <cellStyle name="40% - Accent4 2 9 2 2" xfId="10670"/>
    <cellStyle name="40% - Accent4 2 9 2 3" xfId="10671"/>
    <cellStyle name="40% - Accent4 2 9 3" xfId="10672"/>
    <cellStyle name="40% - Accent4 2 9 4" xfId="10673"/>
    <cellStyle name="40% - Accent4 2 9 5" xfId="10674"/>
    <cellStyle name="40% - Accent4 2_PWC Sch 7" xfId="10675"/>
    <cellStyle name="40% - Accent4 20" xfId="10676"/>
    <cellStyle name="40% - Accent4 21" xfId="10677"/>
    <cellStyle name="40% - Accent4 22" xfId="10678"/>
    <cellStyle name="40% - Accent4 23" xfId="10679"/>
    <cellStyle name="40% - Accent4 24" xfId="10680"/>
    <cellStyle name="40% - Accent4 3" xfId="10681"/>
    <cellStyle name="40% - Accent4 3 10" xfId="10682"/>
    <cellStyle name="40% - Accent4 3 10 2" xfId="10683"/>
    <cellStyle name="40% - Accent4 3 11" xfId="10684"/>
    <cellStyle name="40% - Accent4 3 12" xfId="10685"/>
    <cellStyle name="40% - Accent4 3 13" xfId="10686"/>
    <cellStyle name="40% - Accent4 3 14" xfId="10687"/>
    <cellStyle name="40% - Accent4 3 2" xfId="10688"/>
    <cellStyle name="40% - Accent4 3 2 2" xfId="10689"/>
    <cellStyle name="40% - Accent4 3 2 2 2" xfId="10690"/>
    <cellStyle name="40% - Accent4 3 2 2 2 2" xfId="10691"/>
    <cellStyle name="40% - Accent4 3 2 2 2 2 2" xfId="10692"/>
    <cellStyle name="40% - Accent4 3 2 2 2 3" xfId="10693"/>
    <cellStyle name="40% - Accent4 3 2 2 2 4" xfId="10694"/>
    <cellStyle name="40% - Accent4 3 2 2 3" xfId="10695"/>
    <cellStyle name="40% - Accent4 3 2 2 3 2" xfId="10696"/>
    <cellStyle name="40% - Accent4 3 2 2 3 2 2" xfId="10697"/>
    <cellStyle name="40% - Accent4 3 2 2 3 3" xfId="10698"/>
    <cellStyle name="40% - Accent4 3 2 2 4" xfId="10699"/>
    <cellStyle name="40% - Accent4 3 2 2 4 2" xfId="10700"/>
    <cellStyle name="40% - Accent4 3 2 2 4 2 2" xfId="10701"/>
    <cellStyle name="40% - Accent4 3 2 2 4 3" xfId="10702"/>
    <cellStyle name="40% - Accent4 3 2 2 5" xfId="10703"/>
    <cellStyle name="40% - Accent4 3 2 2 5 2" xfId="10704"/>
    <cellStyle name="40% - Accent4 3 2 2 6" xfId="10705"/>
    <cellStyle name="40% - Accent4 3 2 2 7" xfId="10706"/>
    <cellStyle name="40% - Accent4 3 2 2 8" xfId="10707"/>
    <cellStyle name="40% - Accent4 3 2 3" xfId="10708"/>
    <cellStyle name="40% - Accent4 3 2 3 2" xfId="10709"/>
    <cellStyle name="40% - Accent4 3 2 3 2 2" xfId="10710"/>
    <cellStyle name="40% - Accent4 3 2 3 2 3" xfId="10711"/>
    <cellStyle name="40% - Accent4 3 2 3 3" xfId="10712"/>
    <cellStyle name="40% - Accent4 3 2 3 4" xfId="10713"/>
    <cellStyle name="40% - Accent4 3 2 4" xfId="10714"/>
    <cellStyle name="40% - Accent4 3 2 4 2" xfId="10715"/>
    <cellStyle name="40% - Accent4 3 2 4 2 2" xfId="10716"/>
    <cellStyle name="40% - Accent4 3 2 4 3" xfId="10717"/>
    <cellStyle name="40% - Accent4 3 2 4 4" xfId="10718"/>
    <cellStyle name="40% - Accent4 3 2 5" xfId="10719"/>
    <cellStyle name="40% - Accent4 3 2 5 2" xfId="10720"/>
    <cellStyle name="40% - Accent4 3 2 5 2 2" xfId="10721"/>
    <cellStyle name="40% - Accent4 3 2 5 3" xfId="10722"/>
    <cellStyle name="40% - Accent4 3 2 6" xfId="10723"/>
    <cellStyle name="40% - Accent4 3 2 6 2" xfId="10724"/>
    <cellStyle name="40% - Accent4 3 2 7" xfId="10725"/>
    <cellStyle name="40% - Accent4 3 2 8" xfId="10726"/>
    <cellStyle name="40% - Accent4 3 2 9" xfId="10727"/>
    <cellStyle name="40% - Accent4 3 3" xfId="10728"/>
    <cellStyle name="40% - Accent4 3 3 2" xfId="10729"/>
    <cellStyle name="40% - Accent4 3 3 2 2" xfId="10730"/>
    <cellStyle name="40% - Accent4 3 3 2 2 2" xfId="10731"/>
    <cellStyle name="40% - Accent4 3 3 2 2 2 2" xfId="10732"/>
    <cellStyle name="40% - Accent4 3 3 2 2 3" xfId="10733"/>
    <cellStyle name="40% - Accent4 3 3 2 2 4" xfId="10734"/>
    <cellStyle name="40% - Accent4 3 3 2 3" xfId="10735"/>
    <cellStyle name="40% - Accent4 3 3 2 3 2" xfId="10736"/>
    <cellStyle name="40% - Accent4 3 3 2 3 2 2" xfId="10737"/>
    <cellStyle name="40% - Accent4 3 3 2 3 3" xfId="10738"/>
    <cellStyle name="40% - Accent4 3 3 2 4" xfId="10739"/>
    <cellStyle name="40% - Accent4 3 3 2 4 2" xfId="10740"/>
    <cellStyle name="40% - Accent4 3 3 2 4 2 2" xfId="10741"/>
    <cellStyle name="40% - Accent4 3 3 2 4 3" xfId="10742"/>
    <cellStyle name="40% - Accent4 3 3 2 5" xfId="10743"/>
    <cellStyle name="40% - Accent4 3 3 2 5 2" xfId="10744"/>
    <cellStyle name="40% - Accent4 3 3 2 6" xfId="10745"/>
    <cellStyle name="40% - Accent4 3 3 2 7" xfId="10746"/>
    <cellStyle name="40% - Accent4 3 3 3" xfId="10747"/>
    <cellStyle name="40% - Accent4 3 3 3 2" xfId="10748"/>
    <cellStyle name="40% - Accent4 3 3 3 2 2" xfId="10749"/>
    <cellStyle name="40% - Accent4 3 3 3 3" xfId="10750"/>
    <cellStyle name="40% - Accent4 3 3 3 4" xfId="10751"/>
    <cellStyle name="40% - Accent4 3 3 4" xfId="10752"/>
    <cellStyle name="40% - Accent4 3 3 4 2" xfId="10753"/>
    <cellStyle name="40% - Accent4 3 3 4 2 2" xfId="10754"/>
    <cellStyle name="40% - Accent4 3 3 4 3" xfId="10755"/>
    <cellStyle name="40% - Accent4 3 3 5" xfId="10756"/>
    <cellStyle name="40% - Accent4 3 3 5 2" xfId="10757"/>
    <cellStyle name="40% - Accent4 3 3 5 2 2" xfId="10758"/>
    <cellStyle name="40% - Accent4 3 3 5 3" xfId="10759"/>
    <cellStyle name="40% - Accent4 3 3 6" xfId="10760"/>
    <cellStyle name="40% - Accent4 3 3 6 2" xfId="10761"/>
    <cellStyle name="40% - Accent4 3 3 7" xfId="10762"/>
    <cellStyle name="40% - Accent4 3 3 8" xfId="10763"/>
    <cellStyle name="40% - Accent4 3 3 9" xfId="10764"/>
    <cellStyle name="40% - Accent4 3 4" xfId="10765"/>
    <cellStyle name="40% - Accent4 3 4 2" xfId="10766"/>
    <cellStyle name="40% - Accent4 3 4 2 2" xfId="10767"/>
    <cellStyle name="40% - Accent4 3 4 2 2 2" xfId="10768"/>
    <cellStyle name="40% - Accent4 3 4 2 2 2 2" xfId="10769"/>
    <cellStyle name="40% - Accent4 3 4 2 2 3" xfId="10770"/>
    <cellStyle name="40% - Accent4 3 4 2 2 4" xfId="10771"/>
    <cellStyle name="40% - Accent4 3 4 2 3" xfId="10772"/>
    <cellStyle name="40% - Accent4 3 4 2 3 2" xfId="10773"/>
    <cellStyle name="40% - Accent4 3 4 2 3 2 2" xfId="10774"/>
    <cellStyle name="40% - Accent4 3 4 2 3 3" xfId="10775"/>
    <cellStyle name="40% - Accent4 3 4 2 4" xfId="10776"/>
    <cellStyle name="40% - Accent4 3 4 2 4 2" xfId="10777"/>
    <cellStyle name="40% - Accent4 3 4 2 4 2 2" xfId="10778"/>
    <cellStyle name="40% - Accent4 3 4 2 4 3" xfId="10779"/>
    <cellStyle name="40% - Accent4 3 4 2 5" xfId="10780"/>
    <cellStyle name="40% - Accent4 3 4 2 5 2" xfId="10781"/>
    <cellStyle name="40% - Accent4 3 4 2 6" xfId="10782"/>
    <cellStyle name="40% - Accent4 3 4 2 7" xfId="10783"/>
    <cellStyle name="40% - Accent4 3 4 3" xfId="10784"/>
    <cellStyle name="40% - Accent4 3 4 3 2" xfId="10785"/>
    <cellStyle name="40% - Accent4 3 4 3 2 2" xfId="10786"/>
    <cellStyle name="40% - Accent4 3 4 3 3" xfId="10787"/>
    <cellStyle name="40% - Accent4 3 4 3 4" xfId="10788"/>
    <cellStyle name="40% - Accent4 3 4 4" xfId="10789"/>
    <cellStyle name="40% - Accent4 3 4 4 2" xfId="10790"/>
    <cellStyle name="40% - Accent4 3 4 4 2 2" xfId="10791"/>
    <cellStyle name="40% - Accent4 3 4 4 3" xfId="10792"/>
    <cellStyle name="40% - Accent4 3 4 5" xfId="10793"/>
    <cellStyle name="40% - Accent4 3 4 5 2" xfId="10794"/>
    <cellStyle name="40% - Accent4 3 4 5 2 2" xfId="10795"/>
    <cellStyle name="40% - Accent4 3 4 5 3" xfId="10796"/>
    <cellStyle name="40% - Accent4 3 4 6" xfId="10797"/>
    <cellStyle name="40% - Accent4 3 4 6 2" xfId="10798"/>
    <cellStyle name="40% - Accent4 3 4 7" xfId="10799"/>
    <cellStyle name="40% - Accent4 3 4 8" xfId="10800"/>
    <cellStyle name="40% - Accent4 3 5" xfId="10801"/>
    <cellStyle name="40% - Accent4 3 5 2" xfId="10802"/>
    <cellStyle name="40% - Accent4 3 5 2 2" xfId="10803"/>
    <cellStyle name="40% - Accent4 3 5 2 2 2" xfId="10804"/>
    <cellStyle name="40% - Accent4 3 5 2 2 2 2" xfId="10805"/>
    <cellStyle name="40% - Accent4 3 5 2 2 3" xfId="10806"/>
    <cellStyle name="40% - Accent4 3 5 2 3" xfId="10807"/>
    <cellStyle name="40% - Accent4 3 5 2 3 2" xfId="10808"/>
    <cellStyle name="40% - Accent4 3 5 2 3 2 2" xfId="10809"/>
    <cellStyle name="40% - Accent4 3 5 2 3 3" xfId="10810"/>
    <cellStyle name="40% - Accent4 3 5 2 4" xfId="10811"/>
    <cellStyle name="40% - Accent4 3 5 2 4 2" xfId="10812"/>
    <cellStyle name="40% - Accent4 3 5 2 4 2 2" xfId="10813"/>
    <cellStyle name="40% - Accent4 3 5 2 4 3" xfId="10814"/>
    <cellStyle name="40% - Accent4 3 5 2 5" xfId="10815"/>
    <cellStyle name="40% - Accent4 3 5 2 5 2" xfId="10816"/>
    <cellStyle name="40% - Accent4 3 5 2 6" xfId="10817"/>
    <cellStyle name="40% - Accent4 3 5 2 7" xfId="10818"/>
    <cellStyle name="40% - Accent4 3 5 3" xfId="10819"/>
    <cellStyle name="40% - Accent4 3 5 3 2" xfId="10820"/>
    <cellStyle name="40% - Accent4 3 5 3 2 2" xfId="10821"/>
    <cellStyle name="40% - Accent4 3 5 3 3" xfId="10822"/>
    <cellStyle name="40% - Accent4 3 5 4" xfId="10823"/>
    <cellStyle name="40% - Accent4 3 5 4 2" xfId="10824"/>
    <cellStyle name="40% - Accent4 3 5 4 2 2" xfId="10825"/>
    <cellStyle name="40% - Accent4 3 5 4 3" xfId="10826"/>
    <cellStyle name="40% - Accent4 3 5 5" xfId="10827"/>
    <cellStyle name="40% - Accent4 3 5 5 2" xfId="10828"/>
    <cellStyle name="40% - Accent4 3 5 5 2 2" xfId="10829"/>
    <cellStyle name="40% - Accent4 3 5 5 3" xfId="10830"/>
    <cellStyle name="40% - Accent4 3 5 6" xfId="10831"/>
    <cellStyle name="40% - Accent4 3 5 6 2" xfId="10832"/>
    <cellStyle name="40% - Accent4 3 5 7" xfId="10833"/>
    <cellStyle name="40% - Accent4 3 5 8" xfId="10834"/>
    <cellStyle name="40% - Accent4 3 6" xfId="10835"/>
    <cellStyle name="40% - Accent4 3 6 2" xfId="10836"/>
    <cellStyle name="40% - Accent4 3 6 2 2" xfId="10837"/>
    <cellStyle name="40% - Accent4 3 6 2 2 2" xfId="10838"/>
    <cellStyle name="40% - Accent4 3 6 2 3" xfId="10839"/>
    <cellStyle name="40% - Accent4 3 6 2 4" xfId="10840"/>
    <cellStyle name="40% - Accent4 3 6 3" xfId="10841"/>
    <cellStyle name="40% - Accent4 3 6 3 2" xfId="10842"/>
    <cellStyle name="40% - Accent4 3 6 3 2 2" xfId="10843"/>
    <cellStyle name="40% - Accent4 3 6 3 3" xfId="10844"/>
    <cellStyle name="40% - Accent4 3 6 4" xfId="10845"/>
    <cellStyle name="40% - Accent4 3 6 4 2" xfId="10846"/>
    <cellStyle name="40% - Accent4 3 6 4 2 2" xfId="10847"/>
    <cellStyle name="40% - Accent4 3 6 4 3" xfId="10848"/>
    <cellStyle name="40% - Accent4 3 6 5" xfId="10849"/>
    <cellStyle name="40% - Accent4 3 6 5 2" xfId="10850"/>
    <cellStyle name="40% - Accent4 3 6 6" xfId="10851"/>
    <cellStyle name="40% - Accent4 3 6 7" xfId="10852"/>
    <cellStyle name="40% - Accent4 3 7" xfId="10853"/>
    <cellStyle name="40% - Accent4 3 7 2" xfId="10854"/>
    <cellStyle name="40% - Accent4 3 7 2 2" xfId="10855"/>
    <cellStyle name="40% - Accent4 3 7 3" xfId="10856"/>
    <cellStyle name="40% - Accent4 3 7 4" xfId="10857"/>
    <cellStyle name="40% - Accent4 3 8" xfId="10858"/>
    <cellStyle name="40% - Accent4 3 8 2" xfId="10859"/>
    <cellStyle name="40% - Accent4 3 8 2 2" xfId="10860"/>
    <cellStyle name="40% - Accent4 3 8 3" xfId="10861"/>
    <cellStyle name="40% - Accent4 3 9" xfId="10862"/>
    <cellStyle name="40% - Accent4 3 9 2" xfId="10863"/>
    <cellStyle name="40% - Accent4 3 9 2 2" xfId="10864"/>
    <cellStyle name="40% - Accent4 3 9 3" xfId="10865"/>
    <cellStyle name="40% - Accent4 4" xfId="10866"/>
    <cellStyle name="40% - Accent4 4 2" xfId="10867"/>
    <cellStyle name="40% - Accent4 4 2 2" xfId="10868"/>
    <cellStyle name="40% - Accent4 4 2 2 2" xfId="10869"/>
    <cellStyle name="40% - Accent4 4 2 2 2 2" xfId="10870"/>
    <cellStyle name="40% - Accent4 4 2 2 3" xfId="10871"/>
    <cellStyle name="40% - Accent4 4 2 2 4" xfId="10872"/>
    <cellStyle name="40% - Accent4 4 2 3" xfId="10873"/>
    <cellStyle name="40% - Accent4 4 2 3 2" xfId="10874"/>
    <cellStyle name="40% - Accent4 4 2 3 2 2" xfId="10875"/>
    <cellStyle name="40% - Accent4 4 2 3 3" xfId="10876"/>
    <cellStyle name="40% - Accent4 4 2 4" xfId="10877"/>
    <cellStyle name="40% - Accent4 4 2 4 2" xfId="10878"/>
    <cellStyle name="40% - Accent4 4 2 4 2 2" xfId="10879"/>
    <cellStyle name="40% - Accent4 4 2 4 3" xfId="10880"/>
    <cellStyle name="40% - Accent4 4 2 5" xfId="10881"/>
    <cellStyle name="40% - Accent4 4 2 5 2" xfId="10882"/>
    <cellStyle name="40% - Accent4 4 2 6" xfId="10883"/>
    <cellStyle name="40% - Accent4 4 2 7" xfId="10884"/>
    <cellStyle name="40% - Accent4 4 2 8" xfId="10885"/>
    <cellStyle name="40% - Accent4 4 3" xfId="10886"/>
    <cellStyle name="40% - Accent4 4 3 2" xfId="10887"/>
    <cellStyle name="40% - Accent4 4 3 2 2" xfId="10888"/>
    <cellStyle name="40% - Accent4 4 3 3" xfId="10889"/>
    <cellStyle name="40% - Accent4 4 3 4" xfId="10890"/>
    <cellStyle name="40% - Accent4 4 3 5" xfId="10891"/>
    <cellStyle name="40% - Accent4 4 4" xfId="10892"/>
    <cellStyle name="40% - Accent4 4 4 2" xfId="10893"/>
    <cellStyle name="40% - Accent4 4 4 2 2" xfId="10894"/>
    <cellStyle name="40% - Accent4 4 4 2 3" xfId="10895"/>
    <cellStyle name="40% - Accent4 4 4 3" xfId="10896"/>
    <cellStyle name="40% - Accent4 4 4 4" xfId="10897"/>
    <cellStyle name="40% - Accent4 4 5" xfId="10898"/>
    <cellStyle name="40% - Accent4 4 5 2" xfId="10899"/>
    <cellStyle name="40% - Accent4 4 5 2 2" xfId="10900"/>
    <cellStyle name="40% - Accent4 4 5 3" xfId="10901"/>
    <cellStyle name="40% - Accent4 4 5 4" xfId="10902"/>
    <cellStyle name="40% - Accent4 4 5 5" xfId="10903"/>
    <cellStyle name="40% - Accent4 4 6" xfId="10904"/>
    <cellStyle name="40% - Accent4 4 6 2" xfId="10905"/>
    <cellStyle name="40% - Accent4 4 7" xfId="10906"/>
    <cellStyle name="40% - Accent4 4 8" xfId="10907"/>
    <cellStyle name="40% - Accent4 4 9" xfId="10908"/>
    <cellStyle name="40% - Accent4 5" xfId="10909"/>
    <cellStyle name="40% - Accent4 5 2" xfId="10910"/>
    <cellStyle name="40% - Accent4 5 2 2" xfId="10911"/>
    <cellStyle name="40% - Accent4 5 2 2 2" xfId="10912"/>
    <cellStyle name="40% - Accent4 5 2 2 2 2" xfId="10913"/>
    <cellStyle name="40% - Accent4 5 2 2 3" xfId="10914"/>
    <cellStyle name="40% - Accent4 5 2 2 4" xfId="10915"/>
    <cellStyle name="40% - Accent4 5 2 3" xfId="10916"/>
    <cellStyle name="40% - Accent4 5 2 3 2" xfId="10917"/>
    <cellStyle name="40% - Accent4 5 2 3 2 2" xfId="10918"/>
    <cellStyle name="40% - Accent4 5 2 3 3" xfId="10919"/>
    <cellStyle name="40% - Accent4 5 2 4" xfId="10920"/>
    <cellStyle name="40% - Accent4 5 2 4 2" xfId="10921"/>
    <cellStyle name="40% - Accent4 5 2 4 2 2" xfId="10922"/>
    <cellStyle name="40% - Accent4 5 2 4 3" xfId="10923"/>
    <cellStyle name="40% - Accent4 5 2 5" xfId="10924"/>
    <cellStyle name="40% - Accent4 5 2 5 2" xfId="10925"/>
    <cellStyle name="40% - Accent4 5 2 6" xfId="10926"/>
    <cellStyle name="40% - Accent4 5 2 7" xfId="10927"/>
    <cellStyle name="40% - Accent4 5 3" xfId="10928"/>
    <cellStyle name="40% - Accent4 5 3 2" xfId="10929"/>
    <cellStyle name="40% - Accent4 5 3 2 2" xfId="10930"/>
    <cellStyle name="40% - Accent4 5 3 2 3" xfId="10931"/>
    <cellStyle name="40% - Accent4 5 3 3" xfId="10932"/>
    <cellStyle name="40% - Accent4 5 3 4" xfId="10933"/>
    <cellStyle name="40% - Accent4 5 4" xfId="10934"/>
    <cellStyle name="40% - Accent4 5 4 2" xfId="10935"/>
    <cellStyle name="40% - Accent4 5 4 2 2" xfId="10936"/>
    <cellStyle name="40% - Accent4 5 4 3" xfId="10937"/>
    <cellStyle name="40% - Accent4 5 4 4" xfId="10938"/>
    <cellStyle name="40% - Accent4 5 5" xfId="10939"/>
    <cellStyle name="40% - Accent4 5 5 2" xfId="10940"/>
    <cellStyle name="40% - Accent4 5 5 2 2" xfId="10941"/>
    <cellStyle name="40% - Accent4 5 5 3" xfId="10942"/>
    <cellStyle name="40% - Accent4 5 5 4" xfId="10943"/>
    <cellStyle name="40% - Accent4 5 6" xfId="10944"/>
    <cellStyle name="40% - Accent4 5 6 2" xfId="10945"/>
    <cellStyle name="40% - Accent4 5 7" xfId="10946"/>
    <cellStyle name="40% - Accent4 5 8" xfId="10947"/>
    <cellStyle name="40% - Accent4 6" xfId="10948"/>
    <cellStyle name="40% - Accent4 6 2" xfId="10949"/>
    <cellStyle name="40% - Accent4 6 2 2" xfId="10950"/>
    <cellStyle name="40% - Accent4 6 2 2 2" xfId="10951"/>
    <cellStyle name="40% - Accent4 6 2 2 3" xfId="10952"/>
    <cellStyle name="40% - Accent4 6 2 3" xfId="10953"/>
    <cellStyle name="40% - Accent4 6 2 4" xfId="10954"/>
    <cellStyle name="40% - Accent4 6 3" xfId="10955"/>
    <cellStyle name="40% - Accent4 6 3 2" xfId="10956"/>
    <cellStyle name="40% - Accent4 6 3 2 2" xfId="10957"/>
    <cellStyle name="40% - Accent4 6 3 2 3" xfId="10958"/>
    <cellStyle name="40% - Accent4 6 3 3" xfId="10959"/>
    <cellStyle name="40% - Accent4 6 3 4" xfId="10960"/>
    <cellStyle name="40% - Accent4 6 4" xfId="10961"/>
    <cellStyle name="40% - Accent4 6 4 2" xfId="10962"/>
    <cellStyle name="40% - Accent4 6 4 2 2" xfId="10963"/>
    <cellStyle name="40% - Accent4 6 4 3" xfId="10964"/>
    <cellStyle name="40% - Accent4 6 4 4" xfId="10965"/>
    <cellStyle name="40% - Accent4 6 5" xfId="10966"/>
    <cellStyle name="40% - Accent4 6 5 2" xfId="10967"/>
    <cellStyle name="40% - Accent4 6 6" xfId="10968"/>
    <cellStyle name="40% - Accent4 6 7" xfId="10969"/>
    <cellStyle name="40% - Accent4 7" xfId="10970"/>
    <cellStyle name="40% - Accent4 7 2" xfId="10971"/>
    <cellStyle name="40% - Accent4 7 2 2" xfId="10972"/>
    <cellStyle name="40% - Accent4 7 2 2 2" xfId="10973"/>
    <cellStyle name="40% - Accent4 7 2 3" xfId="10974"/>
    <cellStyle name="40% - Accent4 7 3" xfId="10975"/>
    <cellStyle name="40% - Accent4 7 3 2" xfId="10976"/>
    <cellStyle name="40% - Accent4 7 4" xfId="10977"/>
    <cellStyle name="40% - Accent4 7 5" xfId="10978"/>
    <cellStyle name="40% - Accent4 8" xfId="10979"/>
    <cellStyle name="40% - Accent4 8 2" xfId="10980"/>
    <cellStyle name="40% - Accent4 8 2 2" xfId="10981"/>
    <cellStyle name="40% - Accent4 8 2 2 2" xfId="10982"/>
    <cellStyle name="40% - Accent4 8 2 3" xfId="10983"/>
    <cellStyle name="40% - Accent4 8 3" xfId="10984"/>
    <cellStyle name="40% - Accent4 8 3 2" xfId="10985"/>
    <cellStyle name="40% - Accent4 8 4" xfId="10986"/>
    <cellStyle name="40% - Accent4 9" xfId="10987"/>
    <cellStyle name="40% - Accent4 9 2" xfId="10988"/>
    <cellStyle name="40% - Accent4 9 2 2" xfId="10989"/>
    <cellStyle name="40% - Accent4 9 2 2 2" xfId="10990"/>
    <cellStyle name="40% - Accent4 9 2 3" xfId="10991"/>
    <cellStyle name="40% - Accent4 9 3" xfId="10992"/>
    <cellStyle name="40% - Accent4 9 3 2" xfId="10993"/>
    <cellStyle name="40% - Accent4 9 4" xfId="10994"/>
    <cellStyle name="40% - Accent5 10" xfId="10995"/>
    <cellStyle name="40% - Accent5 10 2" xfId="10996"/>
    <cellStyle name="40% - Accent5 10 2 2" xfId="10997"/>
    <cellStyle name="40% - Accent5 10 2 2 2" xfId="10998"/>
    <cellStyle name="40% - Accent5 10 2 3" xfId="10999"/>
    <cellStyle name="40% - Accent5 10 3" xfId="11000"/>
    <cellStyle name="40% - Accent5 10 3 2" xfId="11001"/>
    <cellStyle name="40% - Accent5 10 4" xfId="11002"/>
    <cellStyle name="40% - Accent5 11" xfId="11003"/>
    <cellStyle name="40% - Accent5 11 2" xfId="11004"/>
    <cellStyle name="40% - Accent5 11 2 2" xfId="11005"/>
    <cellStyle name="40% - Accent5 11 2 2 2" xfId="11006"/>
    <cellStyle name="40% - Accent5 11 2 3" xfId="11007"/>
    <cellStyle name="40% - Accent5 11 3" xfId="11008"/>
    <cellStyle name="40% - Accent5 11 3 2" xfId="11009"/>
    <cellStyle name="40% - Accent5 11 4" xfId="11010"/>
    <cellStyle name="40% - Accent5 12" xfId="11011"/>
    <cellStyle name="40% - Accent5 12 2" xfId="11012"/>
    <cellStyle name="40% - Accent5 12 2 2" xfId="11013"/>
    <cellStyle name="40% - Accent5 12 2 2 2" xfId="11014"/>
    <cellStyle name="40% - Accent5 12 2 3" xfId="11015"/>
    <cellStyle name="40% - Accent5 12 3" xfId="11016"/>
    <cellStyle name="40% - Accent5 12 3 2" xfId="11017"/>
    <cellStyle name="40% - Accent5 12 3 3" xfId="11018"/>
    <cellStyle name="40% - Accent5 12 4" xfId="11019"/>
    <cellStyle name="40% - Accent5 13" xfId="11020"/>
    <cellStyle name="40% - Accent5 13 2" xfId="11021"/>
    <cellStyle name="40% - Accent5 13 2 2" xfId="11022"/>
    <cellStyle name="40% - Accent5 13 2 2 2" xfId="11023"/>
    <cellStyle name="40% - Accent5 13 2 3" xfId="11024"/>
    <cellStyle name="40% - Accent5 13 3" xfId="11025"/>
    <cellStyle name="40% - Accent5 13 3 2" xfId="11026"/>
    <cellStyle name="40% - Accent5 13 4" xfId="11027"/>
    <cellStyle name="40% - Accent5 14" xfId="11028"/>
    <cellStyle name="40% - Accent5 14 2" xfId="11029"/>
    <cellStyle name="40% - Accent5 14 2 2" xfId="11030"/>
    <cellStyle name="40% - Accent5 14 2 2 2" xfId="11031"/>
    <cellStyle name="40% - Accent5 14 2 3" xfId="11032"/>
    <cellStyle name="40% - Accent5 14 2 4" xfId="11033"/>
    <cellStyle name="40% - Accent5 14 3" xfId="11034"/>
    <cellStyle name="40% - Accent5 14 3 2" xfId="11035"/>
    <cellStyle name="40% - Accent5 14 4" xfId="11036"/>
    <cellStyle name="40% - Accent5 14 5" xfId="11037"/>
    <cellStyle name="40% - Accent5 15" xfId="11038"/>
    <cellStyle name="40% - Accent5 15 2" xfId="11039"/>
    <cellStyle name="40% - Accent5 15 2 2" xfId="11040"/>
    <cellStyle name="40% - Accent5 15 2 2 2" xfId="11041"/>
    <cellStyle name="40% - Accent5 15 2 3" xfId="11042"/>
    <cellStyle name="40% - Accent5 15 3" xfId="11043"/>
    <cellStyle name="40% - Accent5 15 3 2" xfId="11044"/>
    <cellStyle name="40% - Accent5 15 4" xfId="11045"/>
    <cellStyle name="40% - Accent5 16" xfId="11046"/>
    <cellStyle name="40% - Accent5 16 2" xfId="11047"/>
    <cellStyle name="40% - Accent5 16 2 2" xfId="11048"/>
    <cellStyle name="40% - Accent5 16 3" xfId="11049"/>
    <cellStyle name="40% - Accent5 17" xfId="11050"/>
    <cellStyle name="40% - Accent5 17 2" xfId="11051"/>
    <cellStyle name="40% - Accent5 17 3" xfId="11052"/>
    <cellStyle name="40% - Accent5 18" xfId="11053"/>
    <cellStyle name="40% - Accent5 18 2" xfId="11054"/>
    <cellStyle name="40% - Accent5 19" xfId="11055"/>
    <cellStyle name="40% - Accent5 2" xfId="11056"/>
    <cellStyle name="40% - Accent5 2 10" xfId="11057"/>
    <cellStyle name="40% - Accent5 2 10 2" xfId="11058"/>
    <cellStyle name="40% - Accent5 2 10 2 2" xfId="11059"/>
    <cellStyle name="40% - Accent5 2 10 2 3" xfId="11060"/>
    <cellStyle name="40% - Accent5 2 10 3" xfId="11061"/>
    <cellStyle name="40% - Accent5 2 10 4" xfId="11062"/>
    <cellStyle name="40% - Accent5 2 11" xfId="11063"/>
    <cellStyle name="40% - Accent5 2 11 2" xfId="11064"/>
    <cellStyle name="40% - Accent5 2 11 3" xfId="11065"/>
    <cellStyle name="40% - Accent5 2 12" xfId="11066"/>
    <cellStyle name="40% - Accent5 2 13" xfId="11067"/>
    <cellStyle name="40% - Accent5 2 14" xfId="11068"/>
    <cellStyle name="40% - Accent5 2 15" xfId="11069"/>
    <cellStyle name="40% - Accent5 2 2" xfId="11070"/>
    <cellStyle name="40% - Accent5 2 2 10" xfId="11071"/>
    <cellStyle name="40% - Accent5 2 2 10 2" xfId="11072"/>
    <cellStyle name="40% - Accent5 2 2 11" xfId="11073"/>
    <cellStyle name="40% - Accent5 2 2 12" xfId="11074"/>
    <cellStyle name="40% - Accent5 2 2 13" xfId="11075"/>
    <cellStyle name="40% - Accent5 2 2 14" xfId="11076"/>
    <cellStyle name="40% - Accent5 2 2 2" xfId="11077"/>
    <cellStyle name="40% - Accent5 2 2 2 10" xfId="11078"/>
    <cellStyle name="40% - Accent5 2 2 2 2" xfId="11079"/>
    <cellStyle name="40% - Accent5 2 2 2 2 2" xfId="11080"/>
    <cellStyle name="40% - Accent5 2 2 2 2 2 2" xfId="11081"/>
    <cellStyle name="40% - Accent5 2 2 2 2 2 2 2" xfId="11082"/>
    <cellStyle name="40% - Accent5 2 2 2 2 2 3" xfId="11083"/>
    <cellStyle name="40% - Accent5 2 2 2 2 3" xfId="11084"/>
    <cellStyle name="40% - Accent5 2 2 2 2 3 2" xfId="11085"/>
    <cellStyle name="40% - Accent5 2 2 2 2 3 2 2" xfId="11086"/>
    <cellStyle name="40% - Accent5 2 2 2 2 3 3" xfId="11087"/>
    <cellStyle name="40% - Accent5 2 2 2 2 4" xfId="11088"/>
    <cellStyle name="40% - Accent5 2 2 2 2 4 2" xfId="11089"/>
    <cellStyle name="40% - Accent5 2 2 2 2 4 2 2" xfId="11090"/>
    <cellStyle name="40% - Accent5 2 2 2 2 4 3" xfId="11091"/>
    <cellStyle name="40% - Accent5 2 2 2 2 5" xfId="11092"/>
    <cellStyle name="40% - Accent5 2 2 2 2 5 2" xfId="11093"/>
    <cellStyle name="40% - Accent5 2 2 2 2 6" xfId="11094"/>
    <cellStyle name="40% - Accent5 2 2 2 2 7" xfId="11095"/>
    <cellStyle name="40% - Accent5 2 2 2 2 8" xfId="11096"/>
    <cellStyle name="40% - Accent5 2 2 2 3" xfId="11097"/>
    <cellStyle name="40% - Accent5 2 2 2 3 2" xfId="11098"/>
    <cellStyle name="40% - Accent5 2 2 2 3 2 2" xfId="11099"/>
    <cellStyle name="40% - Accent5 2 2 2 3 3" xfId="11100"/>
    <cellStyle name="40% - Accent5 2 2 2 3 4" xfId="11101"/>
    <cellStyle name="40% - Accent5 2 2 2 4" xfId="11102"/>
    <cellStyle name="40% - Accent5 2 2 2 4 2" xfId="11103"/>
    <cellStyle name="40% - Accent5 2 2 2 4 2 2" xfId="11104"/>
    <cellStyle name="40% - Accent5 2 2 2 4 3" xfId="11105"/>
    <cellStyle name="40% - Accent5 2 2 2 5" xfId="11106"/>
    <cellStyle name="40% - Accent5 2 2 2 5 2" xfId="11107"/>
    <cellStyle name="40% - Accent5 2 2 2 5 2 2" xfId="11108"/>
    <cellStyle name="40% - Accent5 2 2 2 5 3" xfId="11109"/>
    <cellStyle name="40% - Accent5 2 2 2 6" xfId="11110"/>
    <cellStyle name="40% - Accent5 2 2 2 6 2" xfId="11111"/>
    <cellStyle name="40% - Accent5 2 2 2 7" xfId="11112"/>
    <cellStyle name="40% - Accent5 2 2 2 8" xfId="11113"/>
    <cellStyle name="40% - Accent5 2 2 2 9" xfId="11114"/>
    <cellStyle name="40% - Accent5 2 2 3" xfId="11115"/>
    <cellStyle name="40% - Accent5 2 2 3 2" xfId="11116"/>
    <cellStyle name="40% - Accent5 2 2 3 2 2" xfId="11117"/>
    <cellStyle name="40% - Accent5 2 2 3 2 2 2" xfId="11118"/>
    <cellStyle name="40% - Accent5 2 2 3 2 2 2 2" xfId="11119"/>
    <cellStyle name="40% - Accent5 2 2 3 2 2 3" xfId="11120"/>
    <cellStyle name="40% - Accent5 2 2 3 2 3" xfId="11121"/>
    <cellStyle name="40% - Accent5 2 2 3 2 3 2" xfId="11122"/>
    <cellStyle name="40% - Accent5 2 2 3 2 3 2 2" xfId="11123"/>
    <cellStyle name="40% - Accent5 2 2 3 2 3 3" xfId="11124"/>
    <cellStyle name="40% - Accent5 2 2 3 2 4" xfId="11125"/>
    <cellStyle name="40% - Accent5 2 2 3 2 4 2" xfId="11126"/>
    <cellStyle name="40% - Accent5 2 2 3 2 4 2 2" xfId="11127"/>
    <cellStyle name="40% - Accent5 2 2 3 2 4 3" xfId="11128"/>
    <cellStyle name="40% - Accent5 2 2 3 2 5" xfId="11129"/>
    <cellStyle name="40% - Accent5 2 2 3 2 5 2" xfId="11130"/>
    <cellStyle name="40% - Accent5 2 2 3 2 6" xfId="11131"/>
    <cellStyle name="40% - Accent5 2 2 3 2 7" xfId="11132"/>
    <cellStyle name="40% - Accent5 2 2 3 2 8" xfId="11133"/>
    <cellStyle name="40% - Accent5 2 2 3 3" xfId="11134"/>
    <cellStyle name="40% - Accent5 2 2 3 3 2" xfId="11135"/>
    <cellStyle name="40% - Accent5 2 2 3 3 2 2" xfId="11136"/>
    <cellStyle name="40% - Accent5 2 2 3 3 3" xfId="11137"/>
    <cellStyle name="40% - Accent5 2 2 3 4" xfId="11138"/>
    <cellStyle name="40% - Accent5 2 2 3 4 2" xfId="11139"/>
    <cellStyle name="40% - Accent5 2 2 3 4 2 2" xfId="11140"/>
    <cellStyle name="40% - Accent5 2 2 3 4 3" xfId="11141"/>
    <cellStyle name="40% - Accent5 2 2 3 5" xfId="11142"/>
    <cellStyle name="40% - Accent5 2 2 3 5 2" xfId="11143"/>
    <cellStyle name="40% - Accent5 2 2 3 5 2 2" xfId="11144"/>
    <cellStyle name="40% - Accent5 2 2 3 5 3" xfId="11145"/>
    <cellStyle name="40% - Accent5 2 2 3 6" xfId="11146"/>
    <cellStyle name="40% - Accent5 2 2 3 6 2" xfId="11147"/>
    <cellStyle name="40% - Accent5 2 2 3 7" xfId="11148"/>
    <cellStyle name="40% - Accent5 2 2 3 8" xfId="11149"/>
    <cellStyle name="40% - Accent5 2 2 3 9" xfId="11150"/>
    <cellStyle name="40% - Accent5 2 2 4" xfId="11151"/>
    <cellStyle name="40% - Accent5 2 2 4 2" xfId="11152"/>
    <cellStyle name="40% - Accent5 2 2 4 2 2" xfId="11153"/>
    <cellStyle name="40% - Accent5 2 2 4 2 2 2" xfId="11154"/>
    <cellStyle name="40% - Accent5 2 2 4 2 2 2 2" xfId="11155"/>
    <cellStyle name="40% - Accent5 2 2 4 2 2 3" xfId="11156"/>
    <cellStyle name="40% - Accent5 2 2 4 2 3" xfId="11157"/>
    <cellStyle name="40% - Accent5 2 2 4 2 3 2" xfId="11158"/>
    <cellStyle name="40% - Accent5 2 2 4 2 3 2 2" xfId="11159"/>
    <cellStyle name="40% - Accent5 2 2 4 2 3 3" xfId="11160"/>
    <cellStyle name="40% - Accent5 2 2 4 2 4" xfId="11161"/>
    <cellStyle name="40% - Accent5 2 2 4 2 4 2" xfId="11162"/>
    <cellStyle name="40% - Accent5 2 2 4 2 4 2 2" xfId="11163"/>
    <cellStyle name="40% - Accent5 2 2 4 2 4 3" xfId="11164"/>
    <cellStyle name="40% - Accent5 2 2 4 2 5" xfId="11165"/>
    <cellStyle name="40% - Accent5 2 2 4 2 5 2" xfId="11166"/>
    <cellStyle name="40% - Accent5 2 2 4 2 6" xfId="11167"/>
    <cellStyle name="40% - Accent5 2 2 4 3" xfId="11168"/>
    <cellStyle name="40% - Accent5 2 2 4 3 2" xfId="11169"/>
    <cellStyle name="40% - Accent5 2 2 4 3 2 2" xfId="11170"/>
    <cellStyle name="40% - Accent5 2 2 4 3 3" xfId="11171"/>
    <cellStyle name="40% - Accent5 2 2 4 4" xfId="11172"/>
    <cellStyle name="40% - Accent5 2 2 4 4 2" xfId="11173"/>
    <cellStyle name="40% - Accent5 2 2 4 4 2 2" xfId="11174"/>
    <cellStyle name="40% - Accent5 2 2 4 4 3" xfId="11175"/>
    <cellStyle name="40% - Accent5 2 2 4 5" xfId="11176"/>
    <cellStyle name="40% - Accent5 2 2 4 5 2" xfId="11177"/>
    <cellStyle name="40% - Accent5 2 2 4 5 2 2" xfId="11178"/>
    <cellStyle name="40% - Accent5 2 2 4 5 3" xfId="11179"/>
    <cellStyle name="40% - Accent5 2 2 4 6" xfId="11180"/>
    <cellStyle name="40% - Accent5 2 2 4 6 2" xfId="11181"/>
    <cellStyle name="40% - Accent5 2 2 4 7" xfId="11182"/>
    <cellStyle name="40% - Accent5 2 2 4 8" xfId="11183"/>
    <cellStyle name="40% - Accent5 2 2 4 9" xfId="11184"/>
    <cellStyle name="40% - Accent5 2 2 5" xfId="11185"/>
    <cellStyle name="40% - Accent5 2 2 5 2" xfId="11186"/>
    <cellStyle name="40% - Accent5 2 2 5 2 2" xfId="11187"/>
    <cellStyle name="40% - Accent5 2 2 5 2 2 2" xfId="11188"/>
    <cellStyle name="40% - Accent5 2 2 5 2 2 2 2" xfId="11189"/>
    <cellStyle name="40% - Accent5 2 2 5 2 2 3" xfId="11190"/>
    <cellStyle name="40% - Accent5 2 2 5 2 3" xfId="11191"/>
    <cellStyle name="40% - Accent5 2 2 5 2 3 2" xfId="11192"/>
    <cellStyle name="40% - Accent5 2 2 5 2 3 2 2" xfId="11193"/>
    <cellStyle name="40% - Accent5 2 2 5 2 3 3" xfId="11194"/>
    <cellStyle name="40% - Accent5 2 2 5 2 4" xfId="11195"/>
    <cellStyle name="40% - Accent5 2 2 5 2 4 2" xfId="11196"/>
    <cellStyle name="40% - Accent5 2 2 5 2 4 2 2" xfId="11197"/>
    <cellStyle name="40% - Accent5 2 2 5 2 4 3" xfId="11198"/>
    <cellStyle name="40% - Accent5 2 2 5 2 5" xfId="11199"/>
    <cellStyle name="40% - Accent5 2 2 5 2 5 2" xfId="11200"/>
    <cellStyle name="40% - Accent5 2 2 5 2 6" xfId="11201"/>
    <cellStyle name="40% - Accent5 2 2 5 3" xfId="11202"/>
    <cellStyle name="40% - Accent5 2 2 5 3 2" xfId="11203"/>
    <cellStyle name="40% - Accent5 2 2 5 3 2 2" xfId="11204"/>
    <cellStyle name="40% - Accent5 2 2 5 3 3" xfId="11205"/>
    <cellStyle name="40% - Accent5 2 2 5 4" xfId="11206"/>
    <cellStyle name="40% - Accent5 2 2 5 4 2" xfId="11207"/>
    <cellStyle name="40% - Accent5 2 2 5 4 2 2" xfId="11208"/>
    <cellStyle name="40% - Accent5 2 2 5 4 3" xfId="11209"/>
    <cellStyle name="40% - Accent5 2 2 5 5" xfId="11210"/>
    <cellStyle name="40% - Accent5 2 2 5 5 2" xfId="11211"/>
    <cellStyle name="40% - Accent5 2 2 5 5 2 2" xfId="11212"/>
    <cellStyle name="40% - Accent5 2 2 5 5 3" xfId="11213"/>
    <cellStyle name="40% - Accent5 2 2 5 6" xfId="11214"/>
    <cellStyle name="40% - Accent5 2 2 5 6 2" xfId="11215"/>
    <cellStyle name="40% - Accent5 2 2 5 7" xfId="11216"/>
    <cellStyle name="40% - Accent5 2 2 6" xfId="11217"/>
    <cellStyle name="40% - Accent5 2 2 6 2" xfId="11218"/>
    <cellStyle name="40% - Accent5 2 2 6 2 2" xfId="11219"/>
    <cellStyle name="40% - Accent5 2 2 6 2 2 2" xfId="11220"/>
    <cellStyle name="40% - Accent5 2 2 6 2 3" xfId="11221"/>
    <cellStyle name="40% - Accent5 2 2 6 3" xfId="11222"/>
    <cellStyle name="40% - Accent5 2 2 6 3 2" xfId="11223"/>
    <cellStyle name="40% - Accent5 2 2 6 3 2 2" xfId="11224"/>
    <cellStyle name="40% - Accent5 2 2 6 3 3" xfId="11225"/>
    <cellStyle name="40% - Accent5 2 2 6 4" xfId="11226"/>
    <cellStyle name="40% - Accent5 2 2 6 4 2" xfId="11227"/>
    <cellStyle name="40% - Accent5 2 2 6 4 2 2" xfId="11228"/>
    <cellStyle name="40% - Accent5 2 2 6 4 3" xfId="11229"/>
    <cellStyle name="40% - Accent5 2 2 6 5" xfId="11230"/>
    <cellStyle name="40% - Accent5 2 2 6 5 2" xfId="11231"/>
    <cellStyle name="40% - Accent5 2 2 6 6" xfId="11232"/>
    <cellStyle name="40% - Accent5 2 2 7" xfId="11233"/>
    <cellStyle name="40% - Accent5 2 2 7 2" xfId="11234"/>
    <cellStyle name="40% - Accent5 2 2 7 2 2" xfId="11235"/>
    <cellStyle name="40% - Accent5 2 2 7 3" xfId="11236"/>
    <cellStyle name="40% - Accent5 2 2 8" xfId="11237"/>
    <cellStyle name="40% - Accent5 2 2 8 2" xfId="11238"/>
    <cellStyle name="40% - Accent5 2 2 8 2 2" xfId="11239"/>
    <cellStyle name="40% - Accent5 2 2 8 3" xfId="11240"/>
    <cellStyle name="40% - Accent5 2 2 9" xfId="11241"/>
    <cellStyle name="40% - Accent5 2 2 9 2" xfId="11242"/>
    <cellStyle name="40% - Accent5 2 2 9 2 2" xfId="11243"/>
    <cellStyle name="40% - Accent5 2 2 9 3" xfId="11244"/>
    <cellStyle name="40% - Accent5 2 3" xfId="11245"/>
    <cellStyle name="40% - Accent5 2 3 2" xfId="11246"/>
    <cellStyle name="40% - Accent5 2 3 2 2" xfId="11247"/>
    <cellStyle name="40% - Accent5 2 3 2 2 2" xfId="11248"/>
    <cellStyle name="40% - Accent5 2 3 2 2 2 2" xfId="11249"/>
    <cellStyle name="40% - Accent5 2 3 2 2 3" xfId="11250"/>
    <cellStyle name="40% - Accent5 2 3 2 2 4" xfId="11251"/>
    <cellStyle name="40% - Accent5 2 3 2 3" xfId="11252"/>
    <cellStyle name="40% - Accent5 2 3 2 3 2" xfId="11253"/>
    <cellStyle name="40% - Accent5 2 3 2 3 2 2" xfId="11254"/>
    <cellStyle name="40% - Accent5 2 3 2 3 3" xfId="11255"/>
    <cellStyle name="40% - Accent5 2 3 2 4" xfId="11256"/>
    <cellStyle name="40% - Accent5 2 3 2 4 2" xfId="11257"/>
    <cellStyle name="40% - Accent5 2 3 2 4 2 2" xfId="11258"/>
    <cellStyle name="40% - Accent5 2 3 2 4 3" xfId="11259"/>
    <cellStyle name="40% - Accent5 2 3 2 5" xfId="11260"/>
    <cellStyle name="40% - Accent5 2 3 2 5 2" xfId="11261"/>
    <cellStyle name="40% - Accent5 2 3 2 6" xfId="11262"/>
    <cellStyle name="40% - Accent5 2 3 2 7" xfId="11263"/>
    <cellStyle name="40% - Accent5 2 3 2 8" xfId="11264"/>
    <cellStyle name="40% - Accent5 2 3 3" xfId="11265"/>
    <cellStyle name="40% - Accent5 2 3 3 2" xfId="11266"/>
    <cellStyle name="40% - Accent5 2 3 3 2 2" xfId="11267"/>
    <cellStyle name="40% - Accent5 2 3 3 2 3" xfId="11268"/>
    <cellStyle name="40% - Accent5 2 3 3 3" xfId="11269"/>
    <cellStyle name="40% - Accent5 2 3 3 4" xfId="11270"/>
    <cellStyle name="40% - Accent5 2 3 3 5" xfId="11271"/>
    <cellStyle name="40% - Accent5 2 3 4" xfId="11272"/>
    <cellStyle name="40% - Accent5 2 3 4 2" xfId="11273"/>
    <cellStyle name="40% - Accent5 2 3 4 2 2" xfId="11274"/>
    <cellStyle name="40% - Accent5 2 3 4 3" xfId="11275"/>
    <cellStyle name="40% - Accent5 2 3 4 4" xfId="11276"/>
    <cellStyle name="40% - Accent5 2 3 5" xfId="11277"/>
    <cellStyle name="40% - Accent5 2 3 5 2" xfId="11278"/>
    <cellStyle name="40% - Accent5 2 3 5 2 2" xfId="11279"/>
    <cellStyle name="40% - Accent5 2 3 5 3" xfId="11280"/>
    <cellStyle name="40% - Accent5 2 3 6" xfId="11281"/>
    <cellStyle name="40% - Accent5 2 3 6 2" xfId="11282"/>
    <cellStyle name="40% - Accent5 2 3 7" xfId="11283"/>
    <cellStyle name="40% - Accent5 2 3 8" xfId="11284"/>
    <cellStyle name="40% - Accent5 2 3 9" xfId="11285"/>
    <cellStyle name="40% - Accent5 2 4" xfId="11286"/>
    <cellStyle name="40% - Accent5 2 4 2" xfId="11287"/>
    <cellStyle name="40% - Accent5 2 4 2 2" xfId="11288"/>
    <cellStyle name="40% - Accent5 2 4 2 2 2" xfId="11289"/>
    <cellStyle name="40% - Accent5 2 4 2 2 2 2" xfId="11290"/>
    <cellStyle name="40% - Accent5 2 4 2 2 3" xfId="11291"/>
    <cellStyle name="40% - Accent5 2 4 2 2 4" xfId="11292"/>
    <cellStyle name="40% - Accent5 2 4 2 3" xfId="11293"/>
    <cellStyle name="40% - Accent5 2 4 2 3 2" xfId="11294"/>
    <cellStyle name="40% - Accent5 2 4 2 3 2 2" xfId="11295"/>
    <cellStyle name="40% - Accent5 2 4 2 3 3" xfId="11296"/>
    <cellStyle name="40% - Accent5 2 4 2 4" xfId="11297"/>
    <cellStyle name="40% - Accent5 2 4 2 4 2" xfId="11298"/>
    <cellStyle name="40% - Accent5 2 4 2 4 2 2" xfId="11299"/>
    <cellStyle name="40% - Accent5 2 4 2 4 3" xfId="11300"/>
    <cellStyle name="40% - Accent5 2 4 2 5" xfId="11301"/>
    <cellStyle name="40% - Accent5 2 4 2 5 2" xfId="11302"/>
    <cellStyle name="40% - Accent5 2 4 2 6" xfId="11303"/>
    <cellStyle name="40% - Accent5 2 4 2 7" xfId="11304"/>
    <cellStyle name="40% - Accent5 2 4 2 8" xfId="11305"/>
    <cellStyle name="40% - Accent5 2 4 3" xfId="11306"/>
    <cellStyle name="40% - Accent5 2 4 3 2" xfId="11307"/>
    <cellStyle name="40% - Accent5 2 4 3 2 2" xfId="11308"/>
    <cellStyle name="40% - Accent5 2 4 3 2 3" xfId="11309"/>
    <cellStyle name="40% - Accent5 2 4 3 3" xfId="11310"/>
    <cellStyle name="40% - Accent5 2 4 3 4" xfId="11311"/>
    <cellStyle name="40% - Accent5 2 4 3 5" xfId="11312"/>
    <cellStyle name="40% - Accent5 2 4 4" xfId="11313"/>
    <cellStyle name="40% - Accent5 2 4 4 2" xfId="11314"/>
    <cellStyle name="40% - Accent5 2 4 4 2 2" xfId="11315"/>
    <cellStyle name="40% - Accent5 2 4 4 3" xfId="11316"/>
    <cellStyle name="40% - Accent5 2 4 4 4" xfId="11317"/>
    <cellStyle name="40% - Accent5 2 4 5" xfId="11318"/>
    <cellStyle name="40% - Accent5 2 4 5 2" xfId="11319"/>
    <cellStyle name="40% - Accent5 2 4 5 2 2" xfId="11320"/>
    <cellStyle name="40% - Accent5 2 4 5 3" xfId="11321"/>
    <cellStyle name="40% - Accent5 2 4 6" xfId="11322"/>
    <cellStyle name="40% - Accent5 2 4 6 2" xfId="11323"/>
    <cellStyle name="40% - Accent5 2 4 7" xfId="11324"/>
    <cellStyle name="40% - Accent5 2 4 8" xfId="11325"/>
    <cellStyle name="40% - Accent5 2 4 9" xfId="11326"/>
    <cellStyle name="40% - Accent5 2 5" xfId="11327"/>
    <cellStyle name="40% - Accent5 2 5 10" xfId="11328"/>
    <cellStyle name="40% - Accent5 2 5 2" xfId="11329"/>
    <cellStyle name="40% - Accent5 2 5 2 2" xfId="11330"/>
    <cellStyle name="40% - Accent5 2 5 2 2 2" xfId="11331"/>
    <cellStyle name="40% - Accent5 2 5 2 2 2 2" xfId="11332"/>
    <cellStyle name="40% - Accent5 2 5 2 2 3" xfId="11333"/>
    <cellStyle name="40% - Accent5 2 5 2 2 4" xfId="11334"/>
    <cellStyle name="40% - Accent5 2 5 2 3" xfId="11335"/>
    <cellStyle name="40% - Accent5 2 5 2 3 2" xfId="11336"/>
    <cellStyle name="40% - Accent5 2 5 2 3 2 2" xfId="11337"/>
    <cellStyle name="40% - Accent5 2 5 2 3 3" xfId="11338"/>
    <cellStyle name="40% - Accent5 2 5 2 4" xfId="11339"/>
    <cellStyle name="40% - Accent5 2 5 2 4 2" xfId="11340"/>
    <cellStyle name="40% - Accent5 2 5 2 4 2 2" xfId="11341"/>
    <cellStyle name="40% - Accent5 2 5 2 4 3" xfId="11342"/>
    <cellStyle name="40% - Accent5 2 5 2 5" xfId="11343"/>
    <cellStyle name="40% - Accent5 2 5 2 5 2" xfId="11344"/>
    <cellStyle name="40% - Accent5 2 5 2 6" xfId="11345"/>
    <cellStyle name="40% - Accent5 2 5 2 7" xfId="11346"/>
    <cellStyle name="40% - Accent5 2 5 2 8" xfId="11347"/>
    <cellStyle name="40% - Accent5 2 5 3" xfId="11348"/>
    <cellStyle name="40% - Accent5 2 5 3 2" xfId="11349"/>
    <cellStyle name="40% - Accent5 2 5 3 2 2" xfId="11350"/>
    <cellStyle name="40% - Accent5 2 5 3 3" xfId="11351"/>
    <cellStyle name="40% - Accent5 2 5 3 4" xfId="11352"/>
    <cellStyle name="40% - Accent5 2 5 4" xfId="11353"/>
    <cellStyle name="40% - Accent5 2 5 4 2" xfId="11354"/>
    <cellStyle name="40% - Accent5 2 5 4 2 2" xfId="11355"/>
    <cellStyle name="40% - Accent5 2 5 4 3" xfId="11356"/>
    <cellStyle name="40% - Accent5 2 5 5" xfId="11357"/>
    <cellStyle name="40% - Accent5 2 5 5 2" xfId="11358"/>
    <cellStyle name="40% - Accent5 2 5 5 2 2" xfId="11359"/>
    <cellStyle name="40% - Accent5 2 5 5 3" xfId="11360"/>
    <cellStyle name="40% - Accent5 2 5 6" xfId="11361"/>
    <cellStyle name="40% - Accent5 2 5 6 2" xfId="11362"/>
    <cellStyle name="40% - Accent5 2 5 7" xfId="11363"/>
    <cellStyle name="40% - Accent5 2 5 8" xfId="11364"/>
    <cellStyle name="40% - Accent5 2 5 9" xfId="11365"/>
    <cellStyle name="40% - Accent5 2 6" xfId="11366"/>
    <cellStyle name="40% - Accent5 2 6 2" xfId="11367"/>
    <cellStyle name="40% - Accent5 2 6 2 2" xfId="11368"/>
    <cellStyle name="40% - Accent5 2 6 2 2 2" xfId="11369"/>
    <cellStyle name="40% - Accent5 2 6 2 2 2 2" xfId="11370"/>
    <cellStyle name="40% - Accent5 2 6 2 2 3" xfId="11371"/>
    <cellStyle name="40% - Accent5 2 6 2 2 4" xfId="11372"/>
    <cellStyle name="40% - Accent5 2 6 2 3" xfId="11373"/>
    <cellStyle name="40% - Accent5 2 6 2 3 2" xfId="11374"/>
    <cellStyle name="40% - Accent5 2 6 2 3 2 2" xfId="11375"/>
    <cellStyle name="40% - Accent5 2 6 2 3 3" xfId="11376"/>
    <cellStyle name="40% - Accent5 2 6 2 4" xfId="11377"/>
    <cellStyle name="40% - Accent5 2 6 2 4 2" xfId="11378"/>
    <cellStyle name="40% - Accent5 2 6 2 4 2 2" xfId="11379"/>
    <cellStyle name="40% - Accent5 2 6 2 4 3" xfId="11380"/>
    <cellStyle name="40% - Accent5 2 6 2 5" xfId="11381"/>
    <cellStyle name="40% - Accent5 2 6 2 5 2" xfId="11382"/>
    <cellStyle name="40% - Accent5 2 6 2 6" xfId="11383"/>
    <cellStyle name="40% - Accent5 2 6 2 7" xfId="11384"/>
    <cellStyle name="40% - Accent5 2 6 3" xfId="11385"/>
    <cellStyle name="40% - Accent5 2 6 3 2" xfId="11386"/>
    <cellStyle name="40% - Accent5 2 6 3 2 2" xfId="11387"/>
    <cellStyle name="40% - Accent5 2 6 3 3" xfId="11388"/>
    <cellStyle name="40% - Accent5 2 6 3 4" xfId="11389"/>
    <cellStyle name="40% - Accent5 2 6 4" xfId="11390"/>
    <cellStyle name="40% - Accent5 2 6 4 2" xfId="11391"/>
    <cellStyle name="40% - Accent5 2 6 4 2 2" xfId="11392"/>
    <cellStyle name="40% - Accent5 2 6 4 3" xfId="11393"/>
    <cellStyle name="40% - Accent5 2 6 5" xfId="11394"/>
    <cellStyle name="40% - Accent5 2 6 5 2" xfId="11395"/>
    <cellStyle name="40% - Accent5 2 6 5 2 2" xfId="11396"/>
    <cellStyle name="40% - Accent5 2 6 5 3" xfId="11397"/>
    <cellStyle name="40% - Accent5 2 6 6" xfId="11398"/>
    <cellStyle name="40% - Accent5 2 6 6 2" xfId="11399"/>
    <cellStyle name="40% - Accent5 2 6 7" xfId="11400"/>
    <cellStyle name="40% - Accent5 2 6 8" xfId="11401"/>
    <cellStyle name="40% - Accent5 2 6 9" xfId="11402"/>
    <cellStyle name="40% - Accent5 2 7" xfId="11403"/>
    <cellStyle name="40% - Accent5 2 7 2" xfId="11404"/>
    <cellStyle name="40% - Accent5 2 7 2 2" xfId="11405"/>
    <cellStyle name="40% - Accent5 2 7 2 2 2" xfId="11406"/>
    <cellStyle name="40% - Accent5 2 7 2 2 3" xfId="11407"/>
    <cellStyle name="40% - Accent5 2 7 2 3" xfId="11408"/>
    <cellStyle name="40% - Accent5 2 7 2 4" xfId="11409"/>
    <cellStyle name="40% - Accent5 2 7 3" xfId="11410"/>
    <cellStyle name="40% - Accent5 2 7 3 2" xfId="11411"/>
    <cellStyle name="40% - Accent5 2 7 3 2 2" xfId="11412"/>
    <cellStyle name="40% - Accent5 2 7 3 3" xfId="11413"/>
    <cellStyle name="40% - Accent5 2 7 3 4" xfId="11414"/>
    <cellStyle name="40% - Accent5 2 7 4" xfId="11415"/>
    <cellStyle name="40% - Accent5 2 7 4 2" xfId="11416"/>
    <cellStyle name="40% - Accent5 2 7 4 2 2" xfId="11417"/>
    <cellStyle name="40% - Accent5 2 7 4 3" xfId="11418"/>
    <cellStyle name="40% - Accent5 2 7 5" xfId="11419"/>
    <cellStyle name="40% - Accent5 2 7 5 2" xfId="11420"/>
    <cellStyle name="40% - Accent5 2 7 6" xfId="11421"/>
    <cellStyle name="40% - Accent5 2 7 7" xfId="11422"/>
    <cellStyle name="40% - Accent5 2 7 8" xfId="11423"/>
    <cellStyle name="40% - Accent5 2 8" xfId="11424"/>
    <cellStyle name="40% - Accent5 2 8 2" xfId="11425"/>
    <cellStyle name="40% - Accent5 2 8 2 2" xfId="11426"/>
    <cellStyle name="40% - Accent5 2 8 2 2 2" xfId="11427"/>
    <cellStyle name="40% - Accent5 2 8 2 3" xfId="11428"/>
    <cellStyle name="40% - Accent5 2 8 3" xfId="11429"/>
    <cellStyle name="40% - Accent5 2 8 3 2" xfId="11430"/>
    <cellStyle name="40% - Accent5 2 8 4" xfId="11431"/>
    <cellStyle name="40% - Accent5 2 8 5" xfId="11432"/>
    <cellStyle name="40% - Accent5 2 9" xfId="11433"/>
    <cellStyle name="40% - Accent5 2 9 2" xfId="11434"/>
    <cellStyle name="40% - Accent5 2 9 2 2" xfId="11435"/>
    <cellStyle name="40% - Accent5 2 9 2 3" xfId="11436"/>
    <cellStyle name="40% - Accent5 2 9 3" xfId="11437"/>
    <cellStyle name="40% - Accent5 2 9 4" xfId="11438"/>
    <cellStyle name="40% - Accent5 2 9 5" xfId="11439"/>
    <cellStyle name="40% - Accent5 2_PWC Sch 7" xfId="11440"/>
    <cellStyle name="40% - Accent5 20" xfId="11441"/>
    <cellStyle name="40% - Accent5 21" xfId="11442"/>
    <cellStyle name="40% - Accent5 22" xfId="11443"/>
    <cellStyle name="40% - Accent5 23" xfId="11444"/>
    <cellStyle name="40% - Accent5 24" xfId="11445"/>
    <cellStyle name="40% - Accent5 3" xfId="11446"/>
    <cellStyle name="40% - Accent5 3 10" xfId="11447"/>
    <cellStyle name="40% - Accent5 3 10 2" xfId="11448"/>
    <cellStyle name="40% - Accent5 3 11" xfId="11449"/>
    <cellStyle name="40% - Accent5 3 12" xfId="11450"/>
    <cellStyle name="40% - Accent5 3 13" xfId="11451"/>
    <cellStyle name="40% - Accent5 3 14" xfId="11452"/>
    <cellStyle name="40% - Accent5 3 2" xfId="11453"/>
    <cellStyle name="40% - Accent5 3 2 2" xfId="11454"/>
    <cellStyle name="40% - Accent5 3 2 2 2" xfId="11455"/>
    <cellStyle name="40% - Accent5 3 2 2 2 2" xfId="11456"/>
    <cellStyle name="40% - Accent5 3 2 2 2 2 2" xfId="11457"/>
    <cellStyle name="40% - Accent5 3 2 2 2 3" xfId="11458"/>
    <cellStyle name="40% - Accent5 3 2 2 2 4" xfId="11459"/>
    <cellStyle name="40% - Accent5 3 2 2 3" xfId="11460"/>
    <cellStyle name="40% - Accent5 3 2 2 3 2" xfId="11461"/>
    <cellStyle name="40% - Accent5 3 2 2 3 2 2" xfId="11462"/>
    <cellStyle name="40% - Accent5 3 2 2 3 3" xfId="11463"/>
    <cellStyle name="40% - Accent5 3 2 2 4" xfId="11464"/>
    <cellStyle name="40% - Accent5 3 2 2 4 2" xfId="11465"/>
    <cellStyle name="40% - Accent5 3 2 2 4 2 2" xfId="11466"/>
    <cellStyle name="40% - Accent5 3 2 2 4 3" xfId="11467"/>
    <cellStyle name="40% - Accent5 3 2 2 5" xfId="11468"/>
    <cellStyle name="40% - Accent5 3 2 2 5 2" xfId="11469"/>
    <cellStyle name="40% - Accent5 3 2 2 6" xfId="11470"/>
    <cellStyle name="40% - Accent5 3 2 2 7" xfId="11471"/>
    <cellStyle name="40% - Accent5 3 2 2 8" xfId="11472"/>
    <cellStyle name="40% - Accent5 3 2 3" xfId="11473"/>
    <cellStyle name="40% - Accent5 3 2 3 2" xfId="11474"/>
    <cellStyle name="40% - Accent5 3 2 3 2 2" xfId="11475"/>
    <cellStyle name="40% - Accent5 3 2 3 2 3" xfId="11476"/>
    <cellStyle name="40% - Accent5 3 2 3 3" xfId="11477"/>
    <cellStyle name="40% - Accent5 3 2 3 4" xfId="11478"/>
    <cellStyle name="40% - Accent5 3 2 4" xfId="11479"/>
    <cellStyle name="40% - Accent5 3 2 4 2" xfId="11480"/>
    <cellStyle name="40% - Accent5 3 2 4 2 2" xfId="11481"/>
    <cellStyle name="40% - Accent5 3 2 4 3" xfId="11482"/>
    <cellStyle name="40% - Accent5 3 2 4 4" xfId="11483"/>
    <cellStyle name="40% - Accent5 3 2 5" xfId="11484"/>
    <cellStyle name="40% - Accent5 3 2 5 2" xfId="11485"/>
    <cellStyle name="40% - Accent5 3 2 5 2 2" xfId="11486"/>
    <cellStyle name="40% - Accent5 3 2 5 3" xfId="11487"/>
    <cellStyle name="40% - Accent5 3 2 6" xfId="11488"/>
    <cellStyle name="40% - Accent5 3 2 6 2" xfId="11489"/>
    <cellStyle name="40% - Accent5 3 2 7" xfId="11490"/>
    <cellStyle name="40% - Accent5 3 2 8" xfId="11491"/>
    <cellStyle name="40% - Accent5 3 2 9" xfId="11492"/>
    <cellStyle name="40% - Accent5 3 3" xfId="11493"/>
    <cellStyle name="40% - Accent5 3 3 2" xfId="11494"/>
    <cellStyle name="40% - Accent5 3 3 2 2" xfId="11495"/>
    <cellStyle name="40% - Accent5 3 3 2 2 2" xfId="11496"/>
    <cellStyle name="40% - Accent5 3 3 2 2 2 2" xfId="11497"/>
    <cellStyle name="40% - Accent5 3 3 2 2 3" xfId="11498"/>
    <cellStyle name="40% - Accent5 3 3 2 2 4" xfId="11499"/>
    <cellStyle name="40% - Accent5 3 3 2 3" xfId="11500"/>
    <cellStyle name="40% - Accent5 3 3 2 3 2" xfId="11501"/>
    <cellStyle name="40% - Accent5 3 3 2 3 2 2" xfId="11502"/>
    <cellStyle name="40% - Accent5 3 3 2 3 3" xfId="11503"/>
    <cellStyle name="40% - Accent5 3 3 2 4" xfId="11504"/>
    <cellStyle name="40% - Accent5 3 3 2 4 2" xfId="11505"/>
    <cellStyle name="40% - Accent5 3 3 2 4 2 2" xfId="11506"/>
    <cellStyle name="40% - Accent5 3 3 2 4 3" xfId="11507"/>
    <cellStyle name="40% - Accent5 3 3 2 5" xfId="11508"/>
    <cellStyle name="40% - Accent5 3 3 2 5 2" xfId="11509"/>
    <cellStyle name="40% - Accent5 3 3 2 6" xfId="11510"/>
    <cellStyle name="40% - Accent5 3 3 2 7" xfId="11511"/>
    <cellStyle name="40% - Accent5 3 3 3" xfId="11512"/>
    <cellStyle name="40% - Accent5 3 3 3 2" xfId="11513"/>
    <cellStyle name="40% - Accent5 3 3 3 2 2" xfId="11514"/>
    <cellStyle name="40% - Accent5 3 3 3 3" xfId="11515"/>
    <cellStyle name="40% - Accent5 3 3 3 4" xfId="11516"/>
    <cellStyle name="40% - Accent5 3 3 4" xfId="11517"/>
    <cellStyle name="40% - Accent5 3 3 4 2" xfId="11518"/>
    <cellStyle name="40% - Accent5 3 3 4 2 2" xfId="11519"/>
    <cellStyle name="40% - Accent5 3 3 4 3" xfId="11520"/>
    <cellStyle name="40% - Accent5 3 3 5" xfId="11521"/>
    <cellStyle name="40% - Accent5 3 3 5 2" xfId="11522"/>
    <cellStyle name="40% - Accent5 3 3 5 2 2" xfId="11523"/>
    <cellStyle name="40% - Accent5 3 3 5 3" xfId="11524"/>
    <cellStyle name="40% - Accent5 3 3 6" xfId="11525"/>
    <cellStyle name="40% - Accent5 3 3 6 2" xfId="11526"/>
    <cellStyle name="40% - Accent5 3 3 7" xfId="11527"/>
    <cellStyle name="40% - Accent5 3 3 8" xfId="11528"/>
    <cellStyle name="40% - Accent5 3 3 9" xfId="11529"/>
    <cellStyle name="40% - Accent5 3 4" xfId="11530"/>
    <cellStyle name="40% - Accent5 3 4 2" xfId="11531"/>
    <cellStyle name="40% - Accent5 3 4 2 2" xfId="11532"/>
    <cellStyle name="40% - Accent5 3 4 2 2 2" xfId="11533"/>
    <cellStyle name="40% - Accent5 3 4 2 2 2 2" xfId="11534"/>
    <cellStyle name="40% - Accent5 3 4 2 2 3" xfId="11535"/>
    <cellStyle name="40% - Accent5 3 4 2 2 4" xfId="11536"/>
    <cellStyle name="40% - Accent5 3 4 2 3" xfId="11537"/>
    <cellStyle name="40% - Accent5 3 4 2 3 2" xfId="11538"/>
    <cellStyle name="40% - Accent5 3 4 2 3 2 2" xfId="11539"/>
    <cellStyle name="40% - Accent5 3 4 2 3 3" xfId="11540"/>
    <cellStyle name="40% - Accent5 3 4 2 4" xfId="11541"/>
    <cellStyle name="40% - Accent5 3 4 2 4 2" xfId="11542"/>
    <cellStyle name="40% - Accent5 3 4 2 4 2 2" xfId="11543"/>
    <cellStyle name="40% - Accent5 3 4 2 4 3" xfId="11544"/>
    <cellStyle name="40% - Accent5 3 4 2 5" xfId="11545"/>
    <cellStyle name="40% - Accent5 3 4 2 5 2" xfId="11546"/>
    <cellStyle name="40% - Accent5 3 4 2 6" xfId="11547"/>
    <cellStyle name="40% - Accent5 3 4 2 7" xfId="11548"/>
    <cellStyle name="40% - Accent5 3 4 3" xfId="11549"/>
    <cellStyle name="40% - Accent5 3 4 3 2" xfId="11550"/>
    <cellStyle name="40% - Accent5 3 4 3 2 2" xfId="11551"/>
    <cellStyle name="40% - Accent5 3 4 3 3" xfId="11552"/>
    <cellStyle name="40% - Accent5 3 4 3 4" xfId="11553"/>
    <cellStyle name="40% - Accent5 3 4 4" xfId="11554"/>
    <cellStyle name="40% - Accent5 3 4 4 2" xfId="11555"/>
    <cellStyle name="40% - Accent5 3 4 4 2 2" xfId="11556"/>
    <cellStyle name="40% - Accent5 3 4 4 3" xfId="11557"/>
    <cellStyle name="40% - Accent5 3 4 5" xfId="11558"/>
    <cellStyle name="40% - Accent5 3 4 5 2" xfId="11559"/>
    <cellStyle name="40% - Accent5 3 4 5 2 2" xfId="11560"/>
    <cellStyle name="40% - Accent5 3 4 5 3" xfId="11561"/>
    <cellStyle name="40% - Accent5 3 4 6" xfId="11562"/>
    <cellStyle name="40% - Accent5 3 4 6 2" xfId="11563"/>
    <cellStyle name="40% - Accent5 3 4 7" xfId="11564"/>
    <cellStyle name="40% - Accent5 3 4 8" xfId="11565"/>
    <cellStyle name="40% - Accent5 3 5" xfId="11566"/>
    <cellStyle name="40% - Accent5 3 5 2" xfId="11567"/>
    <cellStyle name="40% - Accent5 3 5 2 2" xfId="11568"/>
    <cellStyle name="40% - Accent5 3 5 2 2 2" xfId="11569"/>
    <cellStyle name="40% - Accent5 3 5 2 2 2 2" xfId="11570"/>
    <cellStyle name="40% - Accent5 3 5 2 2 3" xfId="11571"/>
    <cellStyle name="40% - Accent5 3 5 2 3" xfId="11572"/>
    <cellStyle name="40% - Accent5 3 5 2 3 2" xfId="11573"/>
    <cellStyle name="40% - Accent5 3 5 2 3 2 2" xfId="11574"/>
    <cellStyle name="40% - Accent5 3 5 2 3 3" xfId="11575"/>
    <cellStyle name="40% - Accent5 3 5 2 4" xfId="11576"/>
    <cellStyle name="40% - Accent5 3 5 2 4 2" xfId="11577"/>
    <cellStyle name="40% - Accent5 3 5 2 4 2 2" xfId="11578"/>
    <cellStyle name="40% - Accent5 3 5 2 4 3" xfId="11579"/>
    <cellStyle name="40% - Accent5 3 5 2 5" xfId="11580"/>
    <cellStyle name="40% - Accent5 3 5 2 5 2" xfId="11581"/>
    <cellStyle name="40% - Accent5 3 5 2 6" xfId="11582"/>
    <cellStyle name="40% - Accent5 3 5 2 7" xfId="11583"/>
    <cellStyle name="40% - Accent5 3 5 3" xfId="11584"/>
    <cellStyle name="40% - Accent5 3 5 3 2" xfId="11585"/>
    <cellStyle name="40% - Accent5 3 5 3 2 2" xfId="11586"/>
    <cellStyle name="40% - Accent5 3 5 3 3" xfId="11587"/>
    <cellStyle name="40% - Accent5 3 5 4" xfId="11588"/>
    <cellStyle name="40% - Accent5 3 5 4 2" xfId="11589"/>
    <cellStyle name="40% - Accent5 3 5 4 2 2" xfId="11590"/>
    <cellStyle name="40% - Accent5 3 5 4 3" xfId="11591"/>
    <cellStyle name="40% - Accent5 3 5 5" xfId="11592"/>
    <cellStyle name="40% - Accent5 3 5 5 2" xfId="11593"/>
    <cellStyle name="40% - Accent5 3 5 5 2 2" xfId="11594"/>
    <cellStyle name="40% - Accent5 3 5 5 3" xfId="11595"/>
    <cellStyle name="40% - Accent5 3 5 6" xfId="11596"/>
    <cellStyle name="40% - Accent5 3 5 6 2" xfId="11597"/>
    <cellStyle name="40% - Accent5 3 5 7" xfId="11598"/>
    <cellStyle name="40% - Accent5 3 5 8" xfId="11599"/>
    <cellStyle name="40% - Accent5 3 6" xfId="11600"/>
    <cellStyle name="40% - Accent5 3 6 2" xfId="11601"/>
    <cellStyle name="40% - Accent5 3 6 2 2" xfId="11602"/>
    <cellStyle name="40% - Accent5 3 6 2 2 2" xfId="11603"/>
    <cellStyle name="40% - Accent5 3 6 2 3" xfId="11604"/>
    <cellStyle name="40% - Accent5 3 6 2 4" xfId="11605"/>
    <cellStyle name="40% - Accent5 3 6 3" xfId="11606"/>
    <cellStyle name="40% - Accent5 3 6 3 2" xfId="11607"/>
    <cellStyle name="40% - Accent5 3 6 3 2 2" xfId="11608"/>
    <cellStyle name="40% - Accent5 3 6 3 3" xfId="11609"/>
    <cellStyle name="40% - Accent5 3 6 4" xfId="11610"/>
    <cellStyle name="40% - Accent5 3 6 4 2" xfId="11611"/>
    <cellStyle name="40% - Accent5 3 6 4 2 2" xfId="11612"/>
    <cellStyle name="40% - Accent5 3 6 4 3" xfId="11613"/>
    <cellStyle name="40% - Accent5 3 6 5" xfId="11614"/>
    <cellStyle name="40% - Accent5 3 6 5 2" xfId="11615"/>
    <cellStyle name="40% - Accent5 3 6 6" xfId="11616"/>
    <cellStyle name="40% - Accent5 3 6 7" xfId="11617"/>
    <cellStyle name="40% - Accent5 3 7" xfId="11618"/>
    <cellStyle name="40% - Accent5 3 7 2" xfId="11619"/>
    <cellStyle name="40% - Accent5 3 7 2 2" xfId="11620"/>
    <cellStyle name="40% - Accent5 3 7 3" xfId="11621"/>
    <cellStyle name="40% - Accent5 3 7 4" xfId="11622"/>
    <cellStyle name="40% - Accent5 3 8" xfId="11623"/>
    <cellStyle name="40% - Accent5 3 8 2" xfId="11624"/>
    <cellStyle name="40% - Accent5 3 8 2 2" xfId="11625"/>
    <cellStyle name="40% - Accent5 3 8 3" xfId="11626"/>
    <cellStyle name="40% - Accent5 3 9" xfId="11627"/>
    <cellStyle name="40% - Accent5 3 9 2" xfId="11628"/>
    <cellStyle name="40% - Accent5 3 9 2 2" xfId="11629"/>
    <cellStyle name="40% - Accent5 3 9 3" xfId="11630"/>
    <cellStyle name="40% - Accent5 4" xfId="11631"/>
    <cellStyle name="40% - Accent5 4 2" xfId="11632"/>
    <cellStyle name="40% - Accent5 4 2 2" xfId="11633"/>
    <cellStyle name="40% - Accent5 4 2 2 2" xfId="11634"/>
    <cellStyle name="40% - Accent5 4 2 2 2 2" xfId="11635"/>
    <cellStyle name="40% - Accent5 4 2 2 3" xfId="11636"/>
    <cellStyle name="40% - Accent5 4 2 2 4" xfId="11637"/>
    <cellStyle name="40% - Accent5 4 2 3" xfId="11638"/>
    <cellStyle name="40% - Accent5 4 2 3 2" xfId="11639"/>
    <cellStyle name="40% - Accent5 4 2 3 2 2" xfId="11640"/>
    <cellStyle name="40% - Accent5 4 2 3 3" xfId="11641"/>
    <cellStyle name="40% - Accent5 4 2 4" xfId="11642"/>
    <cellStyle name="40% - Accent5 4 2 4 2" xfId="11643"/>
    <cellStyle name="40% - Accent5 4 2 4 2 2" xfId="11644"/>
    <cellStyle name="40% - Accent5 4 2 4 3" xfId="11645"/>
    <cellStyle name="40% - Accent5 4 2 5" xfId="11646"/>
    <cellStyle name="40% - Accent5 4 2 5 2" xfId="11647"/>
    <cellStyle name="40% - Accent5 4 2 6" xfId="11648"/>
    <cellStyle name="40% - Accent5 4 2 7" xfId="11649"/>
    <cellStyle name="40% - Accent5 4 2 8" xfId="11650"/>
    <cellStyle name="40% - Accent5 4 3" xfId="11651"/>
    <cellStyle name="40% - Accent5 4 3 2" xfId="11652"/>
    <cellStyle name="40% - Accent5 4 3 2 2" xfId="11653"/>
    <cellStyle name="40% - Accent5 4 3 3" xfId="11654"/>
    <cellStyle name="40% - Accent5 4 3 4" xfId="11655"/>
    <cellStyle name="40% - Accent5 4 3 5" xfId="11656"/>
    <cellStyle name="40% - Accent5 4 4" xfId="11657"/>
    <cellStyle name="40% - Accent5 4 4 2" xfId="11658"/>
    <cellStyle name="40% - Accent5 4 4 2 2" xfId="11659"/>
    <cellStyle name="40% - Accent5 4 4 2 3" xfId="11660"/>
    <cellStyle name="40% - Accent5 4 4 3" xfId="11661"/>
    <cellStyle name="40% - Accent5 4 4 4" xfId="11662"/>
    <cellStyle name="40% - Accent5 4 5" xfId="11663"/>
    <cellStyle name="40% - Accent5 4 5 2" xfId="11664"/>
    <cellStyle name="40% - Accent5 4 5 2 2" xfId="11665"/>
    <cellStyle name="40% - Accent5 4 5 3" xfId="11666"/>
    <cellStyle name="40% - Accent5 4 5 4" xfId="11667"/>
    <cellStyle name="40% - Accent5 4 5 5" xfId="11668"/>
    <cellStyle name="40% - Accent5 4 6" xfId="11669"/>
    <cellStyle name="40% - Accent5 4 6 2" xfId="11670"/>
    <cellStyle name="40% - Accent5 4 7" xfId="11671"/>
    <cellStyle name="40% - Accent5 4 8" xfId="11672"/>
    <cellStyle name="40% - Accent5 4 9" xfId="11673"/>
    <cellStyle name="40% - Accent5 5" xfId="11674"/>
    <cellStyle name="40% - Accent5 5 2" xfId="11675"/>
    <cellStyle name="40% - Accent5 5 2 2" xfId="11676"/>
    <cellStyle name="40% - Accent5 5 2 2 2" xfId="11677"/>
    <cellStyle name="40% - Accent5 5 2 2 2 2" xfId="11678"/>
    <cellStyle name="40% - Accent5 5 2 2 3" xfId="11679"/>
    <cellStyle name="40% - Accent5 5 2 2 4" xfId="11680"/>
    <cellStyle name="40% - Accent5 5 2 3" xfId="11681"/>
    <cellStyle name="40% - Accent5 5 2 3 2" xfId="11682"/>
    <cellStyle name="40% - Accent5 5 2 3 2 2" xfId="11683"/>
    <cellStyle name="40% - Accent5 5 2 3 3" xfId="11684"/>
    <cellStyle name="40% - Accent5 5 2 4" xfId="11685"/>
    <cellStyle name="40% - Accent5 5 2 4 2" xfId="11686"/>
    <cellStyle name="40% - Accent5 5 2 4 2 2" xfId="11687"/>
    <cellStyle name="40% - Accent5 5 2 4 3" xfId="11688"/>
    <cellStyle name="40% - Accent5 5 2 5" xfId="11689"/>
    <cellStyle name="40% - Accent5 5 2 5 2" xfId="11690"/>
    <cellStyle name="40% - Accent5 5 2 6" xfId="11691"/>
    <cellStyle name="40% - Accent5 5 2 7" xfId="11692"/>
    <cellStyle name="40% - Accent5 5 3" xfId="11693"/>
    <cellStyle name="40% - Accent5 5 3 2" xfId="11694"/>
    <cellStyle name="40% - Accent5 5 3 2 2" xfId="11695"/>
    <cellStyle name="40% - Accent5 5 3 2 3" xfId="11696"/>
    <cellStyle name="40% - Accent5 5 3 3" xfId="11697"/>
    <cellStyle name="40% - Accent5 5 3 4" xfId="11698"/>
    <cellStyle name="40% - Accent5 5 4" xfId="11699"/>
    <cellStyle name="40% - Accent5 5 4 2" xfId="11700"/>
    <cellStyle name="40% - Accent5 5 4 2 2" xfId="11701"/>
    <cellStyle name="40% - Accent5 5 4 3" xfId="11702"/>
    <cellStyle name="40% - Accent5 5 4 4" xfId="11703"/>
    <cellStyle name="40% - Accent5 5 5" xfId="11704"/>
    <cellStyle name="40% - Accent5 5 5 2" xfId="11705"/>
    <cellStyle name="40% - Accent5 5 5 2 2" xfId="11706"/>
    <cellStyle name="40% - Accent5 5 5 3" xfId="11707"/>
    <cellStyle name="40% - Accent5 5 5 4" xfId="11708"/>
    <cellStyle name="40% - Accent5 5 6" xfId="11709"/>
    <cellStyle name="40% - Accent5 5 6 2" xfId="11710"/>
    <cellStyle name="40% - Accent5 5 7" xfId="11711"/>
    <cellStyle name="40% - Accent5 5 8" xfId="11712"/>
    <cellStyle name="40% - Accent5 6" xfId="11713"/>
    <cellStyle name="40% - Accent5 6 2" xfId="11714"/>
    <cellStyle name="40% - Accent5 6 2 2" xfId="11715"/>
    <cellStyle name="40% - Accent5 6 2 2 2" xfId="11716"/>
    <cellStyle name="40% - Accent5 6 2 2 3" xfId="11717"/>
    <cellStyle name="40% - Accent5 6 2 3" xfId="11718"/>
    <cellStyle name="40% - Accent5 6 2 4" xfId="11719"/>
    <cellStyle name="40% - Accent5 6 3" xfId="11720"/>
    <cellStyle name="40% - Accent5 6 3 2" xfId="11721"/>
    <cellStyle name="40% - Accent5 6 3 2 2" xfId="11722"/>
    <cellStyle name="40% - Accent5 6 3 2 3" xfId="11723"/>
    <cellStyle name="40% - Accent5 6 3 3" xfId="11724"/>
    <cellStyle name="40% - Accent5 6 3 4" xfId="11725"/>
    <cellStyle name="40% - Accent5 6 4" xfId="11726"/>
    <cellStyle name="40% - Accent5 6 4 2" xfId="11727"/>
    <cellStyle name="40% - Accent5 6 4 2 2" xfId="11728"/>
    <cellStyle name="40% - Accent5 6 4 3" xfId="11729"/>
    <cellStyle name="40% - Accent5 6 4 4" xfId="11730"/>
    <cellStyle name="40% - Accent5 6 5" xfId="11731"/>
    <cellStyle name="40% - Accent5 6 5 2" xfId="11732"/>
    <cellStyle name="40% - Accent5 6 6" xfId="11733"/>
    <cellStyle name="40% - Accent5 6 7" xfId="11734"/>
    <cellStyle name="40% - Accent5 7" xfId="11735"/>
    <cellStyle name="40% - Accent5 7 2" xfId="11736"/>
    <cellStyle name="40% - Accent5 7 2 2" xfId="11737"/>
    <cellStyle name="40% - Accent5 7 2 2 2" xfId="11738"/>
    <cellStyle name="40% - Accent5 7 2 3" xfId="11739"/>
    <cellStyle name="40% - Accent5 7 3" xfId="11740"/>
    <cellStyle name="40% - Accent5 7 3 2" xfId="11741"/>
    <cellStyle name="40% - Accent5 7 4" xfId="11742"/>
    <cellStyle name="40% - Accent5 7 5" xfId="11743"/>
    <cellStyle name="40% - Accent5 8" xfId="11744"/>
    <cellStyle name="40% - Accent5 8 2" xfId="11745"/>
    <cellStyle name="40% - Accent5 8 2 2" xfId="11746"/>
    <cellStyle name="40% - Accent5 8 2 2 2" xfId="11747"/>
    <cellStyle name="40% - Accent5 8 2 3" xfId="11748"/>
    <cellStyle name="40% - Accent5 8 3" xfId="11749"/>
    <cellStyle name="40% - Accent5 8 3 2" xfId="11750"/>
    <cellStyle name="40% - Accent5 8 4" xfId="11751"/>
    <cellStyle name="40% - Accent5 9" xfId="11752"/>
    <cellStyle name="40% - Accent5 9 2" xfId="11753"/>
    <cellStyle name="40% - Accent5 9 2 2" xfId="11754"/>
    <cellStyle name="40% - Accent5 9 2 2 2" xfId="11755"/>
    <cellStyle name="40% - Accent5 9 2 3" xfId="11756"/>
    <cellStyle name="40% - Accent5 9 3" xfId="11757"/>
    <cellStyle name="40% - Accent5 9 3 2" xfId="11758"/>
    <cellStyle name="40% - Accent5 9 4" xfId="11759"/>
    <cellStyle name="40% - Accent6 10" xfId="11760"/>
    <cellStyle name="40% - Accent6 10 2" xfId="11761"/>
    <cellStyle name="40% - Accent6 10 2 2" xfId="11762"/>
    <cellStyle name="40% - Accent6 10 2 2 2" xfId="11763"/>
    <cellStyle name="40% - Accent6 10 2 3" xfId="11764"/>
    <cellStyle name="40% - Accent6 10 3" xfId="11765"/>
    <cellStyle name="40% - Accent6 10 3 2" xfId="11766"/>
    <cellStyle name="40% - Accent6 10 4" xfId="11767"/>
    <cellStyle name="40% - Accent6 11" xfId="11768"/>
    <cellStyle name="40% - Accent6 11 2" xfId="11769"/>
    <cellStyle name="40% - Accent6 11 2 2" xfId="11770"/>
    <cellStyle name="40% - Accent6 11 2 2 2" xfId="11771"/>
    <cellStyle name="40% - Accent6 11 2 3" xfId="11772"/>
    <cellStyle name="40% - Accent6 11 3" xfId="11773"/>
    <cellStyle name="40% - Accent6 11 3 2" xfId="11774"/>
    <cellStyle name="40% - Accent6 11 4" xfId="11775"/>
    <cellStyle name="40% - Accent6 12" xfId="11776"/>
    <cellStyle name="40% - Accent6 12 2" xfId="11777"/>
    <cellStyle name="40% - Accent6 12 2 2" xfId="11778"/>
    <cellStyle name="40% - Accent6 12 2 2 2" xfId="11779"/>
    <cellStyle name="40% - Accent6 12 2 3" xfId="11780"/>
    <cellStyle name="40% - Accent6 12 3" xfId="11781"/>
    <cellStyle name="40% - Accent6 12 3 2" xfId="11782"/>
    <cellStyle name="40% - Accent6 12 3 3" xfId="11783"/>
    <cellStyle name="40% - Accent6 12 4" xfId="11784"/>
    <cellStyle name="40% - Accent6 13" xfId="11785"/>
    <cellStyle name="40% - Accent6 13 2" xfId="11786"/>
    <cellStyle name="40% - Accent6 13 2 2" xfId="11787"/>
    <cellStyle name="40% - Accent6 13 2 2 2" xfId="11788"/>
    <cellStyle name="40% - Accent6 13 2 3" xfId="11789"/>
    <cellStyle name="40% - Accent6 13 3" xfId="11790"/>
    <cellStyle name="40% - Accent6 13 3 2" xfId="11791"/>
    <cellStyle name="40% - Accent6 13 4" xfId="11792"/>
    <cellStyle name="40% - Accent6 14" xfId="11793"/>
    <cellStyle name="40% - Accent6 14 2" xfId="11794"/>
    <cellStyle name="40% - Accent6 14 2 2" xfId="11795"/>
    <cellStyle name="40% - Accent6 14 2 2 2" xfId="11796"/>
    <cellStyle name="40% - Accent6 14 2 3" xfId="11797"/>
    <cellStyle name="40% - Accent6 14 2 4" xfId="11798"/>
    <cellStyle name="40% - Accent6 14 3" xfId="11799"/>
    <cellStyle name="40% - Accent6 14 3 2" xfId="11800"/>
    <cellStyle name="40% - Accent6 14 4" xfId="11801"/>
    <cellStyle name="40% - Accent6 14 5" xfId="11802"/>
    <cellStyle name="40% - Accent6 15" xfId="11803"/>
    <cellStyle name="40% - Accent6 15 2" xfId="11804"/>
    <cellStyle name="40% - Accent6 15 2 2" xfId="11805"/>
    <cellStyle name="40% - Accent6 15 2 2 2" xfId="11806"/>
    <cellStyle name="40% - Accent6 15 2 3" xfId="11807"/>
    <cellStyle name="40% - Accent6 15 3" xfId="11808"/>
    <cellStyle name="40% - Accent6 15 3 2" xfId="11809"/>
    <cellStyle name="40% - Accent6 15 4" xfId="11810"/>
    <cellStyle name="40% - Accent6 16" xfId="11811"/>
    <cellStyle name="40% - Accent6 16 2" xfId="11812"/>
    <cellStyle name="40% - Accent6 16 2 2" xfId="11813"/>
    <cellStyle name="40% - Accent6 16 3" xfId="11814"/>
    <cellStyle name="40% - Accent6 17" xfId="11815"/>
    <cellStyle name="40% - Accent6 17 2" xfId="11816"/>
    <cellStyle name="40% - Accent6 17 3" xfId="11817"/>
    <cellStyle name="40% - Accent6 18" xfId="11818"/>
    <cellStyle name="40% - Accent6 18 2" xfId="11819"/>
    <cellStyle name="40% - Accent6 19" xfId="11820"/>
    <cellStyle name="40% - Accent6 2" xfId="11821"/>
    <cellStyle name="40% - Accent6 2 10" xfId="11822"/>
    <cellStyle name="40% - Accent6 2 10 2" xfId="11823"/>
    <cellStyle name="40% - Accent6 2 10 2 2" xfId="11824"/>
    <cellStyle name="40% - Accent6 2 10 2 3" xfId="11825"/>
    <cellStyle name="40% - Accent6 2 10 3" xfId="11826"/>
    <cellStyle name="40% - Accent6 2 10 4" xfId="11827"/>
    <cellStyle name="40% - Accent6 2 11" xfId="11828"/>
    <cellStyle name="40% - Accent6 2 11 2" xfId="11829"/>
    <cellStyle name="40% - Accent6 2 11 3" xfId="11830"/>
    <cellStyle name="40% - Accent6 2 12" xfId="11831"/>
    <cellStyle name="40% - Accent6 2 13" xfId="11832"/>
    <cellStyle name="40% - Accent6 2 14" xfId="11833"/>
    <cellStyle name="40% - Accent6 2 15" xfId="11834"/>
    <cellStyle name="40% - Accent6 2 16" xfId="11835"/>
    <cellStyle name="40% - Accent6 2 2" xfId="11836"/>
    <cellStyle name="40% - Accent6 2 2 10" xfId="11837"/>
    <cellStyle name="40% - Accent6 2 2 10 2" xfId="11838"/>
    <cellStyle name="40% - Accent6 2 2 11" xfId="11839"/>
    <cellStyle name="40% - Accent6 2 2 12" xfId="11840"/>
    <cellStyle name="40% - Accent6 2 2 13" xfId="11841"/>
    <cellStyle name="40% - Accent6 2 2 14" xfId="11842"/>
    <cellStyle name="40% - Accent6 2 2 2" xfId="11843"/>
    <cellStyle name="40% - Accent6 2 2 2 10" xfId="11844"/>
    <cellStyle name="40% - Accent6 2 2 2 2" xfId="11845"/>
    <cellStyle name="40% - Accent6 2 2 2 2 2" xfId="11846"/>
    <cellStyle name="40% - Accent6 2 2 2 2 2 2" xfId="11847"/>
    <cellStyle name="40% - Accent6 2 2 2 2 2 2 2" xfId="11848"/>
    <cellStyle name="40% - Accent6 2 2 2 2 2 3" xfId="11849"/>
    <cellStyle name="40% - Accent6 2 2 2 2 3" xfId="11850"/>
    <cellStyle name="40% - Accent6 2 2 2 2 3 2" xfId="11851"/>
    <cellStyle name="40% - Accent6 2 2 2 2 3 2 2" xfId="11852"/>
    <cellStyle name="40% - Accent6 2 2 2 2 3 3" xfId="11853"/>
    <cellStyle name="40% - Accent6 2 2 2 2 4" xfId="11854"/>
    <cellStyle name="40% - Accent6 2 2 2 2 4 2" xfId="11855"/>
    <cellStyle name="40% - Accent6 2 2 2 2 4 2 2" xfId="11856"/>
    <cellStyle name="40% - Accent6 2 2 2 2 4 3" xfId="11857"/>
    <cellStyle name="40% - Accent6 2 2 2 2 5" xfId="11858"/>
    <cellStyle name="40% - Accent6 2 2 2 2 5 2" xfId="11859"/>
    <cellStyle name="40% - Accent6 2 2 2 2 6" xfId="11860"/>
    <cellStyle name="40% - Accent6 2 2 2 2 7" xfId="11861"/>
    <cellStyle name="40% - Accent6 2 2 2 2 8" xfId="11862"/>
    <cellStyle name="40% - Accent6 2 2 2 3" xfId="11863"/>
    <cellStyle name="40% - Accent6 2 2 2 3 2" xfId="11864"/>
    <cellStyle name="40% - Accent6 2 2 2 3 2 2" xfId="11865"/>
    <cellStyle name="40% - Accent6 2 2 2 3 3" xfId="11866"/>
    <cellStyle name="40% - Accent6 2 2 2 3 4" xfId="11867"/>
    <cellStyle name="40% - Accent6 2 2 2 4" xfId="11868"/>
    <cellStyle name="40% - Accent6 2 2 2 4 2" xfId="11869"/>
    <cellStyle name="40% - Accent6 2 2 2 4 2 2" xfId="11870"/>
    <cellStyle name="40% - Accent6 2 2 2 4 3" xfId="11871"/>
    <cellStyle name="40% - Accent6 2 2 2 5" xfId="11872"/>
    <cellStyle name="40% - Accent6 2 2 2 5 2" xfId="11873"/>
    <cellStyle name="40% - Accent6 2 2 2 5 2 2" xfId="11874"/>
    <cellStyle name="40% - Accent6 2 2 2 5 3" xfId="11875"/>
    <cellStyle name="40% - Accent6 2 2 2 6" xfId="11876"/>
    <cellStyle name="40% - Accent6 2 2 2 6 2" xfId="11877"/>
    <cellStyle name="40% - Accent6 2 2 2 7" xfId="11878"/>
    <cellStyle name="40% - Accent6 2 2 2 8" xfId="11879"/>
    <cellStyle name="40% - Accent6 2 2 2 9" xfId="11880"/>
    <cellStyle name="40% - Accent6 2 2 3" xfId="11881"/>
    <cellStyle name="40% - Accent6 2 2 3 2" xfId="11882"/>
    <cellStyle name="40% - Accent6 2 2 3 2 2" xfId="11883"/>
    <cellStyle name="40% - Accent6 2 2 3 2 2 2" xfId="11884"/>
    <cellStyle name="40% - Accent6 2 2 3 2 2 2 2" xfId="11885"/>
    <cellStyle name="40% - Accent6 2 2 3 2 2 3" xfId="11886"/>
    <cellStyle name="40% - Accent6 2 2 3 2 3" xfId="11887"/>
    <cellStyle name="40% - Accent6 2 2 3 2 3 2" xfId="11888"/>
    <cellStyle name="40% - Accent6 2 2 3 2 3 2 2" xfId="11889"/>
    <cellStyle name="40% - Accent6 2 2 3 2 3 3" xfId="11890"/>
    <cellStyle name="40% - Accent6 2 2 3 2 4" xfId="11891"/>
    <cellStyle name="40% - Accent6 2 2 3 2 4 2" xfId="11892"/>
    <cellStyle name="40% - Accent6 2 2 3 2 4 2 2" xfId="11893"/>
    <cellStyle name="40% - Accent6 2 2 3 2 4 3" xfId="11894"/>
    <cellStyle name="40% - Accent6 2 2 3 2 5" xfId="11895"/>
    <cellStyle name="40% - Accent6 2 2 3 2 5 2" xfId="11896"/>
    <cellStyle name="40% - Accent6 2 2 3 2 6" xfId="11897"/>
    <cellStyle name="40% - Accent6 2 2 3 2 7" xfId="11898"/>
    <cellStyle name="40% - Accent6 2 2 3 2 8" xfId="11899"/>
    <cellStyle name="40% - Accent6 2 2 3 3" xfId="11900"/>
    <cellStyle name="40% - Accent6 2 2 3 3 2" xfId="11901"/>
    <cellStyle name="40% - Accent6 2 2 3 3 2 2" xfId="11902"/>
    <cellStyle name="40% - Accent6 2 2 3 3 3" xfId="11903"/>
    <cellStyle name="40% - Accent6 2 2 3 4" xfId="11904"/>
    <cellStyle name="40% - Accent6 2 2 3 4 2" xfId="11905"/>
    <cellStyle name="40% - Accent6 2 2 3 4 2 2" xfId="11906"/>
    <cellStyle name="40% - Accent6 2 2 3 4 3" xfId="11907"/>
    <cellStyle name="40% - Accent6 2 2 3 5" xfId="11908"/>
    <cellStyle name="40% - Accent6 2 2 3 5 2" xfId="11909"/>
    <cellStyle name="40% - Accent6 2 2 3 5 2 2" xfId="11910"/>
    <cellStyle name="40% - Accent6 2 2 3 5 3" xfId="11911"/>
    <cellStyle name="40% - Accent6 2 2 3 6" xfId="11912"/>
    <cellStyle name="40% - Accent6 2 2 3 6 2" xfId="11913"/>
    <cellStyle name="40% - Accent6 2 2 3 7" xfId="11914"/>
    <cellStyle name="40% - Accent6 2 2 3 8" xfId="11915"/>
    <cellStyle name="40% - Accent6 2 2 3 9" xfId="11916"/>
    <cellStyle name="40% - Accent6 2 2 4" xfId="11917"/>
    <cellStyle name="40% - Accent6 2 2 4 2" xfId="11918"/>
    <cellStyle name="40% - Accent6 2 2 4 2 2" xfId="11919"/>
    <cellStyle name="40% - Accent6 2 2 4 2 2 2" xfId="11920"/>
    <cellStyle name="40% - Accent6 2 2 4 2 2 2 2" xfId="11921"/>
    <cellStyle name="40% - Accent6 2 2 4 2 2 3" xfId="11922"/>
    <cellStyle name="40% - Accent6 2 2 4 2 3" xfId="11923"/>
    <cellStyle name="40% - Accent6 2 2 4 2 3 2" xfId="11924"/>
    <cellStyle name="40% - Accent6 2 2 4 2 3 2 2" xfId="11925"/>
    <cellStyle name="40% - Accent6 2 2 4 2 3 3" xfId="11926"/>
    <cellStyle name="40% - Accent6 2 2 4 2 4" xfId="11927"/>
    <cellStyle name="40% - Accent6 2 2 4 2 4 2" xfId="11928"/>
    <cellStyle name="40% - Accent6 2 2 4 2 4 2 2" xfId="11929"/>
    <cellStyle name="40% - Accent6 2 2 4 2 4 3" xfId="11930"/>
    <cellStyle name="40% - Accent6 2 2 4 2 5" xfId="11931"/>
    <cellStyle name="40% - Accent6 2 2 4 2 5 2" xfId="11932"/>
    <cellStyle name="40% - Accent6 2 2 4 2 6" xfId="11933"/>
    <cellStyle name="40% - Accent6 2 2 4 3" xfId="11934"/>
    <cellStyle name="40% - Accent6 2 2 4 3 2" xfId="11935"/>
    <cellStyle name="40% - Accent6 2 2 4 3 2 2" xfId="11936"/>
    <cellStyle name="40% - Accent6 2 2 4 3 3" xfId="11937"/>
    <cellStyle name="40% - Accent6 2 2 4 4" xfId="11938"/>
    <cellStyle name="40% - Accent6 2 2 4 4 2" xfId="11939"/>
    <cellStyle name="40% - Accent6 2 2 4 4 2 2" xfId="11940"/>
    <cellStyle name="40% - Accent6 2 2 4 4 3" xfId="11941"/>
    <cellStyle name="40% - Accent6 2 2 4 5" xfId="11942"/>
    <cellStyle name="40% - Accent6 2 2 4 5 2" xfId="11943"/>
    <cellStyle name="40% - Accent6 2 2 4 5 2 2" xfId="11944"/>
    <cellStyle name="40% - Accent6 2 2 4 5 3" xfId="11945"/>
    <cellStyle name="40% - Accent6 2 2 4 6" xfId="11946"/>
    <cellStyle name="40% - Accent6 2 2 4 6 2" xfId="11947"/>
    <cellStyle name="40% - Accent6 2 2 4 7" xfId="11948"/>
    <cellStyle name="40% - Accent6 2 2 4 8" xfId="11949"/>
    <cellStyle name="40% - Accent6 2 2 4 9" xfId="11950"/>
    <cellStyle name="40% - Accent6 2 2 5" xfId="11951"/>
    <cellStyle name="40% - Accent6 2 2 5 2" xfId="11952"/>
    <cellStyle name="40% - Accent6 2 2 5 2 2" xfId="11953"/>
    <cellStyle name="40% - Accent6 2 2 5 2 2 2" xfId="11954"/>
    <cellStyle name="40% - Accent6 2 2 5 2 2 2 2" xfId="11955"/>
    <cellStyle name="40% - Accent6 2 2 5 2 2 3" xfId="11956"/>
    <cellStyle name="40% - Accent6 2 2 5 2 3" xfId="11957"/>
    <cellStyle name="40% - Accent6 2 2 5 2 3 2" xfId="11958"/>
    <cellStyle name="40% - Accent6 2 2 5 2 3 2 2" xfId="11959"/>
    <cellStyle name="40% - Accent6 2 2 5 2 3 3" xfId="11960"/>
    <cellStyle name="40% - Accent6 2 2 5 2 4" xfId="11961"/>
    <cellStyle name="40% - Accent6 2 2 5 2 4 2" xfId="11962"/>
    <cellStyle name="40% - Accent6 2 2 5 2 4 2 2" xfId="11963"/>
    <cellStyle name="40% - Accent6 2 2 5 2 4 3" xfId="11964"/>
    <cellStyle name="40% - Accent6 2 2 5 2 5" xfId="11965"/>
    <cellStyle name="40% - Accent6 2 2 5 2 5 2" xfId="11966"/>
    <cellStyle name="40% - Accent6 2 2 5 2 6" xfId="11967"/>
    <cellStyle name="40% - Accent6 2 2 5 3" xfId="11968"/>
    <cellStyle name="40% - Accent6 2 2 5 3 2" xfId="11969"/>
    <cellStyle name="40% - Accent6 2 2 5 3 2 2" xfId="11970"/>
    <cellStyle name="40% - Accent6 2 2 5 3 3" xfId="11971"/>
    <cellStyle name="40% - Accent6 2 2 5 4" xfId="11972"/>
    <cellStyle name="40% - Accent6 2 2 5 4 2" xfId="11973"/>
    <cellStyle name="40% - Accent6 2 2 5 4 2 2" xfId="11974"/>
    <cellStyle name="40% - Accent6 2 2 5 4 3" xfId="11975"/>
    <cellStyle name="40% - Accent6 2 2 5 5" xfId="11976"/>
    <cellStyle name="40% - Accent6 2 2 5 5 2" xfId="11977"/>
    <cellStyle name="40% - Accent6 2 2 5 5 2 2" xfId="11978"/>
    <cellStyle name="40% - Accent6 2 2 5 5 3" xfId="11979"/>
    <cellStyle name="40% - Accent6 2 2 5 6" xfId="11980"/>
    <cellStyle name="40% - Accent6 2 2 5 6 2" xfId="11981"/>
    <cellStyle name="40% - Accent6 2 2 5 7" xfId="11982"/>
    <cellStyle name="40% - Accent6 2 2 6" xfId="11983"/>
    <cellStyle name="40% - Accent6 2 2 6 2" xfId="11984"/>
    <cellStyle name="40% - Accent6 2 2 6 2 2" xfId="11985"/>
    <cellStyle name="40% - Accent6 2 2 6 2 2 2" xfId="11986"/>
    <cellStyle name="40% - Accent6 2 2 6 2 3" xfId="11987"/>
    <cellStyle name="40% - Accent6 2 2 6 3" xfId="11988"/>
    <cellStyle name="40% - Accent6 2 2 6 3 2" xfId="11989"/>
    <cellStyle name="40% - Accent6 2 2 6 3 2 2" xfId="11990"/>
    <cellStyle name="40% - Accent6 2 2 6 3 3" xfId="11991"/>
    <cellStyle name="40% - Accent6 2 2 6 4" xfId="11992"/>
    <cellStyle name="40% - Accent6 2 2 6 4 2" xfId="11993"/>
    <cellStyle name="40% - Accent6 2 2 6 4 2 2" xfId="11994"/>
    <cellStyle name="40% - Accent6 2 2 6 4 3" xfId="11995"/>
    <cellStyle name="40% - Accent6 2 2 6 5" xfId="11996"/>
    <cellStyle name="40% - Accent6 2 2 6 5 2" xfId="11997"/>
    <cellStyle name="40% - Accent6 2 2 6 6" xfId="11998"/>
    <cellStyle name="40% - Accent6 2 2 7" xfId="11999"/>
    <cellStyle name="40% - Accent6 2 2 7 2" xfId="12000"/>
    <cellStyle name="40% - Accent6 2 2 7 2 2" xfId="12001"/>
    <cellStyle name="40% - Accent6 2 2 7 3" xfId="12002"/>
    <cellStyle name="40% - Accent6 2 2 8" xfId="12003"/>
    <cellStyle name="40% - Accent6 2 2 8 2" xfId="12004"/>
    <cellStyle name="40% - Accent6 2 2 8 2 2" xfId="12005"/>
    <cellStyle name="40% - Accent6 2 2 8 3" xfId="12006"/>
    <cellStyle name="40% - Accent6 2 2 9" xfId="12007"/>
    <cellStyle name="40% - Accent6 2 2 9 2" xfId="12008"/>
    <cellStyle name="40% - Accent6 2 2 9 2 2" xfId="12009"/>
    <cellStyle name="40% - Accent6 2 2 9 3" xfId="12010"/>
    <cellStyle name="40% - Accent6 2 3" xfId="12011"/>
    <cellStyle name="40% - Accent6 2 3 2" xfId="12012"/>
    <cellStyle name="40% - Accent6 2 3 2 2" xfId="12013"/>
    <cellStyle name="40% - Accent6 2 3 2 2 2" xfId="12014"/>
    <cellStyle name="40% - Accent6 2 3 2 2 2 2" xfId="12015"/>
    <cellStyle name="40% - Accent6 2 3 2 2 3" xfId="12016"/>
    <cellStyle name="40% - Accent6 2 3 2 2 4" xfId="12017"/>
    <cellStyle name="40% - Accent6 2 3 2 3" xfId="12018"/>
    <cellStyle name="40% - Accent6 2 3 2 3 2" xfId="12019"/>
    <cellStyle name="40% - Accent6 2 3 2 3 2 2" xfId="12020"/>
    <cellStyle name="40% - Accent6 2 3 2 3 3" xfId="12021"/>
    <cellStyle name="40% - Accent6 2 3 2 4" xfId="12022"/>
    <cellStyle name="40% - Accent6 2 3 2 4 2" xfId="12023"/>
    <cellStyle name="40% - Accent6 2 3 2 4 2 2" xfId="12024"/>
    <cellStyle name="40% - Accent6 2 3 2 4 3" xfId="12025"/>
    <cellStyle name="40% - Accent6 2 3 2 5" xfId="12026"/>
    <cellStyle name="40% - Accent6 2 3 2 5 2" xfId="12027"/>
    <cellStyle name="40% - Accent6 2 3 2 6" xfId="12028"/>
    <cellStyle name="40% - Accent6 2 3 2 7" xfId="12029"/>
    <cellStyle name="40% - Accent6 2 3 2 8" xfId="12030"/>
    <cellStyle name="40% - Accent6 2 3 3" xfId="12031"/>
    <cellStyle name="40% - Accent6 2 3 3 2" xfId="12032"/>
    <cellStyle name="40% - Accent6 2 3 3 2 2" xfId="12033"/>
    <cellStyle name="40% - Accent6 2 3 3 2 3" xfId="12034"/>
    <cellStyle name="40% - Accent6 2 3 3 3" xfId="12035"/>
    <cellStyle name="40% - Accent6 2 3 3 4" xfId="12036"/>
    <cellStyle name="40% - Accent6 2 3 3 5" xfId="12037"/>
    <cellStyle name="40% - Accent6 2 3 4" xfId="12038"/>
    <cellStyle name="40% - Accent6 2 3 4 2" xfId="12039"/>
    <cellStyle name="40% - Accent6 2 3 4 2 2" xfId="12040"/>
    <cellStyle name="40% - Accent6 2 3 4 3" xfId="12041"/>
    <cellStyle name="40% - Accent6 2 3 4 4" xfId="12042"/>
    <cellStyle name="40% - Accent6 2 3 5" xfId="12043"/>
    <cellStyle name="40% - Accent6 2 3 5 2" xfId="12044"/>
    <cellStyle name="40% - Accent6 2 3 5 2 2" xfId="12045"/>
    <cellStyle name="40% - Accent6 2 3 5 3" xfId="12046"/>
    <cellStyle name="40% - Accent6 2 3 6" xfId="12047"/>
    <cellStyle name="40% - Accent6 2 3 6 2" xfId="12048"/>
    <cellStyle name="40% - Accent6 2 3 7" xfId="12049"/>
    <cellStyle name="40% - Accent6 2 3 8" xfId="12050"/>
    <cellStyle name="40% - Accent6 2 3 9" xfId="12051"/>
    <cellStyle name="40% - Accent6 2 4" xfId="12052"/>
    <cellStyle name="40% - Accent6 2 4 2" xfId="12053"/>
    <cellStyle name="40% - Accent6 2 4 2 2" xfId="12054"/>
    <cellStyle name="40% - Accent6 2 4 2 2 2" xfId="12055"/>
    <cellStyle name="40% - Accent6 2 4 2 2 2 2" xfId="12056"/>
    <cellStyle name="40% - Accent6 2 4 2 2 3" xfId="12057"/>
    <cellStyle name="40% - Accent6 2 4 2 2 4" xfId="12058"/>
    <cellStyle name="40% - Accent6 2 4 2 3" xfId="12059"/>
    <cellStyle name="40% - Accent6 2 4 2 3 2" xfId="12060"/>
    <cellStyle name="40% - Accent6 2 4 2 3 2 2" xfId="12061"/>
    <cellStyle name="40% - Accent6 2 4 2 3 3" xfId="12062"/>
    <cellStyle name="40% - Accent6 2 4 2 4" xfId="12063"/>
    <cellStyle name="40% - Accent6 2 4 2 4 2" xfId="12064"/>
    <cellStyle name="40% - Accent6 2 4 2 4 2 2" xfId="12065"/>
    <cellStyle name="40% - Accent6 2 4 2 4 3" xfId="12066"/>
    <cellStyle name="40% - Accent6 2 4 2 5" xfId="12067"/>
    <cellStyle name="40% - Accent6 2 4 2 5 2" xfId="12068"/>
    <cellStyle name="40% - Accent6 2 4 2 6" xfId="12069"/>
    <cellStyle name="40% - Accent6 2 4 2 7" xfId="12070"/>
    <cellStyle name="40% - Accent6 2 4 2 8" xfId="12071"/>
    <cellStyle name="40% - Accent6 2 4 3" xfId="12072"/>
    <cellStyle name="40% - Accent6 2 4 3 2" xfId="12073"/>
    <cellStyle name="40% - Accent6 2 4 3 2 2" xfId="12074"/>
    <cellStyle name="40% - Accent6 2 4 3 2 3" xfId="12075"/>
    <cellStyle name="40% - Accent6 2 4 3 3" xfId="12076"/>
    <cellStyle name="40% - Accent6 2 4 3 4" xfId="12077"/>
    <cellStyle name="40% - Accent6 2 4 3 5" xfId="12078"/>
    <cellStyle name="40% - Accent6 2 4 4" xfId="12079"/>
    <cellStyle name="40% - Accent6 2 4 4 2" xfId="12080"/>
    <cellStyle name="40% - Accent6 2 4 4 2 2" xfId="12081"/>
    <cellStyle name="40% - Accent6 2 4 4 3" xfId="12082"/>
    <cellStyle name="40% - Accent6 2 4 4 4" xfId="12083"/>
    <cellStyle name="40% - Accent6 2 4 5" xfId="12084"/>
    <cellStyle name="40% - Accent6 2 4 5 2" xfId="12085"/>
    <cellStyle name="40% - Accent6 2 4 5 2 2" xfId="12086"/>
    <cellStyle name="40% - Accent6 2 4 5 3" xfId="12087"/>
    <cellStyle name="40% - Accent6 2 4 6" xfId="12088"/>
    <cellStyle name="40% - Accent6 2 4 6 2" xfId="12089"/>
    <cellStyle name="40% - Accent6 2 4 7" xfId="12090"/>
    <cellStyle name="40% - Accent6 2 4 8" xfId="12091"/>
    <cellStyle name="40% - Accent6 2 4 9" xfId="12092"/>
    <cellStyle name="40% - Accent6 2 5" xfId="12093"/>
    <cellStyle name="40% - Accent6 2 5 10" xfId="12094"/>
    <cellStyle name="40% - Accent6 2 5 2" xfId="12095"/>
    <cellStyle name="40% - Accent6 2 5 2 2" xfId="12096"/>
    <cellStyle name="40% - Accent6 2 5 2 2 2" xfId="12097"/>
    <cellStyle name="40% - Accent6 2 5 2 2 2 2" xfId="12098"/>
    <cellStyle name="40% - Accent6 2 5 2 2 3" xfId="12099"/>
    <cellStyle name="40% - Accent6 2 5 2 2 4" xfId="12100"/>
    <cellStyle name="40% - Accent6 2 5 2 3" xfId="12101"/>
    <cellStyle name="40% - Accent6 2 5 2 3 2" xfId="12102"/>
    <cellStyle name="40% - Accent6 2 5 2 3 2 2" xfId="12103"/>
    <cellStyle name="40% - Accent6 2 5 2 3 3" xfId="12104"/>
    <cellStyle name="40% - Accent6 2 5 2 4" xfId="12105"/>
    <cellStyle name="40% - Accent6 2 5 2 4 2" xfId="12106"/>
    <cellStyle name="40% - Accent6 2 5 2 4 2 2" xfId="12107"/>
    <cellStyle name="40% - Accent6 2 5 2 4 3" xfId="12108"/>
    <cellStyle name="40% - Accent6 2 5 2 5" xfId="12109"/>
    <cellStyle name="40% - Accent6 2 5 2 5 2" xfId="12110"/>
    <cellStyle name="40% - Accent6 2 5 2 6" xfId="12111"/>
    <cellStyle name="40% - Accent6 2 5 2 7" xfId="12112"/>
    <cellStyle name="40% - Accent6 2 5 2 8" xfId="12113"/>
    <cellStyle name="40% - Accent6 2 5 3" xfId="12114"/>
    <cellStyle name="40% - Accent6 2 5 3 2" xfId="12115"/>
    <cellStyle name="40% - Accent6 2 5 3 2 2" xfId="12116"/>
    <cellStyle name="40% - Accent6 2 5 3 3" xfId="12117"/>
    <cellStyle name="40% - Accent6 2 5 3 4" xfId="12118"/>
    <cellStyle name="40% - Accent6 2 5 4" xfId="12119"/>
    <cellStyle name="40% - Accent6 2 5 4 2" xfId="12120"/>
    <cellStyle name="40% - Accent6 2 5 4 2 2" xfId="12121"/>
    <cellStyle name="40% - Accent6 2 5 4 3" xfId="12122"/>
    <cellStyle name="40% - Accent6 2 5 5" xfId="12123"/>
    <cellStyle name="40% - Accent6 2 5 5 2" xfId="12124"/>
    <cellStyle name="40% - Accent6 2 5 5 2 2" xfId="12125"/>
    <cellStyle name="40% - Accent6 2 5 5 3" xfId="12126"/>
    <cellStyle name="40% - Accent6 2 5 6" xfId="12127"/>
    <cellStyle name="40% - Accent6 2 5 6 2" xfId="12128"/>
    <cellStyle name="40% - Accent6 2 5 7" xfId="12129"/>
    <cellStyle name="40% - Accent6 2 5 8" xfId="12130"/>
    <cellStyle name="40% - Accent6 2 5 9" xfId="12131"/>
    <cellStyle name="40% - Accent6 2 6" xfId="12132"/>
    <cellStyle name="40% - Accent6 2 6 2" xfId="12133"/>
    <cellStyle name="40% - Accent6 2 6 2 2" xfId="12134"/>
    <cellStyle name="40% - Accent6 2 6 2 2 2" xfId="12135"/>
    <cellStyle name="40% - Accent6 2 6 2 2 2 2" xfId="12136"/>
    <cellStyle name="40% - Accent6 2 6 2 2 3" xfId="12137"/>
    <cellStyle name="40% - Accent6 2 6 2 2 4" xfId="12138"/>
    <cellStyle name="40% - Accent6 2 6 2 3" xfId="12139"/>
    <cellStyle name="40% - Accent6 2 6 2 3 2" xfId="12140"/>
    <cellStyle name="40% - Accent6 2 6 2 3 2 2" xfId="12141"/>
    <cellStyle name="40% - Accent6 2 6 2 3 3" xfId="12142"/>
    <cellStyle name="40% - Accent6 2 6 2 4" xfId="12143"/>
    <cellStyle name="40% - Accent6 2 6 2 4 2" xfId="12144"/>
    <cellStyle name="40% - Accent6 2 6 2 4 2 2" xfId="12145"/>
    <cellStyle name="40% - Accent6 2 6 2 4 3" xfId="12146"/>
    <cellStyle name="40% - Accent6 2 6 2 5" xfId="12147"/>
    <cellStyle name="40% - Accent6 2 6 2 5 2" xfId="12148"/>
    <cellStyle name="40% - Accent6 2 6 2 6" xfId="12149"/>
    <cellStyle name="40% - Accent6 2 6 2 7" xfId="12150"/>
    <cellStyle name="40% - Accent6 2 6 3" xfId="12151"/>
    <cellStyle name="40% - Accent6 2 6 3 2" xfId="12152"/>
    <cellStyle name="40% - Accent6 2 6 3 2 2" xfId="12153"/>
    <cellStyle name="40% - Accent6 2 6 3 3" xfId="12154"/>
    <cellStyle name="40% - Accent6 2 6 3 4" xfId="12155"/>
    <cellStyle name="40% - Accent6 2 6 4" xfId="12156"/>
    <cellStyle name="40% - Accent6 2 6 4 2" xfId="12157"/>
    <cellStyle name="40% - Accent6 2 6 4 2 2" xfId="12158"/>
    <cellStyle name="40% - Accent6 2 6 4 3" xfId="12159"/>
    <cellStyle name="40% - Accent6 2 6 5" xfId="12160"/>
    <cellStyle name="40% - Accent6 2 6 5 2" xfId="12161"/>
    <cellStyle name="40% - Accent6 2 6 5 2 2" xfId="12162"/>
    <cellStyle name="40% - Accent6 2 6 5 3" xfId="12163"/>
    <cellStyle name="40% - Accent6 2 6 6" xfId="12164"/>
    <cellStyle name="40% - Accent6 2 6 6 2" xfId="12165"/>
    <cellStyle name="40% - Accent6 2 6 7" xfId="12166"/>
    <cellStyle name="40% - Accent6 2 6 8" xfId="12167"/>
    <cellStyle name="40% - Accent6 2 6 9" xfId="12168"/>
    <cellStyle name="40% - Accent6 2 7" xfId="12169"/>
    <cellStyle name="40% - Accent6 2 7 2" xfId="12170"/>
    <cellStyle name="40% - Accent6 2 7 2 2" xfId="12171"/>
    <cellStyle name="40% - Accent6 2 7 2 2 2" xfId="12172"/>
    <cellStyle name="40% - Accent6 2 7 2 2 3" xfId="12173"/>
    <cellStyle name="40% - Accent6 2 7 2 3" xfId="12174"/>
    <cellStyle name="40% - Accent6 2 7 2 4" xfId="12175"/>
    <cellStyle name="40% - Accent6 2 7 3" xfId="12176"/>
    <cellStyle name="40% - Accent6 2 7 3 2" xfId="12177"/>
    <cellStyle name="40% - Accent6 2 7 3 2 2" xfId="12178"/>
    <cellStyle name="40% - Accent6 2 7 3 3" xfId="12179"/>
    <cellStyle name="40% - Accent6 2 7 3 4" xfId="12180"/>
    <cellStyle name="40% - Accent6 2 7 4" xfId="12181"/>
    <cellStyle name="40% - Accent6 2 7 4 2" xfId="12182"/>
    <cellStyle name="40% - Accent6 2 7 4 2 2" xfId="12183"/>
    <cellStyle name="40% - Accent6 2 7 4 3" xfId="12184"/>
    <cellStyle name="40% - Accent6 2 7 5" xfId="12185"/>
    <cellStyle name="40% - Accent6 2 7 5 2" xfId="12186"/>
    <cellStyle name="40% - Accent6 2 7 6" xfId="12187"/>
    <cellStyle name="40% - Accent6 2 7 7" xfId="12188"/>
    <cellStyle name="40% - Accent6 2 7 8" xfId="12189"/>
    <cellStyle name="40% - Accent6 2 8" xfId="12190"/>
    <cellStyle name="40% - Accent6 2 8 2" xfId="12191"/>
    <cellStyle name="40% - Accent6 2 8 2 2" xfId="12192"/>
    <cellStyle name="40% - Accent6 2 8 2 2 2" xfId="12193"/>
    <cellStyle name="40% - Accent6 2 8 2 3" xfId="12194"/>
    <cellStyle name="40% - Accent6 2 8 3" xfId="12195"/>
    <cellStyle name="40% - Accent6 2 8 3 2" xfId="12196"/>
    <cellStyle name="40% - Accent6 2 8 4" xfId="12197"/>
    <cellStyle name="40% - Accent6 2 8 5" xfId="12198"/>
    <cellStyle name="40% - Accent6 2 9" xfId="12199"/>
    <cellStyle name="40% - Accent6 2 9 2" xfId="12200"/>
    <cellStyle name="40% - Accent6 2 9 2 2" xfId="12201"/>
    <cellStyle name="40% - Accent6 2 9 2 3" xfId="12202"/>
    <cellStyle name="40% - Accent6 2 9 3" xfId="12203"/>
    <cellStyle name="40% - Accent6 2 9 4" xfId="12204"/>
    <cellStyle name="40% - Accent6 2 9 5" xfId="12205"/>
    <cellStyle name="40% - Accent6 2_PWC Sch 7" xfId="12206"/>
    <cellStyle name="40% - Accent6 20" xfId="12207"/>
    <cellStyle name="40% - Accent6 21" xfId="12208"/>
    <cellStyle name="40% - Accent6 22" xfId="12209"/>
    <cellStyle name="40% - Accent6 23" xfId="12210"/>
    <cellStyle name="40% - Accent6 24" xfId="12211"/>
    <cellStyle name="40% - Accent6 3" xfId="12212"/>
    <cellStyle name="40% - Accent6 3 10" xfId="12213"/>
    <cellStyle name="40% - Accent6 3 10 2" xfId="12214"/>
    <cellStyle name="40% - Accent6 3 11" xfId="12215"/>
    <cellStyle name="40% - Accent6 3 12" xfId="12216"/>
    <cellStyle name="40% - Accent6 3 13" xfId="12217"/>
    <cellStyle name="40% - Accent6 3 14" xfId="12218"/>
    <cellStyle name="40% - Accent6 3 2" xfId="12219"/>
    <cellStyle name="40% - Accent6 3 2 2" xfId="12220"/>
    <cellStyle name="40% - Accent6 3 2 2 2" xfId="12221"/>
    <cellStyle name="40% - Accent6 3 2 2 2 2" xfId="12222"/>
    <cellStyle name="40% - Accent6 3 2 2 2 2 2" xfId="12223"/>
    <cellStyle name="40% - Accent6 3 2 2 2 3" xfId="12224"/>
    <cellStyle name="40% - Accent6 3 2 2 2 4" xfId="12225"/>
    <cellStyle name="40% - Accent6 3 2 2 3" xfId="12226"/>
    <cellStyle name="40% - Accent6 3 2 2 3 2" xfId="12227"/>
    <cellStyle name="40% - Accent6 3 2 2 3 2 2" xfId="12228"/>
    <cellStyle name="40% - Accent6 3 2 2 3 3" xfId="12229"/>
    <cellStyle name="40% - Accent6 3 2 2 4" xfId="12230"/>
    <cellStyle name="40% - Accent6 3 2 2 4 2" xfId="12231"/>
    <cellStyle name="40% - Accent6 3 2 2 4 2 2" xfId="12232"/>
    <cellStyle name="40% - Accent6 3 2 2 4 3" xfId="12233"/>
    <cellStyle name="40% - Accent6 3 2 2 5" xfId="12234"/>
    <cellStyle name="40% - Accent6 3 2 2 5 2" xfId="12235"/>
    <cellStyle name="40% - Accent6 3 2 2 6" xfId="12236"/>
    <cellStyle name="40% - Accent6 3 2 2 7" xfId="12237"/>
    <cellStyle name="40% - Accent6 3 2 2 8" xfId="12238"/>
    <cellStyle name="40% - Accent6 3 2 3" xfId="12239"/>
    <cellStyle name="40% - Accent6 3 2 3 2" xfId="12240"/>
    <cellStyle name="40% - Accent6 3 2 3 2 2" xfId="12241"/>
    <cellStyle name="40% - Accent6 3 2 3 2 3" xfId="12242"/>
    <cellStyle name="40% - Accent6 3 2 3 3" xfId="12243"/>
    <cellStyle name="40% - Accent6 3 2 3 4" xfId="12244"/>
    <cellStyle name="40% - Accent6 3 2 4" xfId="12245"/>
    <cellStyle name="40% - Accent6 3 2 4 2" xfId="12246"/>
    <cellStyle name="40% - Accent6 3 2 4 2 2" xfId="12247"/>
    <cellStyle name="40% - Accent6 3 2 4 3" xfId="12248"/>
    <cellStyle name="40% - Accent6 3 2 4 4" xfId="12249"/>
    <cellStyle name="40% - Accent6 3 2 5" xfId="12250"/>
    <cellStyle name="40% - Accent6 3 2 5 2" xfId="12251"/>
    <cellStyle name="40% - Accent6 3 2 5 2 2" xfId="12252"/>
    <cellStyle name="40% - Accent6 3 2 5 3" xfId="12253"/>
    <cellStyle name="40% - Accent6 3 2 6" xfId="12254"/>
    <cellStyle name="40% - Accent6 3 2 6 2" xfId="12255"/>
    <cellStyle name="40% - Accent6 3 2 7" xfId="12256"/>
    <cellStyle name="40% - Accent6 3 2 8" xfId="12257"/>
    <cellStyle name="40% - Accent6 3 2 9" xfId="12258"/>
    <cellStyle name="40% - Accent6 3 3" xfId="12259"/>
    <cellStyle name="40% - Accent6 3 3 2" xfId="12260"/>
    <cellStyle name="40% - Accent6 3 3 2 2" xfId="12261"/>
    <cellStyle name="40% - Accent6 3 3 2 2 2" xfId="12262"/>
    <cellStyle name="40% - Accent6 3 3 2 2 2 2" xfId="12263"/>
    <cellStyle name="40% - Accent6 3 3 2 2 3" xfId="12264"/>
    <cellStyle name="40% - Accent6 3 3 2 2 4" xfId="12265"/>
    <cellStyle name="40% - Accent6 3 3 2 3" xfId="12266"/>
    <cellStyle name="40% - Accent6 3 3 2 3 2" xfId="12267"/>
    <cellStyle name="40% - Accent6 3 3 2 3 2 2" xfId="12268"/>
    <cellStyle name="40% - Accent6 3 3 2 3 3" xfId="12269"/>
    <cellStyle name="40% - Accent6 3 3 2 4" xfId="12270"/>
    <cellStyle name="40% - Accent6 3 3 2 4 2" xfId="12271"/>
    <cellStyle name="40% - Accent6 3 3 2 4 2 2" xfId="12272"/>
    <cellStyle name="40% - Accent6 3 3 2 4 3" xfId="12273"/>
    <cellStyle name="40% - Accent6 3 3 2 5" xfId="12274"/>
    <cellStyle name="40% - Accent6 3 3 2 5 2" xfId="12275"/>
    <cellStyle name="40% - Accent6 3 3 2 6" xfId="12276"/>
    <cellStyle name="40% - Accent6 3 3 2 7" xfId="12277"/>
    <cellStyle name="40% - Accent6 3 3 3" xfId="12278"/>
    <cellStyle name="40% - Accent6 3 3 3 2" xfId="12279"/>
    <cellStyle name="40% - Accent6 3 3 3 2 2" xfId="12280"/>
    <cellStyle name="40% - Accent6 3 3 3 3" xfId="12281"/>
    <cellStyle name="40% - Accent6 3 3 3 4" xfId="12282"/>
    <cellStyle name="40% - Accent6 3 3 4" xfId="12283"/>
    <cellStyle name="40% - Accent6 3 3 4 2" xfId="12284"/>
    <cellStyle name="40% - Accent6 3 3 4 2 2" xfId="12285"/>
    <cellStyle name="40% - Accent6 3 3 4 3" xfId="12286"/>
    <cellStyle name="40% - Accent6 3 3 5" xfId="12287"/>
    <cellStyle name="40% - Accent6 3 3 5 2" xfId="12288"/>
    <cellStyle name="40% - Accent6 3 3 5 2 2" xfId="12289"/>
    <cellStyle name="40% - Accent6 3 3 5 3" xfId="12290"/>
    <cellStyle name="40% - Accent6 3 3 6" xfId="12291"/>
    <cellStyle name="40% - Accent6 3 3 6 2" xfId="12292"/>
    <cellStyle name="40% - Accent6 3 3 7" xfId="12293"/>
    <cellStyle name="40% - Accent6 3 3 8" xfId="12294"/>
    <cellStyle name="40% - Accent6 3 3 9" xfId="12295"/>
    <cellStyle name="40% - Accent6 3 4" xfId="12296"/>
    <cellStyle name="40% - Accent6 3 4 2" xfId="12297"/>
    <cellStyle name="40% - Accent6 3 4 2 2" xfId="12298"/>
    <cellStyle name="40% - Accent6 3 4 2 2 2" xfId="12299"/>
    <cellStyle name="40% - Accent6 3 4 2 2 2 2" xfId="12300"/>
    <cellStyle name="40% - Accent6 3 4 2 2 3" xfId="12301"/>
    <cellStyle name="40% - Accent6 3 4 2 2 4" xfId="12302"/>
    <cellStyle name="40% - Accent6 3 4 2 3" xfId="12303"/>
    <cellStyle name="40% - Accent6 3 4 2 3 2" xfId="12304"/>
    <cellStyle name="40% - Accent6 3 4 2 3 2 2" xfId="12305"/>
    <cellStyle name="40% - Accent6 3 4 2 3 3" xfId="12306"/>
    <cellStyle name="40% - Accent6 3 4 2 4" xfId="12307"/>
    <cellStyle name="40% - Accent6 3 4 2 4 2" xfId="12308"/>
    <cellStyle name="40% - Accent6 3 4 2 4 2 2" xfId="12309"/>
    <cellStyle name="40% - Accent6 3 4 2 4 3" xfId="12310"/>
    <cellStyle name="40% - Accent6 3 4 2 5" xfId="12311"/>
    <cellStyle name="40% - Accent6 3 4 2 5 2" xfId="12312"/>
    <cellStyle name="40% - Accent6 3 4 2 6" xfId="12313"/>
    <cellStyle name="40% - Accent6 3 4 2 7" xfId="12314"/>
    <cellStyle name="40% - Accent6 3 4 3" xfId="12315"/>
    <cellStyle name="40% - Accent6 3 4 3 2" xfId="12316"/>
    <cellStyle name="40% - Accent6 3 4 3 2 2" xfId="12317"/>
    <cellStyle name="40% - Accent6 3 4 3 3" xfId="12318"/>
    <cellStyle name="40% - Accent6 3 4 3 4" xfId="12319"/>
    <cellStyle name="40% - Accent6 3 4 4" xfId="12320"/>
    <cellStyle name="40% - Accent6 3 4 4 2" xfId="12321"/>
    <cellStyle name="40% - Accent6 3 4 4 2 2" xfId="12322"/>
    <cellStyle name="40% - Accent6 3 4 4 3" xfId="12323"/>
    <cellStyle name="40% - Accent6 3 4 5" xfId="12324"/>
    <cellStyle name="40% - Accent6 3 4 5 2" xfId="12325"/>
    <cellStyle name="40% - Accent6 3 4 5 2 2" xfId="12326"/>
    <cellStyle name="40% - Accent6 3 4 5 3" xfId="12327"/>
    <cellStyle name="40% - Accent6 3 4 6" xfId="12328"/>
    <cellStyle name="40% - Accent6 3 4 6 2" xfId="12329"/>
    <cellStyle name="40% - Accent6 3 4 7" xfId="12330"/>
    <cellStyle name="40% - Accent6 3 4 8" xfId="12331"/>
    <cellStyle name="40% - Accent6 3 5" xfId="12332"/>
    <cellStyle name="40% - Accent6 3 5 2" xfId="12333"/>
    <cellStyle name="40% - Accent6 3 5 2 2" xfId="12334"/>
    <cellStyle name="40% - Accent6 3 5 2 2 2" xfId="12335"/>
    <cellStyle name="40% - Accent6 3 5 2 2 2 2" xfId="12336"/>
    <cellStyle name="40% - Accent6 3 5 2 2 3" xfId="12337"/>
    <cellStyle name="40% - Accent6 3 5 2 3" xfId="12338"/>
    <cellStyle name="40% - Accent6 3 5 2 3 2" xfId="12339"/>
    <cellStyle name="40% - Accent6 3 5 2 3 2 2" xfId="12340"/>
    <cellStyle name="40% - Accent6 3 5 2 3 3" xfId="12341"/>
    <cellStyle name="40% - Accent6 3 5 2 4" xfId="12342"/>
    <cellStyle name="40% - Accent6 3 5 2 4 2" xfId="12343"/>
    <cellStyle name="40% - Accent6 3 5 2 4 2 2" xfId="12344"/>
    <cellStyle name="40% - Accent6 3 5 2 4 3" xfId="12345"/>
    <cellStyle name="40% - Accent6 3 5 2 5" xfId="12346"/>
    <cellStyle name="40% - Accent6 3 5 2 5 2" xfId="12347"/>
    <cellStyle name="40% - Accent6 3 5 2 6" xfId="12348"/>
    <cellStyle name="40% - Accent6 3 5 2 7" xfId="12349"/>
    <cellStyle name="40% - Accent6 3 5 3" xfId="12350"/>
    <cellStyle name="40% - Accent6 3 5 3 2" xfId="12351"/>
    <cellStyle name="40% - Accent6 3 5 3 2 2" xfId="12352"/>
    <cellStyle name="40% - Accent6 3 5 3 3" xfId="12353"/>
    <cellStyle name="40% - Accent6 3 5 4" xfId="12354"/>
    <cellStyle name="40% - Accent6 3 5 4 2" xfId="12355"/>
    <cellStyle name="40% - Accent6 3 5 4 2 2" xfId="12356"/>
    <cellStyle name="40% - Accent6 3 5 4 3" xfId="12357"/>
    <cellStyle name="40% - Accent6 3 5 5" xfId="12358"/>
    <cellStyle name="40% - Accent6 3 5 5 2" xfId="12359"/>
    <cellStyle name="40% - Accent6 3 5 5 2 2" xfId="12360"/>
    <cellStyle name="40% - Accent6 3 5 5 3" xfId="12361"/>
    <cellStyle name="40% - Accent6 3 5 6" xfId="12362"/>
    <cellStyle name="40% - Accent6 3 5 6 2" xfId="12363"/>
    <cellStyle name="40% - Accent6 3 5 7" xfId="12364"/>
    <cellStyle name="40% - Accent6 3 5 8" xfId="12365"/>
    <cellStyle name="40% - Accent6 3 6" xfId="12366"/>
    <cellStyle name="40% - Accent6 3 6 2" xfId="12367"/>
    <cellStyle name="40% - Accent6 3 6 2 2" xfId="12368"/>
    <cellStyle name="40% - Accent6 3 6 2 2 2" xfId="12369"/>
    <cellStyle name="40% - Accent6 3 6 2 3" xfId="12370"/>
    <cellStyle name="40% - Accent6 3 6 2 4" xfId="12371"/>
    <cellStyle name="40% - Accent6 3 6 3" xfId="12372"/>
    <cellStyle name="40% - Accent6 3 6 3 2" xfId="12373"/>
    <cellStyle name="40% - Accent6 3 6 3 2 2" xfId="12374"/>
    <cellStyle name="40% - Accent6 3 6 3 3" xfId="12375"/>
    <cellStyle name="40% - Accent6 3 6 4" xfId="12376"/>
    <cellStyle name="40% - Accent6 3 6 4 2" xfId="12377"/>
    <cellStyle name="40% - Accent6 3 6 4 2 2" xfId="12378"/>
    <cellStyle name="40% - Accent6 3 6 4 3" xfId="12379"/>
    <cellStyle name="40% - Accent6 3 6 5" xfId="12380"/>
    <cellStyle name="40% - Accent6 3 6 5 2" xfId="12381"/>
    <cellStyle name="40% - Accent6 3 6 6" xfId="12382"/>
    <cellStyle name="40% - Accent6 3 6 7" xfId="12383"/>
    <cellStyle name="40% - Accent6 3 7" xfId="12384"/>
    <cellStyle name="40% - Accent6 3 7 2" xfId="12385"/>
    <cellStyle name="40% - Accent6 3 7 2 2" xfId="12386"/>
    <cellStyle name="40% - Accent6 3 7 3" xfId="12387"/>
    <cellStyle name="40% - Accent6 3 7 4" xfId="12388"/>
    <cellStyle name="40% - Accent6 3 8" xfId="12389"/>
    <cellStyle name="40% - Accent6 3 8 2" xfId="12390"/>
    <cellStyle name="40% - Accent6 3 8 2 2" xfId="12391"/>
    <cellStyle name="40% - Accent6 3 8 3" xfId="12392"/>
    <cellStyle name="40% - Accent6 3 9" xfId="12393"/>
    <cellStyle name="40% - Accent6 3 9 2" xfId="12394"/>
    <cellStyle name="40% - Accent6 3 9 2 2" xfId="12395"/>
    <cellStyle name="40% - Accent6 3 9 3" xfId="12396"/>
    <cellStyle name="40% - Accent6 4" xfId="12397"/>
    <cellStyle name="40% - Accent6 4 2" xfId="12398"/>
    <cellStyle name="40% - Accent6 4 2 2" xfId="12399"/>
    <cellStyle name="40% - Accent6 4 2 2 2" xfId="12400"/>
    <cellStyle name="40% - Accent6 4 2 2 2 2" xfId="12401"/>
    <cellStyle name="40% - Accent6 4 2 2 3" xfId="12402"/>
    <cellStyle name="40% - Accent6 4 2 2 4" xfId="12403"/>
    <cellStyle name="40% - Accent6 4 2 3" xfId="12404"/>
    <cellStyle name="40% - Accent6 4 2 3 2" xfId="12405"/>
    <cellStyle name="40% - Accent6 4 2 3 2 2" xfId="12406"/>
    <cellStyle name="40% - Accent6 4 2 3 3" xfId="12407"/>
    <cellStyle name="40% - Accent6 4 2 4" xfId="12408"/>
    <cellStyle name="40% - Accent6 4 2 4 2" xfId="12409"/>
    <cellStyle name="40% - Accent6 4 2 4 2 2" xfId="12410"/>
    <cellStyle name="40% - Accent6 4 2 4 3" xfId="12411"/>
    <cellStyle name="40% - Accent6 4 2 5" xfId="12412"/>
    <cellStyle name="40% - Accent6 4 2 5 2" xfId="12413"/>
    <cellStyle name="40% - Accent6 4 2 6" xfId="12414"/>
    <cellStyle name="40% - Accent6 4 2 7" xfId="12415"/>
    <cellStyle name="40% - Accent6 4 2 8" xfId="12416"/>
    <cellStyle name="40% - Accent6 4 3" xfId="12417"/>
    <cellStyle name="40% - Accent6 4 3 2" xfId="12418"/>
    <cellStyle name="40% - Accent6 4 3 2 2" xfId="12419"/>
    <cellStyle name="40% - Accent6 4 3 3" xfId="12420"/>
    <cellStyle name="40% - Accent6 4 3 4" xfId="12421"/>
    <cellStyle name="40% - Accent6 4 3 5" xfId="12422"/>
    <cellStyle name="40% - Accent6 4 4" xfId="12423"/>
    <cellStyle name="40% - Accent6 4 4 2" xfId="12424"/>
    <cellStyle name="40% - Accent6 4 4 2 2" xfId="12425"/>
    <cellStyle name="40% - Accent6 4 4 2 3" xfId="12426"/>
    <cellStyle name="40% - Accent6 4 4 3" xfId="12427"/>
    <cellStyle name="40% - Accent6 4 4 4" xfId="12428"/>
    <cellStyle name="40% - Accent6 4 5" xfId="12429"/>
    <cellStyle name="40% - Accent6 4 5 2" xfId="12430"/>
    <cellStyle name="40% - Accent6 4 5 2 2" xfId="12431"/>
    <cellStyle name="40% - Accent6 4 5 3" xfId="12432"/>
    <cellStyle name="40% - Accent6 4 5 4" xfId="12433"/>
    <cellStyle name="40% - Accent6 4 5 5" xfId="12434"/>
    <cellStyle name="40% - Accent6 4 6" xfId="12435"/>
    <cellStyle name="40% - Accent6 4 6 2" xfId="12436"/>
    <cellStyle name="40% - Accent6 4 7" xfId="12437"/>
    <cellStyle name="40% - Accent6 4 8" xfId="12438"/>
    <cellStyle name="40% - Accent6 4 9" xfId="12439"/>
    <cellStyle name="40% - Accent6 5" xfId="12440"/>
    <cellStyle name="40% - Accent6 5 2" xfId="12441"/>
    <cellStyle name="40% - Accent6 5 2 2" xfId="12442"/>
    <cellStyle name="40% - Accent6 5 2 2 2" xfId="12443"/>
    <cellStyle name="40% - Accent6 5 2 2 2 2" xfId="12444"/>
    <cellStyle name="40% - Accent6 5 2 2 3" xfId="12445"/>
    <cellStyle name="40% - Accent6 5 2 2 4" xfId="12446"/>
    <cellStyle name="40% - Accent6 5 2 3" xfId="12447"/>
    <cellStyle name="40% - Accent6 5 2 3 2" xfId="12448"/>
    <cellStyle name="40% - Accent6 5 2 3 2 2" xfId="12449"/>
    <cellStyle name="40% - Accent6 5 2 3 3" xfId="12450"/>
    <cellStyle name="40% - Accent6 5 2 4" xfId="12451"/>
    <cellStyle name="40% - Accent6 5 2 4 2" xfId="12452"/>
    <cellStyle name="40% - Accent6 5 2 4 2 2" xfId="12453"/>
    <cellStyle name="40% - Accent6 5 2 4 3" xfId="12454"/>
    <cellStyle name="40% - Accent6 5 2 5" xfId="12455"/>
    <cellStyle name="40% - Accent6 5 2 5 2" xfId="12456"/>
    <cellStyle name="40% - Accent6 5 2 6" xfId="12457"/>
    <cellStyle name="40% - Accent6 5 2 7" xfId="12458"/>
    <cellStyle name="40% - Accent6 5 3" xfId="12459"/>
    <cellStyle name="40% - Accent6 5 3 2" xfId="12460"/>
    <cellStyle name="40% - Accent6 5 3 2 2" xfId="12461"/>
    <cellStyle name="40% - Accent6 5 3 2 3" xfId="12462"/>
    <cellStyle name="40% - Accent6 5 3 3" xfId="12463"/>
    <cellStyle name="40% - Accent6 5 3 4" xfId="12464"/>
    <cellStyle name="40% - Accent6 5 4" xfId="12465"/>
    <cellStyle name="40% - Accent6 5 4 2" xfId="12466"/>
    <cellStyle name="40% - Accent6 5 4 2 2" xfId="12467"/>
    <cellStyle name="40% - Accent6 5 4 3" xfId="12468"/>
    <cellStyle name="40% - Accent6 5 4 4" xfId="12469"/>
    <cellStyle name="40% - Accent6 5 5" xfId="12470"/>
    <cellStyle name="40% - Accent6 5 5 2" xfId="12471"/>
    <cellStyle name="40% - Accent6 5 5 2 2" xfId="12472"/>
    <cellStyle name="40% - Accent6 5 5 3" xfId="12473"/>
    <cellStyle name="40% - Accent6 5 5 4" xfId="12474"/>
    <cellStyle name="40% - Accent6 5 6" xfId="12475"/>
    <cellStyle name="40% - Accent6 5 6 2" xfId="12476"/>
    <cellStyle name="40% - Accent6 5 7" xfId="12477"/>
    <cellStyle name="40% - Accent6 5 8" xfId="12478"/>
    <cellStyle name="40% - Accent6 6" xfId="12479"/>
    <cellStyle name="40% - Accent6 6 2" xfId="12480"/>
    <cellStyle name="40% - Accent6 6 2 2" xfId="12481"/>
    <cellStyle name="40% - Accent6 6 2 2 2" xfId="12482"/>
    <cellStyle name="40% - Accent6 6 2 2 3" xfId="12483"/>
    <cellStyle name="40% - Accent6 6 2 3" xfId="12484"/>
    <cellStyle name="40% - Accent6 6 2 4" xfId="12485"/>
    <cellStyle name="40% - Accent6 6 3" xfId="12486"/>
    <cellStyle name="40% - Accent6 6 3 2" xfId="12487"/>
    <cellStyle name="40% - Accent6 6 3 2 2" xfId="12488"/>
    <cellStyle name="40% - Accent6 6 3 2 3" xfId="12489"/>
    <cellStyle name="40% - Accent6 6 3 3" xfId="12490"/>
    <cellStyle name="40% - Accent6 6 3 4" xfId="12491"/>
    <cellStyle name="40% - Accent6 6 4" xfId="12492"/>
    <cellStyle name="40% - Accent6 6 4 2" xfId="12493"/>
    <cellStyle name="40% - Accent6 6 4 2 2" xfId="12494"/>
    <cellStyle name="40% - Accent6 6 4 3" xfId="12495"/>
    <cellStyle name="40% - Accent6 6 4 4" xfId="12496"/>
    <cellStyle name="40% - Accent6 6 5" xfId="12497"/>
    <cellStyle name="40% - Accent6 6 5 2" xfId="12498"/>
    <cellStyle name="40% - Accent6 6 6" xfId="12499"/>
    <cellStyle name="40% - Accent6 6 7" xfId="12500"/>
    <cellStyle name="40% - Accent6 7" xfId="12501"/>
    <cellStyle name="40% - Accent6 7 2" xfId="12502"/>
    <cellStyle name="40% - Accent6 7 2 2" xfId="12503"/>
    <cellStyle name="40% - Accent6 7 2 2 2" xfId="12504"/>
    <cellStyle name="40% - Accent6 7 2 3" xfId="12505"/>
    <cellStyle name="40% - Accent6 7 3" xfId="12506"/>
    <cellStyle name="40% - Accent6 7 3 2" xfId="12507"/>
    <cellStyle name="40% - Accent6 7 4" xfId="12508"/>
    <cellStyle name="40% - Accent6 7 5" xfId="12509"/>
    <cellStyle name="40% - Accent6 8" xfId="12510"/>
    <cellStyle name="40% - Accent6 8 2" xfId="12511"/>
    <cellStyle name="40% - Accent6 8 2 2" xfId="12512"/>
    <cellStyle name="40% - Accent6 8 2 2 2" xfId="12513"/>
    <cellStyle name="40% - Accent6 8 2 3" xfId="12514"/>
    <cellStyle name="40% - Accent6 8 3" xfId="12515"/>
    <cellStyle name="40% - Accent6 8 3 2" xfId="12516"/>
    <cellStyle name="40% - Accent6 8 4" xfId="12517"/>
    <cellStyle name="40% - Accent6 9" xfId="12518"/>
    <cellStyle name="40% - Accent6 9 2" xfId="12519"/>
    <cellStyle name="40% - Accent6 9 2 2" xfId="12520"/>
    <cellStyle name="40% - Accent6 9 2 2 2" xfId="12521"/>
    <cellStyle name="40% - Accent6 9 2 3" xfId="12522"/>
    <cellStyle name="40% - Accent6 9 3" xfId="12523"/>
    <cellStyle name="40% - Accent6 9 3 2" xfId="12524"/>
    <cellStyle name="40% - Accent6 9 4" xfId="12525"/>
    <cellStyle name="60% - Accent 7" xfId="12526"/>
    <cellStyle name="60% - Accent1 2" xfId="12527"/>
    <cellStyle name="60% - Accent1 2 2" xfId="12528"/>
    <cellStyle name="60% - Accent1 2 2 2" xfId="12529"/>
    <cellStyle name="60% - Accent1 2 3" xfId="12530"/>
    <cellStyle name="60% - Accent1 2 4" xfId="12531"/>
    <cellStyle name="60% - Accent1 2 4 2" xfId="12532"/>
    <cellStyle name="60% - Accent1 2 5" xfId="12533"/>
    <cellStyle name="60% - Accent1 2 6" xfId="12534"/>
    <cellStyle name="60% - Accent1 2 7" xfId="12535"/>
    <cellStyle name="60% - Accent1 3" xfId="12536"/>
    <cellStyle name="60% - Accent1 3 2" xfId="12537"/>
    <cellStyle name="60% - Accent1 3 3" xfId="12538"/>
    <cellStyle name="60% - Accent1 3 4" xfId="12539"/>
    <cellStyle name="60% - Accent1 4" xfId="12540"/>
    <cellStyle name="60% - Accent1 4 2" xfId="12541"/>
    <cellStyle name="60% - Accent1 4 2 2" xfId="12542"/>
    <cellStyle name="60% - Accent1 4 3" xfId="12543"/>
    <cellStyle name="60% - Accent1 4 4" xfId="12544"/>
    <cellStyle name="60% - Accent1 5" xfId="12545"/>
    <cellStyle name="60% - Accent2 2" xfId="12546"/>
    <cellStyle name="60% - Accent2 2 2" xfId="12547"/>
    <cellStyle name="60% - Accent2 2 2 2" xfId="12548"/>
    <cellStyle name="60% - Accent2 2 3" xfId="12549"/>
    <cellStyle name="60% - Accent2 2 4" xfId="12550"/>
    <cellStyle name="60% - Accent2 2 4 2" xfId="12551"/>
    <cellStyle name="60% - Accent2 2 5" xfId="12552"/>
    <cellStyle name="60% - Accent2 2 6" xfId="12553"/>
    <cellStyle name="60% - Accent2 2 7" xfId="12554"/>
    <cellStyle name="60% - Accent2 3" xfId="12555"/>
    <cellStyle name="60% - Accent2 3 2" xfId="12556"/>
    <cellStyle name="60% - Accent2 3 3" xfId="12557"/>
    <cellStyle name="60% - Accent2 4" xfId="12558"/>
    <cellStyle name="60% - Accent2 4 2" xfId="12559"/>
    <cellStyle name="60% - Accent2 4 2 2" xfId="12560"/>
    <cellStyle name="60% - Accent2 4 3" xfId="12561"/>
    <cellStyle name="60% - Accent2 4 4" xfId="12562"/>
    <cellStyle name="60% - Accent2 5" xfId="12563"/>
    <cellStyle name="60% - Accent3 2" xfId="12564"/>
    <cellStyle name="60% - Accent3 2 2" xfId="12565"/>
    <cellStyle name="60% - Accent3 2 2 2" xfId="12566"/>
    <cellStyle name="60% - Accent3 2 3" xfId="12567"/>
    <cellStyle name="60% - Accent3 2 4" xfId="12568"/>
    <cellStyle name="60% - Accent3 2 5" xfId="12569"/>
    <cellStyle name="60% - Accent3 2 6" xfId="12570"/>
    <cellStyle name="60% - Accent3 2 6 2" xfId="12571"/>
    <cellStyle name="60% - Accent3 2 7" xfId="12572"/>
    <cellStyle name="60% - Accent3 2 8" xfId="12573"/>
    <cellStyle name="60% - Accent3 2 9" xfId="12574"/>
    <cellStyle name="60% - Accent3 3" xfId="12575"/>
    <cellStyle name="60% - Accent3 3 2" xfId="12576"/>
    <cellStyle name="60% - Accent3 3 3" xfId="12577"/>
    <cellStyle name="60% - Accent3 3 4" xfId="12578"/>
    <cellStyle name="60% - Accent3 4" xfId="12579"/>
    <cellStyle name="60% - Accent3 4 2" xfId="12580"/>
    <cellStyle name="60% - Accent3 4 2 2" xfId="12581"/>
    <cellStyle name="60% - Accent3 4 3" xfId="12582"/>
    <cellStyle name="60% - Accent3 4 4" xfId="12583"/>
    <cellStyle name="60% - Accent3 5" xfId="12584"/>
    <cellStyle name="60% - Accent4 2" xfId="12585"/>
    <cellStyle name="60% - Accent4 2 2" xfId="12586"/>
    <cellStyle name="60% - Accent4 2 2 2" xfId="12587"/>
    <cellStyle name="60% - Accent4 2 3" xfId="12588"/>
    <cellStyle name="60% - Accent4 2 4" xfId="12589"/>
    <cellStyle name="60% - Accent4 2 5" xfId="12590"/>
    <cellStyle name="60% - Accent4 2 6" xfId="12591"/>
    <cellStyle name="60% - Accent4 2 6 2" xfId="12592"/>
    <cellStyle name="60% - Accent4 2 7" xfId="12593"/>
    <cellStyle name="60% - Accent4 2 8" xfId="12594"/>
    <cellStyle name="60% - Accent4 2 9" xfId="12595"/>
    <cellStyle name="60% - Accent4 3" xfId="12596"/>
    <cellStyle name="60% - Accent4 3 2" xfId="12597"/>
    <cellStyle name="60% - Accent4 3 3" xfId="12598"/>
    <cellStyle name="60% - Accent4 3 4" xfId="12599"/>
    <cellStyle name="60% - Accent4 4" xfId="12600"/>
    <cellStyle name="60% - Accent4 4 2" xfId="12601"/>
    <cellStyle name="60% - Accent4 4 2 2" xfId="12602"/>
    <cellStyle name="60% - Accent4 4 3" xfId="12603"/>
    <cellStyle name="60% - Accent4 4 4" xfId="12604"/>
    <cellStyle name="60% - Accent4 5" xfId="12605"/>
    <cellStyle name="60% - Accent5 2" xfId="12606"/>
    <cellStyle name="60% - Accent5 2 2" xfId="12607"/>
    <cellStyle name="60% - Accent5 2 2 2" xfId="12608"/>
    <cellStyle name="60% - Accent5 2 3" xfId="12609"/>
    <cellStyle name="60% - Accent5 2 4" xfId="12610"/>
    <cellStyle name="60% - Accent5 2 4 2" xfId="12611"/>
    <cellStyle name="60% - Accent5 2 5" xfId="12612"/>
    <cellStyle name="60% - Accent5 2 6" xfId="12613"/>
    <cellStyle name="60% - Accent5 3" xfId="12614"/>
    <cellStyle name="60% - Accent5 3 2" xfId="12615"/>
    <cellStyle name="60% - Accent5 3 3" xfId="12616"/>
    <cellStyle name="60% - Accent5 3 4" xfId="12617"/>
    <cellStyle name="60% - Accent5 4" xfId="12618"/>
    <cellStyle name="60% - Accent5 4 2" xfId="12619"/>
    <cellStyle name="60% - Accent5 4 2 2" xfId="12620"/>
    <cellStyle name="60% - Accent5 4 3" xfId="12621"/>
    <cellStyle name="60% - Accent5 4 4" xfId="12622"/>
    <cellStyle name="60% - Accent5 5" xfId="12623"/>
    <cellStyle name="60% - Accent6 2" xfId="12624"/>
    <cellStyle name="60% - Accent6 2 2" xfId="12625"/>
    <cellStyle name="60% - Accent6 2 2 2" xfId="12626"/>
    <cellStyle name="60% - Accent6 2 3" xfId="12627"/>
    <cellStyle name="60% - Accent6 2 4" xfId="12628"/>
    <cellStyle name="60% - Accent6 2 5" xfId="12629"/>
    <cellStyle name="60% - Accent6 2 6" xfId="12630"/>
    <cellStyle name="60% - Accent6 2 6 2" xfId="12631"/>
    <cellStyle name="60% - Accent6 2 7" xfId="12632"/>
    <cellStyle name="60% - Accent6 2 8" xfId="12633"/>
    <cellStyle name="60% - Accent6 2 9" xfId="12634"/>
    <cellStyle name="60% - Accent6 3" xfId="12635"/>
    <cellStyle name="60% - Accent6 3 2" xfId="12636"/>
    <cellStyle name="60% - Accent6 3 3" xfId="12637"/>
    <cellStyle name="60% - Accent6 3 4" xfId="12638"/>
    <cellStyle name="60% - Accent6 4" xfId="12639"/>
    <cellStyle name="60% - Accent6 4 2" xfId="12640"/>
    <cellStyle name="60% - Accent6 4 2 2" xfId="12641"/>
    <cellStyle name="60% - Accent6 4 3" xfId="12642"/>
    <cellStyle name="60% - Accent6 4 4" xfId="12643"/>
    <cellStyle name="60% - Accent6 5" xfId="12644"/>
    <cellStyle name="80% - Accent 7" xfId="12645"/>
    <cellStyle name="AA-Heading" xfId="12646"/>
    <cellStyle name="AA-Heading 2" xfId="12647"/>
    <cellStyle name="AA-Heading 3" xfId="12648"/>
    <cellStyle name="AA-Heading_2012 Regulatory Financial Reports CWP (Draft 2)" xfId="12649"/>
    <cellStyle name="AA-Input" xfId="12650"/>
    <cellStyle name="Accent 7" xfId="12651"/>
    <cellStyle name="Accent1 - 20%" xfId="12652"/>
    <cellStyle name="Accent1 - 20% 2" xfId="12653"/>
    <cellStyle name="Accent1 - 40%" xfId="12654"/>
    <cellStyle name="Accent1 - 40% 2" xfId="12655"/>
    <cellStyle name="Accent1 - 60%" xfId="12656"/>
    <cellStyle name="Accent1 - 60% 2" xfId="12657"/>
    <cellStyle name="Accent1 10" xfId="12658"/>
    <cellStyle name="Accent1 11" xfId="12659"/>
    <cellStyle name="Accent1 12" xfId="12660"/>
    <cellStyle name="Accent1 13" xfId="12661"/>
    <cellStyle name="Accent1 14" xfId="12662"/>
    <cellStyle name="Accent1 15" xfId="12663"/>
    <cellStyle name="Accent1 16" xfId="12664"/>
    <cellStyle name="Accent1 17" xfId="12665"/>
    <cellStyle name="Accent1 18" xfId="12666"/>
    <cellStyle name="Accent1 19" xfId="12667"/>
    <cellStyle name="Accent1 2" xfId="12668"/>
    <cellStyle name="Accent1 2 2" xfId="12669"/>
    <cellStyle name="Accent1 2 2 2" xfId="12670"/>
    <cellStyle name="Accent1 2 2 3" xfId="12671"/>
    <cellStyle name="Accent1 2 3" xfId="12672"/>
    <cellStyle name="Accent1 2 4" xfId="12673"/>
    <cellStyle name="Accent1 2 4 2" xfId="12674"/>
    <cellStyle name="Accent1 2 5" xfId="12675"/>
    <cellStyle name="Accent1 2 6" xfId="12676"/>
    <cellStyle name="Accent1 2 7" xfId="12677"/>
    <cellStyle name="Accent1 20" xfId="12678"/>
    <cellStyle name="Accent1 21" xfId="12679"/>
    <cellStyle name="Accent1 22" xfId="12680"/>
    <cellStyle name="Accent1 23" xfId="12681"/>
    <cellStyle name="Accent1 24" xfId="12682"/>
    <cellStyle name="Accent1 25" xfId="12683"/>
    <cellStyle name="Accent1 26" xfId="12684"/>
    <cellStyle name="Accent1 3" xfId="12685"/>
    <cellStyle name="Accent1 3 2" xfId="12686"/>
    <cellStyle name="Accent1 3 3" xfId="12687"/>
    <cellStyle name="Accent1 3 4" xfId="12688"/>
    <cellStyle name="Accent1 4" xfId="12689"/>
    <cellStyle name="Accent1 4 2" xfId="12690"/>
    <cellStyle name="Accent1 4 2 2" xfId="12691"/>
    <cellStyle name="Accent1 4 3" xfId="12692"/>
    <cellStyle name="Accent1 4 4" xfId="12693"/>
    <cellStyle name="Accent1 5" xfId="12694"/>
    <cellStyle name="Accent1 5 2" xfId="12695"/>
    <cellStyle name="Accent1 6" xfId="12696"/>
    <cellStyle name="Accent1 6 2" xfId="12697"/>
    <cellStyle name="Accent1 7" xfId="12698"/>
    <cellStyle name="Accent1 8" xfId="12699"/>
    <cellStyle name="Accent1 9" xfId="12700"/>
    <cellStyle name="Accent2 - 20%" xfId="12701"/>
    <cellStyle name="Accent2 - 20% 2" xfId="12702"/>
    <cellStyle name="Accent2 - 40%" xfId="12703"/>
    <cellStyle name="Accent2 - 40% 2" xfId="12704"/>
    <cellStyle name="Accent2 - 60%" xfId="12705"/>
    <cellStyle name="Accent2 10" xfId="12706"/>
    <cellStyle name="Accent2 11" xfId="12707"/>
    <cellStyle name="Accent2 12" xfId="12708"/>
    <cellStyle name="Accent2 13" xfId="12709"/>
    <cellStyle name="Accent2 14" xfId="12710"/>
    <cellStyle name="Accent2 15" xfId="12711"/>
    <cellStyle name="Accent2 16" xfId="12712"/>
    <cellStyle name="Accent2 17" xfId="12713"/>
    <cellStyle name="Accent2 18" xfId="12714"/>
    <cellStyle name="Accent2 19" xfId="12715"/>
    <cellStyle name="Accent2 2" xfId="12716"/>
    <cellStyle name="Accent2 2 2" xfId="12717"/>
    <cellStyle name="Accent2 2 2 2" xfId="12718"/>
    <cellStyle name="Accent2 2 2 3" xfId="12719"/>
    <cellStyle name="Accent2 2 3" xfId="12720"/>
    <cellStyle name="Accent2 2 4" xfId="12721"/>
    <cellStyle name="Accent2 2 4 2" xfId="12722"/>
    <cellStyle name="Accent2 2 5" xfId="12723"/>
    <cellStyle name="Accent2 2 6" xfId="12724"/>
    <cellStyle name="Accent2 20" xfId="12725"/>
    <cellStyle name="Accent2 21" xfId="12726"/>
    <cellStyle name="Accent2 22" xfId="12727"/>
    <cellStyle name="Accent2 23" xfId="12728"/>
    <cellStyle name="Accent2 24" xfId="12729"/>
    <cellStyle name="Accent2 25" xfId="12730"/>
    <cellStyle name="Accent2 26" xfId="12731"/>
    <cellStyle name="Accent2 3" xfId="12732"/>
    <cellStyle name="Accent2 3 2" xfId="12733"/>
    <cellStyle name="Accent2 3 3" xfId="12734"/>
    <cellStyle name="Accent2 4" xfId="12735"/>
    <cellStyle name="Accent2 4 2" xfId="12736"/>
    <cellStyle name="Accent2 4 2 2" xfId="12737"/>
    <cellStyle name="Accent2 4 3" xfId="12738"/>
    <cellStyle name="Accent2 4 4" xfId="12739"/>
    <cellStyle name="Accent2 5" xfId="12740"/>
    <cellStyle name="Accent2 5 2" xfId="12741"/>
    <cellStyle name="Accent2 6" xfId="12742"/>
    <cellStyle name="Accent2 6 2" xfId="12743"/>
    <cellStyle name="Accent2 7" xfId="12744"/>
    <cellStyle name="Accent2 8" xfId="12745"/>
    <cellStyle name="Accent2 9" xfId="12746"/>
    <cellStyle name="Accent3 - 20%" xfId="12747"/>
    <cellStyle name="Accent3 - 20% 2" xfId="12748"/>
    <cellStyle name="Accent3 - 40%" xfId="12749"/>
    <cellStyle name="Accent3 - 40% 2" xfId="12750"/>
    <cellStyle name="Accent3 - 60%" xfId="12751"/>
    <cellStyle name="Accent3 10" xfId="12752"/>
    <cellStyle name="Accent3 11" xfId="12753"/>
    <cellStyle name="Accent3 12" xfId="12754"/>
    <cellStyle name="Accent3 13" xfId="12755"/>
    <cellStyle name="Accent3 14" xfId="12756"/>
    <cellStyle name="Accent3 15" xfId="12757"/>
    <cellStyle name="Accent3 16" xfId="12758"/>
    <cellStyle name="Accent3 17" xfId="12759"/>
    <cellStyle name="Accent3 18" xfId="12760"/>
    <cellStyle name="Accent3 19" xfId="12761"/>
    <cellStyle name="Accent3 2" xfId="12762"/>
    <cellStyle name="Accent3 2 2" xfId="12763"/>
    <cellStyle name="Accent3 2 2 2" xfId="12764"/>
    <cellStyle name="Accent3 2 2 3" xfId="12765"/>
    <cellStyle name="Accent3 2 3" xfId="12766"/>
    <cellStyle name="Accent3 2 4" xfId="12767"/>
    <cellStyle name="Accent3 2 4 2" xfId="12768"/>
    <cellStyle name="Accent3 2 5" xfId="12769"/>
    <cellStyle name="Accent3 2 6" xfId="12770"/>
    <cellStyle name="Accent3 20" xfId="12771"/>
    <cellStyle name="Accent3 21" xfId="12772"/>
    <cellStyle name="Accent3 22" xfId="12773"/>
    <cellStyle name="Accent3 23" xfId="12774"/>
    <cellStyle name="Accent3 24" xfId="12775"/>
    <cellStyle name="Accent3 25" xfId="12776"/>
    <cellStyle name="Accent3 26" xfId="12777"/>
    <cellStyle name="Accent3 3" xfId="12778"/>
    <cellStyle name="Accent3 3 2" xfId="12779"/>
    <cellStyle name="Accent3 3 3" xfId="12780"/>
    <cellStyle name="Accent3 4" xfId="12781"/>
    <cellStyle name="Accent3 4 2" xfId="12782"/>
    <cellStyle name="Accent3 4 2 2" xfId="12783"/>
    <cellStyle name="Accent3 4 3" xfId="12784"/>
    <cellStyle name="Accent3 4 4" xfId="12785"/>
    <cellStyle name="Accent3 5" xfId="12786"/>
    <cellStyle name="Accent3 5 2" xfId="12787"/>
    <cellStyle name="Accent3 6" xfId="12788"/>
    <cellStyle name="Accent3 6 2" xfId="12789"/>
    <cellStyle name="Accent3 7" xfId="12790"/>
    <cellStyle name="Accent3 8" xfId="12791"/>
    <cellStyle name="Accent3 9" xfId="12792"/>
    <cellStyle name="Accent4 - 20%" xfId="12793"/>
    <cellStyle name="Accent4 - 20% 2" xfId="12794"/>
    <cellStyle name="Accent4 - 40%" xfId="12795"/>
    <cellStyle name="Accent4 - 60%" xfId="12796"/>
    <cellStyle name="Accent4 10" xfId="12797"/>
    <cellStyle name="Accent4 11" xfId="12798"/>
    <cellStyle name="Accent4 12" xfId="12799"/>
    <cellStyle name="Accent4 13" xfId="12800"/>
    <cellStyle name="Accent4 14" xfId="12801"/>
    <cellStyle name="Accent4 15" xfId="12802"/>
    <cellStyle name="Accent4 16" xfId="12803"/>
    <cellStyle name="Accent4 17" xfId="12804"/>
    <cellStyle name="Accent4 18" xfId="12805"/>
    <cellStyle name="Accent4 19" xfId="12806"/>
    <cellStyle name="Accent4 2" xfId="12807"/>
    <cellStyle name="Accent4 2 2" xfId="12808"/>
    <cellStyle name="Accent4 2 2 2" xfId="12809"/>
    <cellStyle name="Accent4 2 2 3" xfId="12810"/>
    <cellStyle name="Accent4 2 3" xfId="12811"/>
    <cellStyle name="Accent4 2 4" xfId="12812"/>
    <cellStyle name="Accent4 2 4 2" xfId="12813"/>
    <cellStyle name="Accent4 2 5" xfId="12814"/>
    <cellStyle name="Accent4 2 6" xfId="12815"/>
    <cellStyle name="Accent4 2 7" xfId="12816"/>
    <cellStyle name="Accent4 20" xfId="12817"/>
    <cellStyle name="Accent4 21" xfId="12818"/>
    <cellStyle name="Accent4 22" xfId="12819"/>
    <cellStyle name="Accent4 23" xfId="12820"/>
    <cellStyle name="Accent4 24" xfId="12821"/>
    <cellStyle name="Accent4 25" xfId="12822"/>
    <cellStyle name="Accent4 26" xfId="12823"/>
    <cellStyle name="Accent4 3" xfId="12824"/>
    <cellStyle name="Accent4 3 2" xfId="12825"/>
    <cellStyle name="Accent4 3 3" xfId="12826"/>
    <cellStyle name="Accent4 3 4" xfId="12827"/>
    <cellStyle name="Accent4 4" xfId="12828"/>
    <cellStyle name="Accent4 4 2" xfId="12829"/>
    <cellStyle name="Accent4 4 2 2" xfId="12830"/>
    <cellStyle name="Accent4 4 3" xfId="12831"/>
    <cellStyle name="Accent4 4 4" xfId="12832"/>
    <cellStyle name="Accent4 5" xfId="12833"/>
    <cellStyle name="Accent4 5 2" xfId="12834"/>
    <cellStyle name="Accent4 6" xfId="12835"/>
    <cellStyle name="Accent4 6 2" xfId="12836"/>
    <cellStyle name="Accent4 7" xfId="12837"/>
    <cellStyle name="Accent4 8" xfId="12838"/>
    <cellStyle name="Accent4 9" xfId="12839"/>
    <cellStyle name="Accent5 - 20%" xfId="12840"/>
    <cellStyle name="Accent5 - 20% 2" xfId="12841"/>
    <cellStyle name="Accent5 - 40%" xfId="12842"/>
    <cellStyle name="Accent5 - 40% 2" xfId="12843"/>
    <cellStyle name="Accent5 - 60%" xfId="12844"/>
    <cellStyle name="Accent5 - 60% 2" xfId="12845"/>
    <cellStyle name="Accent5 10" xfId="12846"/>
    <cellStyle name="Accent5 11" xfId="12847"/>
    <cellStyle name="Accent5 12" xfId="12848"/>
    <cellStyle name="Accent5 13" xfId="12849"/>
    <cellStyle name="Accent5 14" xfId="12850"/>
    <cellStyle name="Accent5 15" xfId="12851"/>
    <cellStyle name="Accent5 16" xfId="12852"/>
    <cellStyle name="Accent5 17" xfId="12853"/>
    <cellStyle name="Accent5 18" xfId="12854"/>
    <cellStyle name="Accent5 19" xfId="12855"/>
    <cellStyle name="Accent5 2" xfId="12856"/>
    <cellStyle name="Accent5 2 2" xfId="12857"/>
    <cellStyle name="Accent5 2 2 2" xfId="12858"/>
    <cellStyle name="Accent5 2 2 3" xfId="12859"/>
    <cellStyle name="Accent5 2 3" xfId="12860"/>
    <cellStyle name="Accent5 2 4" xfId="12861"/>
    <cellStyle name="Accent5 2 4 2" xfId="12862"/>
    <cellStyle name="Accent5 2 5" xfId="12863"/>
    <cellStyle name="Accent5 2 6" xfId="12864"/>
    <cellStyle name="Accent5 20" xfId="12865"/>
    <cellStyle name="Accent5 21" xfId="12866"/>
    <cellStyle name="Accent5 22" xfId="12867"/>
    <cellStyle name="Accent5 23" xfId="12868"/>
    <cellStyle name="Accent5 24" xfId="12869"/>
    <cellStyle name="Accent5 25" xfId="12870"/>
    <cellStyle name="Accent5 26" xfId="12871"/>
    <cellStyle name="Accent5 3" xfId="12872"/>
    <cellStyle name="Accent5 3 2" xfId="12873"/>
    <cellStyle name="Accent5 3 3" xfId="12874"/>
    <cellStyle name="Accent5 3 4" xfId="12875"/>
    <cellStyle name="Accent5 4" xfId="12876"/>
    <cellStyle name="Accent5 4 2" xfId="12877"/>
    <cellStyle name="Accent5 4 2 2" xfId="12878"/>
    <cellStyle name="Accent5 4 3" xfId="12879"/>
    <cellStyle name="Accent5 4 4" xfId="12880"/>
    <cellStyle name="Accent5 5" xfId="12881"/>
    <cellStyle name="Accent5 5 2" xfId="12882"/>
    <cellStyle name="Accent5 6" xfId="12883"/>
    <cellStyle name="Accent5 6 2" xfId="12884"/>
    <cellStyle name="Accent5 7" xfId="12885"/>
    <cellStyle name="Accent5 8" xfId="12886"/>
    <cellStyle name="Accent5 9" xfId="12887"/>
    <cellStyle name="Accent6 - 20%" xfId="12888"/>
    <cellStyle name="Accent6 - 40%" xfId="12889"/>
    <cellStyle name="Accent6 - 40% 2" xfId="12890"/>
    <cellStyle name="Accent6 - 60%" xfId="12891"/>
    <cellStyle name="Accent6 10" xfId="12892"/>
    <cellStyle name="Accent6 11" xfId="12893"/>
    <cellStyle name="Accent6 12" xfId="12894"/>
    <cellStyle name="Accent6 13" xfId="12895"/>
    <cellStyle name="Accent6 14" xfId="12896"/>
    <cellStyle name="Accent6 15" xfId="12897"/>
    <cellStyle name="Accent6 16" xfId="12898"/>
    <cellStyle name="Accent6 17" xfId="12899"/>
    <cellStyle name="Accent6 18" xfId="12900"/>
    <cellStyle name="Accent6 19" xfId="12901"/>
    <cellStyle name="Accent6 2" xfId="12902"/>
    <cellStyle name="Accent6 2 2" xfId="12903"/>
    <cellStyle name="Accent6 2 2 2" xfId="12904"/>
    <cellStyle name="Accent6 2 2 3" xfId="12905"/>
    <cellStyle name="Accent6 2 3" xfId="12906"/>
    <cellStyle name="Accent6 2 4" xfId="12907"/>
    <cellStyle name="Accent6 2 4 2" xfId="12908"/>
    <cellStyle name="Accent6 2 5" xfId="12909"/>
    <cellStyle name="Accent6 2 6" xfId="12910"/>
    <cellStyle name="Accent6 20" xfId="12911"/>
    <cellStyle name="Accent6 21" xfId="12912"/>
    <cellStyle name="Accent6 22" xfId="12913"/>
    <cellStyle name="Accent6 23" xfId="12914"/>
    <cellStyle name="Accent6 24" xfId="12915"/>
    <cellStyle name="Accent6 25" xfId="12916"/>
    <cellStyle name="Accent6 26" xfId="12917"/>
    <cellStyle name="Accent6 3" xfId="12918"/>
    <cellStyle name="Accent6 3 2" xfId="12919"/>
    <cellStyle name="Accent6 3 3" xfId="12920"/>
    <cellStyle name="Accent6 4" xfId="12921"/>
    <cellStyle name="Accent6 4 2" xfId="12922"/>
    <cellStyle name="Accent6 4 2 2" xfId="12923"/>
    <cellStyle name="Accent6 4 3" xfId="12924"/>
    <cellStyle name="Accent6 4 4" xfId="12925"/>
    <cellStyle name="Accent6 5" xfId="12926"/>
    <cellStyle name="Accent6 5 2" xfId="12927"/>
    <cellStyle name="Accent6 6" xfId="12928"/>
    <cellStyle name="Accent6 6 2" xfId="12929"/>
    <cellStyle name="Accent6 7" xfId="12930"/>
    <cellStyle name="Accent6 8" xfId="12931"/>
    <cellStyle name="Accent6 9" xfId="12932"/>
    <cellStyle name="Agara" xfId="12933"/>
    <cellStyle name="ArialBold8" xfId="12934"/>
    <cellStyle name="ArialNormal8" xfId="12935"/>
    <cellStyle name="assump Decimal (2)" xfId="12936"/>
    <cellStyle name="assump Percent (0)" xfId="12937"/>
    <cellStyle name="assump Percent (3)" xfId="12938"/>
    <cellStyle name="assump Thousands (0)" xfId="12939"/>
    <cellStyle name="assump Units (0)" xfId="12940"/>
    <cellStyle name="Assumption" xfId="12941"/>
    <cellStyle name="assumption 1" xfId="12942"/>
    <cellStyle name="Assumption 2" xfId="12943"/>
    <cellStyle name="Assumption 2 2" xfId="12944"/>
    <cellStyle name="Assumption 2 3" xfId="12945"/>
    <cellStyle name="Assumption 3" xfId="12946"/>
    <cellStyle name="Assumption 3 2" xfId="12947"/>
    <cellStyle name="Assumption 3 3" xfId="12948"/>
    <cellStyle name="Assumption 4" xfId="12949"/>
    <cellStyle name="Assumption Date" xfId="12950"/>
    <cellStyle name="Assumption Date 2" xfId="12951"/>
    <cellStyle name="Assumption_Input" xfId="12952"/>
    <cellStyle name="Assumptions Center Currency" xfId="12953"/>
    <cellStyle name="Assumptions Center Currency 2" xfId="12954"/>
    <cellStyle name="Assumptions Center Currency 2 2" xfId="12955"/>
    <cellStyle name="Assumptions Center Currency 3" xfId="12956"/>
    <cellStyle name="Assumptions Center Currency 4" xfId="12957"/>
    <cellStyle name="Assumptions Center Date" xfId="12958"/>
    <cellStyle name="Assumptions Center Date 2" xfId="12959"/>
    <cellStyle name="Assumptions Center Date 2 2" xfId="12960"/>
    <cellStyle name="Assumptions Center Date 3" xfId="12961"/>
    <cellStyle name="Assumptions Center Date 4" xfId="12962"/>
    <cellStyle name="Assumptions Center Multiple" xfId="12963"/>
    <cellStyle name="Assumptions Center Multiple 2" xfId="12964"/>
    <cellStyle name="Assumptions Center Multiple 2 2" xfId="12965"/>
    <cellStyle name="Assumptions Center Multiple 3" xfId="12966"/>
    <cellStyle name="Assumptions Center Multiple 4" xfId="12967"/>
    <cellStyle name="Assumptions Center Number" xfId="12968"/>
    <cellStyle name="Assumptions Center Number 2" xfId="12969"/>
    <cellStyle name="Assumptions Center Number 2 2" xfId="12970"/>
    <cellStyle name="Assumptions Center Number 3" xfId="12971"/>
    <cellStyle name="Assumptions Center Number 4" xfId="12972"/>
    <cellStyle name="Assumptions Center Percentage" xfId="12973"/>
    <cellStyle name="Assumptions Center Percentage 2" xfId="12974"/>
    <cellStyle name="Assumptions Center Percentage 2 2" xfId="12975"/>
    <cellStyle name="Assumptions Center Percentage 3" xfId="12976"/>
    <cellStyle name="Assumptions Center Percentage 4" xfId="12977"/>
    <cellStyle name="Assumptions Center Year" xfId="12978"/>
    <cellStyle name="Assumptions Center Year 2" xfId="12979"/>
    <cellStyle name="Assumptions Center Year 2 2" xfId="12980"/>
    <cellStyle name="Assumptions Center Year 3" xfId="12981"/>
    <cellStyle name="Assumptions Center Year 4" xfId="12982"/>
    <cellStyle name="Assumptions Heading" xfId="12983"/>
    <cellStyle name="Assumptions Heading 2" xfId="12984"/>
    <cellStyle name="Assumptions Heading 2 2" xfId="12985"/>
    <cellStyle name="Assumptions Heading 3" xfId="12986"/>
    <cellStyle name="Assumptions Heading 4" xfId="12987"/>
    <cellStyle name="Assumptions Right Currency" xfId="12988"/>
    <cellStyle name="Assumptions Right Currency 2" xfId="12989"/>
    <cellStyle name="Assumptions Right Currency 2 2" xfId="12990"/>
    <cellStyle name="Assumptions Right Currency 3" xfId="12991"/>
    <cellStyle name="Assumptions Right Currency 4" xfId="12992"/>
    <cellStyle name="Assumptions Right Date" xfId="12993"/>
    <cellStyle name="Assumptions Right Date 2" xfId="12994"/>
    <cellStyle name="Assumptions Right Date 2 2" xfId="12995"/>
    <cellStyle name="Assumptions Right Date 3" xfId="12996"/>
    <cellStyle name="Assumptions Right Date 4" xfId="12997"/>
    <cellStyle name="Assumptions Right Multiple" xfId="12998"/>
    <cellStyle name="Assumptions Right Multiple 2" xfId="12999"/>
    <cellStyle name="Assumptions Right Multiple 2 2" xfId="13000"/>
    <cellStyle name="Assumptions Right Multiple 3" xfId="13001"/>
    <cellStyle name="Assumptions Right Multiple 4" xfId="13002"/>
    <cellStyle name="Assumptions Right Number" xfId="13003"/>
    <cellStyle name="Assumptions Right Number 2" xfId="13004"/>
    <cellStyle name="Assumptions Right Number 2 2" xfId="13005"/>
    <cellStyle name="Assumptions Right Number 2 3" xfId="13006"/>
    <cellStyle name="Assumptions Right Number 2 4" xfId="13007"/>
    <cellStyle name="Assumptions Right Number 3" xfId="13008"/>
    <cellStyle name="Assumptions Right Number 4" xfId="13009"/>
    <cellStyle name="Assumptions Right Number 5" xfId="13010"/>
    <cellStyle name="Assumptions Right Percentage" xfId="13011"/>
    <cellStyle name="Assumptions Right Percentage 2" xfId="13012"/>
    <cellStyle name="Assumptions Right Percentage 2 2" xfId="13013"/>
    <cellStyle name="Assumptions Right Percentage 3" xfId="13014"/>
    <cellStyle name="Assumptions Right Percentage 4" xfId="13015"/>
    <cellStyle name="Assumptions Right Year" xfId="13016"/>
    <cellStyle name="Assumptions Right Year 2" xfId="13017"/>
    <cellStyle name="Assumptions Right Year 2 2" xfId="13018"/>
    <cellStyle name="Assumptions Right Year 3" xfId="13019"/>
    <cellStyle name="Assumptions Right Year 4" xfId="13020"/>
    <cellStyle name="B79812_.wvu.PrintTitlest" xfId="13021"/>
    <cellStyle name="Background" xfId="13022"/>
    <cellStyle name="Bad 2" xfId="13023"/>
    <cellStyle name="Bad 2 2" xfId="13024"/>
    <cellStyle name="Bad 2 2 2" xfId="13025"/>
    <cellStyle name="Bad 2 2 3" xfId="13026"/>
    <cellStyle name="Bad 2 3" xfId="13027"/>
    <cellStyle name="Bad 2 4" xfId="13028"/>
    <cellStyle name="Bad 2 4 2" xfId="13029"/>
    <cellStyle name="Bad 2 5" xfId="13030"/>
    <cellStyle name="Bad 2 6" xfId="13031"/>
    <cellStyle name="Bad 3" xfId="13032"/>
    <cellStyle name="Bad 3 2" xfId="13033"/>
    <cellStyle name="Bad 3 3" xfId="13034"/>
    <cellStyle name="Bad 3 4" xfId="13035"/>
    <cellStyle name="Bad 4" xfId="13036"/>
    <cellStyle name="Bad 4 2" xfId="13037"/>
    <cellStyle name="Bad 4 2 2" xfId="13038"/>
    <cellStyle name="Bad 4 3" xfId="13039"/>
    <cellStyle name="Bad 4 4" xfId="13040"/>
    <cellStyle name="Bad 5" xfId="13041"/>
    <cellStyle name="Black" xfId="13042"/>
    <cellStyle name="Blockout" xfId="13043"/>
    <cellStyle name="Blockout 2" xfId="13044"/>
    <cellStyle name="Blockout 3" xfId="13045"/>
    <cellStyle name="Blue" xfId="13046"/>
    <cellStyle name="Blue 2" xfId="13047"/>
    <cellStyle name="Blue 3" xfId="13048"/>
    <cellStyle name="body" xfId="13049"/>
    <cellStyle name="Body Text" xfId="13050"/>
    <cellStyle name="Body Text 2" xfId="13051"/>
    <cellStyle name="body_201101 SAM MASTER" xfId="13052"/>
    <cellStyle name="bold" xfId="13053"/>
    <cellStyle name="Bookman 10" xfId="13054"/>
    <cellStyle name="Bookman 10 2" xfId="13055"/>
    <cellStyle name="Bookman 10 2 2" xfId="13056"/>
    <cellStyle name="Border" xfId="13057"/>
    <cellStyle name="Border Heavy" xfId="13058"/>
    <cellStyle name="Border Heavy 2" xfId="13059"/>
    <cellStyle name="Border Thin" xfId="13060"/>
    <cellStyle name="Brackets" xfId="13061"/>
    <cellStyle name="Brackets0" xfId="13062"/>
    <cellStyle name="Brackets0 2" xfId="13063"/>
    <cellStyle name="Brackets2" xfId="13064"/>
    <cellStyle name="Brand Align Left Text" xfId="13065"/>
    <cellStyle name="Brand Align Left Text 2" xfId="13066"/>
    <cellStyle name="Brand Align Left Text 2 2" xfId="13067"/>
    <cellStyle name="Brand Align Left Text 2 3" xfId="13068"/>
    <cellStyle name="Brand Align Left Text 3" xfId="13069"/>
    <cellStyle name="Brand Align Left Text 3 2" xfId="13070"/>
    <cellStyle name="Brand Align Left Text 3 3" xfId="13071"/>
    <cellStyle name="Brand Default" xfId="13072"/>
    <cellStyle name="Brand Default 2" xfId="13073"/>
    <cellStyle name="Brand Default 2 2" xfId="13074"/>
    <cellStyle name="Brand Default 2 3" xfId="13075"/>
    <cellStyle name="Brand Default 3" xfId="13076"/>
    <cellStyle name="Brand Default 3 2" xfId="13077"/>
    <cellStyle name="Brand Default 3 3" xfId="13078"/>
    <cellStyle name="Brand Default_2011 Budget FY11" xfId="13079"/>
    <cellStyle name="Brand Percent" xfId="13080"/>
    <cellStyle name="Brand Percent 2" xfId="13081"/>
    <cellStyle name="Brand Percent 2 2" xfId="13082"/>
    <cellStyle name="Brand Percent 2 3" xfId="13083"/>
    <cellStyle name="Brand Percent 3" xfId="13084"/>
    <cellStyle name="Brand Percent 3 2" xfId="13085"/>
    <cellStyle name="Brand Percent 3 3" xfId="13086"/>
    <cellStyle name="Brand Percent_2011 Budget FY11" xfId="13087"/>
    <cellStyle name="Brand Source" xfId="13088"/>
    <cellStyle name="Brand Source 2" xfId="13089"/>
    <cellStyle name="Brand Source 2 2" xfId="13090"/>
    <cellStyle name="Brand Source 2 3" xfId="13091"/>
    <cellStyle name="Brand Source 3" xfId="13092"/>
    <cellStyle name="Brand Source 3 2" xfId="13093"/>
    <cellStyle name="Brand Source 3 3" xfId="13094"/>
    <cellStyle name="Brand Source_2011 Budget FY11" xfId="13095"/>
    <cellStyle name="Brand Subtitle with Underline" xfId="13096"/>
    <cellStyle name="Brand Subtitle with Underline 2" xfId="13097"/>
    <cellStyle name="Brand Subtitle with Underline 2 2" xfId="13098"/>
    <cellStyle name="Brand Subtitle with Underline 2 3" xfId="13099"/>
    <cellStyle name="Brand Subtitle with Underline 3" xfId="13100"/>
    <cellStyle name="Brand Subtitle with Underline 3 2" xfId="13101"/>
    <cellStyle name="Brand Subtitle with Underline 3 3" xfId="13102"/>
    <cellStyle name="Brand Subtitle with Underline_2011 Budget FY11" xfId="13103"/>
    <cellStyle name="Brand Subtitle without Underline" xfId="13104"/>
    <cellStyle name="Brand Subtitle without Underline 2" xfId="13105"/>
    <cellStyle name="Brand Subtitle without Underline 2 2" xfId="13106"/>
    <cellStyle name="Brand Subtitle without Underline 2 3" xfId="13107"/>
    <cellStyle name="Brand Subtitle without Underline 3" xfId="13108"/>
    <cellStyle name="Brand Subtitle without Underline 3 2" xfId="13109"/>
    <cellStyle name="Brand Subtitle without Underline 3 3" xfId="13110"/>
    <cellStyle name="Brand Subtitle without Underline_2011 Budget FY11" xfId="13111"/>
    <cellStyle name="Brand Title" xfId="13112"/>
    <cellStyle name="Brand Title 2" xfId="13113"/>
    <cellStyle name="Brand Title 2 2" xfId="13114"/>
    <cellStyle name="Brand Title 2 3" xfId="13115"/>
    <cellStyle name="Brand Title 3" xfId="13116"/>
    <cellStyle name="Brand Title 3 2" xfId="13117"/>
    <cellStyle name="Brand Title 3 3" xfId="13118"/>
    <cellStyle name="Brand Title_2011 Budget FY11" xfId="13119"/>
    <cellStyle name="Calc Currency (0)" xfId="13120"/>
    <cellStyle name="Calc Currency (0) 2" xfId="13121"/>
    <cellStyle name="Calculated cells" xfId="13122"/>
    <cellStyle name="Calculation" xfId="8" builtinId="22" customBuiltin="1"/>
    <cellStyle name="Calculation 2" xfId="13123"/>
    <cellStyle name="Calculation 2 10" xfId="13124"/>
    <cellStyle name="Calculation 2 2" xfId="13125"/>
    <cellStyle name="Calculation 2 2 2" xfId="13126"/>
    <cellStyle name="Calculation 2 2 2 2" xfId="13127"/>
    <cellStyle name="Calculation 2 2 2 2 2" xfId="13128"/>
    <cellStyle name="Calculation 2 2 2 3" xfId="13129"/>
    <cellStyle name="Calculation 2 2 2 3 2" xfId="13130"/>
    <cellStyle name="Calculation 2 2 2 4" xfId="13131"/>
    <cellStyle name="Calculation 2 2 2 5" xfId="13132"/>
    <cellStyle name="Calculation 2 2 2 6" xfId="13133"/>
    <cellStyle name="Calculation 2 2 3" xfId="13134"/>
    <cellStyle name="Calculation 2 2 3 2" xfId="13135"/>
    <cellStyle name="Calculation 2 2 3 2 2" xfId="13136"/>
    <cellStyle name="Calculation 2 2 3 3" xfId="13137"/>
    <cellStyle name="Calculation 2 2 3 4" xfId="13138"/>
    <cellStyle name="Calculation 2 2 4" xfId="13139"/>
    <cellStyle name="Calculation 2 2 4 2" xfId="13140"/>
    <cellStyle name="Calculation 2 2 5" xfId="13141"/>
    <cellStyle name="Calculation 2 2 6" xfId="13142"/>
    <cellStyle name="Calculation 2 2 7" xfId="13143"/>
    <cellStyle name="Calculation 2 2 8" xfId="13144"/>
    <cellStyle name="Calculation 2 3" xfId="13145"/>
    <cellStyle name="Calculation 2 3 2" xfId="13146"/>
    <cellStyle name="Calculation 2 3 2 2" xfId="13147"/>
    <cellStyle name="Calculation 2 3 2 3" xfId="13148"/>
    <cellStyle name="Calculation 2 3 2 4" xfId="13149"/>
    <cellStyle name="Calculation 2 3 3" xfId="13150"/>
    <cellStyle name="Calculation 2 3 3 2" xfId="13151"/>
    <cellStyle name="Calculation 2 3 3 3" xfId="13152"/>
    <cellStyle name="Calculation 2 3 4" xfId="13153"/>
    <cellStyle name="Calculation 2 3 5" xfId="13154"/>
    <cellStyle name="Calculation 2 3 6" xfId="13155"/>
    <cellStyle name="Calculation 2 4" xfId="13156"/>
    <cellStyle name="Calculation 2 4 2" xfId="13157"/>
    <cellStyle name="Calculation 2 4 2 2" xfId="13158"/>
    <cellStyle name="Calculation 2 4 2 3" xfId="13159"/>
    <cellStyle name="Calculation 2 4 2 4" xfId="13160"/>
    <cellStyle name="Calculation 2 4 3" xfId="13161"/>
    <cellStyle name="Calculation 2 4 3 2" xfId="13162"/>
    <cellStyle name="Calculation 2 4 3 3" xfId="13163"/>
    <cellStyle name="Calculation 2 4 3 4" xfId="13164"/>
    <cellStyle name="Calculation 2 4 4" xfId="13165"/>
    <cellStyle name="Calculation 2 4 5" xfId="13166"/>
    <cellStyle name="Calculation 2 4 6" xfId="13167"/>
    <cellStyle name="Calculation 2 5" xfId="13168"/>
    <cellStyle name="Calculation 2 5 2" xfId="13169"/>
    <cellStyle name="Calculation 2 5 2 2" xfId="13170"/>
    <cellStyle name="Calculation 2 5 2 3" xfId="13171"/>
    <cellStyle name="Calculation 2 5 2 4" xfId="13172"/>
    <cellStyle name="Calculation 2 5 3" xfId="13173"/>
    <cellStyle name="Calculation 2 5 3 2" xfId="13174"/>
    <cellStyle name="Calculation 2 5 4" xfId="13175"/>
    <cellStyle name="Calculation 2 5 5" xfId="13176"/>
    <cellStyle name="Calculation 2 6" xfId="13177"/>
    <cellStyle name="Calculation 2 6 2" xfId="13178"/>
    <cellStyle name="Calculation 2 7" xfId="13179"/>
    <cellStyle name="Calculation 2 7 2" xfId="13180"/>
    <cellStyle name="Calculation 2 8" xfId="13181"/>
    <cellStyle name="Calculation 2 9" xfId="13182"/>
    <cellStyle name="Calculation 3" xfId="13183"/>
    <cellStyle name="Calculation 3 2" xfId="13184"/>
    <cellStyle name="Calculation 3 3" xfId="13185"/>
    <cellStyle name="Calculation 3 4" xfId="13186"/>
    <cellStyle name="Calculation 4" xfId="13187"/>
    <cellStyle name="Calculation 4 2" xfId="13188"/>
    <cellStyle name="Calculation 4 2 2" xfId="13189"/>
    <cellStyle name="Calculation 4 2 2 2" xfId="13190"/>
    <cellStyle name="Calculation 4 3" xfId="13191"/>
    <cellStyle name="Calculation 4 3 2" xfId="13192"/>
    <cellStyle name="Calculation 4 3 2 2" xfId="13193"/>
    <cellStyle name="Calculation 4 4" xfId="13194"/>
    <cellStyle name="Calculation 4 4 2" xfId="13195"/>
    <cellStyle name="Calculation 4 5" xfId="13196"/>
    <cellStyle name="Calculation 5" xfId="13197"/>
    <cellStyle name="Calculation 5 2" xfId="13198"/>
    <cellStyle name="Cell Link" xfId="13199"/>
    <cellStyle name="Cell Link 2" xfId="13200"/>
    <cellStyle name="Cell Link 2 2" xfId="13201"/>
    <cellStyle name="Cell Link 3" xfId="13202"/>
    <cellStyle name="Cell Link." xfId="13203"/>
    <cellStyle name="Center Currency" xfId="13204"/>
    <cellStyle name="Center Currency 2" xfId="13205"/>
    <cellStyle name="Center Currency 2 2" xfId="13206"/>
    <cellStyle name="Center Currency 3" xfId="13207"/>
    <cellStyle name="Center Date" xfId="13208"/>
    <cellStyle name="Center Date 2" xfId="13209"/>
    <cellStyle name="Center Date 2 2" xfId="13210"/>
    <cellStyle name="Center Date 3" xfId="13211"/>
    <cellStyle name="Center Multiple" xfId="13212"/>
    <cellStyle name="Center Multiple 2" xfId="13213"/>
    <cellStyle name="Center Multiple 2 2" xfId="13214"/>
    <cellStyle name="Center Multiple 3" xfId="13215"/>
    <cellStyle name="Center Number" xfId="13216"/>
    <cellStyle name="Center Number 2" xfId="13217"/>
    <cellStyle name="Center Number 2 2" xfId="13218"/>
    <cellStyle name="Center Number 3" xfId="13219"/>
    <cellStyle name="Center Percentage" xfId="13220"/>
    <cellStyle name="Center Percentage 2" xfId="13221"/>
    <cellStyle name="Center Percentage 2 2" xfId="13222"/>
    <cellStyle name="Center Percentage 3" xfId="13223"/>
    <cellStyle name="Center Year" xfId="13224"/>
    <cellStyle name="Center Year 2" xfId="13225"/>
    <cellStyle name="Center Year 2 2" xfId="13226"/>
    <cellStyle name="Center Year 3" xfId="13227"/>
    <cellStyle name="Check" xfId="13228"/>
    <cellStyle name="Check Cell" xfId="13" builtinId="23"/>
    <cellStyle name="Check Cell 2" xfId="13229"/>
    <cellStyle name="Check Cell 2 2" xfId="13230"/>
    <cellStyle name="Check Cell 2 2 2" xfId="13231"/>
    <cellStyle name="Check Cell 2 2 2 2" xfId="13232"/>
    <cellStyle name="Check Cell 2 2 3" xfId="13233"/>
    <cellStyle name="Check Cell 2 3" xfId="13234"/>
    <cellStyle name="Check Cell 2 4" xfId="13235"/>
    <cellStyle name="Check Cell 2 4 2" xfId="13236"/>
    <cellStyle name="Check Cell 2 5" xfId="13237"/>
    <cellStyle name="Check Cell 2 6" xfId="13238"/>
    <cellStyle name="Check Cell 3" xfId="13239"/>
    <cellStyle name="Check Cell 3 2" xfId="13240"/>
    <cellStyle name="Check Cell 3 3" xfId="13241"/>
    <cellStyle name="Check Cell 4" xfId="13242"/>
    <cellStyle name="Check Cell 4 2" xfId="13243"/>
    <cellStyle name="Check Cell 4 2 2" xfId="13244"/>
    <cellStyle name="Check Cell 4 3" xfId="13245"/>
    <cellStyle name="Check Cell 4 4" xfId="13246"/>
    <cellStyle name="Check Cell 5" xfId="13247"/>
    <cellStyle name="col heading" xfId="13248"/>
    <cellStyle name="Column Heading" xfId="13249"/>
    <cellStyle name="Column Total" xfId="13250"/>
    <cellStyle name="Comma" xfId="12" builtinId="3"/>
    <cellStyle name="Comma [0] 2" xfId="13251"/>
    <cellStyle name="Comma [0]7Z_87C" xfId="13252"/>
    <cellStyle name="Comma [1] (millions)" xfId="13253"/>
    <cellStyle name="Comma [3] (millions)" xfId="13254"/>
    <cellStyle name="Comma 0" xfId="13255"/>
    <cellStyle name="Comma 1" xfId="13256"/>
    <cellStyle name="Comma 1 2" xfId="13257"/>
    <cellStyle name="Comma 10" xfId="13258"/>
    <cellStyle name="Comma 10 10" xfId="13259"/>
    <cellStyle name="Comma 10 10 2" xfId="13260"/>
    <cellStyle name="Comma 10 11" xfId="13261"/>
    <cellStyle name="Comma 10 12" xfId="13262"/>
    <cellStyle name="Comma 10 13" xfId="13263"/>
    <cellStyle name="Comma 10 2" xfId="13264"/>
    <cellStyle name="Comma 10 2 2" xfId="13265"/>
    <cellStyle name="Comma 10 2 2 2" xfId="13266"/>
    <cellStyle name="Comma 10 2 2 2 2" xfId="13267"/>
    <cellStyle name="Comma 10 2 2 2 2 2" xfId="13268"/>
    <cellStyle name="Comma 10 2 2 2 3" xfId="13269"/>
    <cellStyle name="Comma 10 2 2 3" xfId="13270"/>
    <cellStyle name="Comma 10 2 2 3 2" xfId="13271"/>
    <cellStyle name="Comma 10 2 2 3 2 2" xfId="13272"/>
    <cellStyle name="Comma 10 2 2 3 3" xfId="13273"/>
    <cellStyle name="Comma 10 2 2 4" xfId="13274"/>
    <cellStyle name="Comma 10 2 2 4 2" xfId="13275"/>
    <cellStyle name="Comma 10 2 2 4 2 2" xfId="13276"/>
    <cellStyle name="Comma 10 2 2 4 3" xfId="13277"/>
    <cellStyle name="Comma 10 2 2 5" xfId="13278"/>
    <cellStyle name="Comma 10 2 2 5 2" xfId="13279"/>
    <cellStyle name="Comma 10 2 2 6" xfId="13280"/>
    <cellStyle name="Comma 10 2 3" xfId="13281"/>
    <cellStyle name="Comma 10 2 3 2" xfId="13282"/>
    <cellStyle name="Comma 10 2 3 2 2" xfId="13283"/>
    <cellStyle name="Comma 10 2 3 3" xfId="13284"/>
    <cellStyle name="Comma 10 2 4" xfId="13285"/>
    <cellStyle name="Comma 10 2 4 2" xfId="13286"/>
    <cellStyle name="Comma 10 2 4 2 2" xfId="13287"/>
    <cellStyle name="Comma 10 2 4 3" xfId="13288"/>
    <cellStyle name="Comma 10 2 5" xfId="13289"/>
    <cellStyle name="Comma 10 2 5 2" xfId="13290"/>
    <cellStyle name="Comma 10 2 5 2 2" xfId="13291"/>
    <cellStyle name="Comma 10 2 5 3" xfId="13292"/>
    <cellStyle name="Comma 10 2 6" xfId="13293"/>
    <cellStyle name="Comma 10 2 6 2" xfId="13294"/>
    <cellStyle name="Comma 10 2 7" xfId="13295"/>
    <cellStyle name="Comma 10 2 8" xfId="13296"/>
    <cellStyle name="Comma 10 3" xfId="13297"/>
    <cellStyle name="Comma 10 3 2" xfId="13298"/>
    <cellStyle name="Comma 10 3 2 2" xfId="13299"/>
    <cellStyle name="Comma 10 3 2 2 2" xfId="13300"/>
    <cellStyle name="Comma 10 3 2 2 2 2" xfId="13301"/>
    <cellStyle name="Comma 10 3 2 2 3" xfId="13302"/>
    <cellStyle name="Comma 10 3 2 3" xfId="13303"/>
    <cellStyle name="Comma 10 3 2 3 2" xfId="13304"/>
    <cellStyle name="Comma 10 3 2 3 2 2" xfId="13305"/>
    <cellStyle name="Comma 10 3 2 3 3" xfId="13306"/>
    <cellStyle name="Comma 10 3 2 4" xfId="13307"/>
    <cellStyle name="Comma 10 3 2 4 2" xfId="13308"/>
    <cellStyle name="Comma 10 3 2 4 2 2" xfId="13309"/>
    <cellStyle name="Comma 10 3 2 4 3" xfId="13310"/>
    <cellStyle name="Comma 10 3 2 5" xfId="13311"/>
    <cellStyle name="Comma 10 3 2 5 2" xfId="13312"/>
    <cellStyle name="Comma 10 3 2 6" xfId="13313"/>
    <cellStyle name="Comma 10 3 3" xfId="13314"/>
    <cellStyle name="Comma 10 3 3 2" xfId="13315"/>
    <cellStyle name="Comma 10 3 3 2 2" xfId="13316"/>
    <cellStyle name="Comma 10 3 3 3" xfId="13317"/>
    <cellStyle name="Comma 10 3 4" xfId="13318"/>
    <cellStyle name="Comma 10 3 4 2" xfId="13319"/>
    <cellStyle name="Comma 10 3 4 2 2" xfId="13320"/>
    <cellStyle name="Comma 10 3 4 3" xfId="13321"/>
    <cellStyle name="Comma 10 3 5" xfId="13322"/>
    <cellStyle name="Comma 10 3 5 2" xfId="13323"/>
    <cellStyle name="Comma 10 3 5 2 2" xfId="13324"/>
    <cellStyle name="Comma 10 3 5 3" xfId="13325"/>
    <cellStyle name="Comma 10 3 6" xfId="13326"/>
    <cellStyle name="Comma 10 3 6 2" xfId="13327"/>
    <cellStyle name="Comma 10 3 7" xfId="13328"/>
    <cellStyle name="Comma 10 4" xfId="13329"/>
    <cellStyle name="Comma 10 4 2" xfId="13330"/>
    <cellStyle name="Comma 10 4 2 2" xfId="13331"/>
    <cellStyle name="Comma 10 4 2 2 2" xfId="13332"/>
    <cellStyle name="Comma 10 4 2 2 2 2" xfId="13333"/>
    <cellStyle name="Comma 10 4 2 2 3" xfId="13334"/>
    <cellStyle name="Comma 10 4 2 3" xfId="13335"/>
    <cellStyle name="Comma 10 4 2 3 2" xfId="13336"/>
    <cellStyle name="Comma 10 4 2 3 2 2" xfId="13337"/>
    <cellStyle name="Comma 10 4 2 3 3" xfId="13338"/>
    <cellStyle name="Comma 10 4 2 4" xfId="13339"/>
    <cellStyle name="Comma 10 4 2 4 2" xfId="13340"/>
    <cellStyle name="Comma 10 4 2 4 2 2" xfId="13341"/>
    <cellStyle name="Comma 10 4 2 4 3" xfId="13342"/>
    <cellStyle name="Comma 10 4 2 5" xfId="13343"/>
    <cellStyle name="Comma 10 4 2 5 2" xfId="13344"/>
    <cellStyle name="Comma 10 4 2 6" xfId="13345"/>
    <cellStyle name="Comma 10 4 3" xfId="13346"/>
    <cellStyle name="Comma 10 4 3 2" xfId="13347"/>
    <cellStyle name="Comma 10 4 3 2 2" xfId="13348"/>
    <cellStyle name="Comma 10 4 3 3" xfId="13349"/>
    <cellStyle name="Comma 10 4 4" xfId="13350"/>
    <cellStyle name="Comma 10 4 4 2" xfId="13351"/>
    <cellStyle name="Comma 10 4 4 2 2" xfId="13352"/>
    <cellStyle name="Comma 10 4 4 3" xfId="13353"/>
    <cellStyle name="Comma 10 4 5" xfId="13354"/>
    <cellStyle name="Comma 10 4 5 2" xfId="13355"/>
    <cellStyle name="Comma 10 4 5 2 2" xfId="13356"/>
    <cellStyle name="Comma 10 4 5 3" xfId="13357"/>
    <cellStyle name="Comma 10 4 6" xfId="13358"/>
    <cellStyle name="Comma 10 4 6 2" xfId="13359"/>
    <cellStyle name="Comma 10 4 7" xfId="13360"/>
    <cellStyle name="Comma 10 5" xfId="13361"/>
    <cellStyle name="Comma 10 5 2" xfId="13362"/>
    <cellStyle name="Comma 10 5 2 2" xfId="13363"/>
    <cellStyle name="Comma 10 5 2 2 2" xfId="13364"/>
    <cellStyle name="Comma 10 5 2 2 2 2" xfId="13365"/>
    <cellStyle name="Comma 10 5 2 2 3" xfId="13366"/>
    <cellStyle name="Comma 10 5 2 3" xfId="13367"/>
    <cellStyle name="Comma 10 5 2 3 2" xfId="13368"/>
    <cellStyle name="Comma 10 5 2 3 2 2" xfId="13369"/>
    <cellStyle name="Comma 10 5 2 3 3" xfId="13370"/>
    <cellStyle name="Comma 10 5 2 4" xfId="13371"/>
    <cellStyle name="Comma 10 5 2 4 2" xfId="13372"/>
    <cellStyle name="Comma 10 5 2 4 2 2" xfId="13373"/>
    <cellStyle name="Comma 10 5 2 4 3" xfId="13374"/>
    <cellStyle name="Comma 10 5 2 5" xfId="13375"/>
    <cellStyle name="Comma 10 5 2 5 2" xfId="13376"/>
    <cellStyle name="Comma 10 5 2 6" xfId="13377"/>
    <cellStyle name="Comma 10 5 3" xfId="13378"/>
    <cellStyle name="Comma 10 5 3 2" xfId="13379"/>
    <cellStyle name="Comma 10 5 3 2 2" xfId="13380"/>
    <cellStyle name="Comma 10 5 3 3" xfId="13381"/>
    <cellStyle name="Comma 10 5 4" xfId="13382"/>
    <cellStyle name="Comma 10 5 4 2" xfId="13383"/>
    <cellStyle name="Comma 10 5 4 2 2" xfId="13384"/>
    <cellStyle name="Comma 10 5 4 3" xfId="13385"/>
    <cellStyle name="Comma 10 5 5" xfId="13386"/>
    <cellStyle name="Comma 10 5 5 2" xfId="13387"/>
    <cellStyle name="Comma 10 5 5 2 2" xfId="13388"/>
    <cellStyle name="Comma 10 5 5 3" xfId="13389"/>
    <cellStyle name="Comma 10 5 6" xfId="13390"/>
    <cellStyle name="Comma 10 5 6 2" xfId="13391"/>
    <cellStyle name="Comma 10 5 7" xfId="13392"/>
    <cellStyle name="Comma 10 6" xfId="13393"/>
    <cellStyle name="Comma 10 6 2" xfId="13394"/>
    <cellStyle name="Comma 10 6 2 2" xfId="13395"/>
    <cellStyle name="Comma 10 6 2 2 2" xfId="13396"/>
    <cellStyle name="Comma 10 6 2 3" xfId="13397"/>
    <cellStyle name="Comma 10 6 3" xfId="13398"/>
    <cellStyle name="Comma 10 6 3 2" xfId="13399"/>
    <cellStyle name="Comma 10 6 3 2 2" xfId="13400"/>
    <cellStyle name="Comma 10 6 3 3" xfId="13401"/>
    <cellStyle name="Comma 10 6 4" xfId="13402"/>
    <cellStyle name="Comma 10 6 4 2" xfId="13403"/>
    <cellStyle name="Comma 10 6 4 2 2" xfId="13404"/>
    <cellStyle name="Comma 10 6 4 3" xfId="13405"/>
    <cellStyle name="Comma 10 6 5" xfId="13406"/>
    <cellStyle name="Comma 10 6 5 2" xfId="13407"/>
    <cellStyle name="Comma 10 6 6" xfId="13408"/>
    <cellStyle name="Comma 10 7" xfId="13409"/>
    <cellStyle name="Comma 10 7 2" xfId="13410"/>
    <cellStyle name="Comma 10 7 2 2" xfId="13411"/>
    <cellStyle name="Comma 10 7 3" xfId="13412"/>
    <cellStyle name="Comma 10 8" xfId="13413"/>
    <cellStyle name="Comma 10 8 2" xfId="13414"/>
    <cellStyle name="Comma 10 8 2 2" xfId="13415"/>
    <cellStyle name="Comma 10 8 3" xfId="13416"/>
    <cellStyle name="Comma 10 9" xfId="13417"/>
    <cellStyle name="Comma 10 9 2" xfId="13418"/>
    <cellStyle name="Comma 10 9 2 2" xfId="13419"/>
    <cellStyle name="Comma 10 9 3" xfId="13420"/>
    <cellStyle name="Comma 11" xfId="13421"/>
    <cellStyle name="Comma 11 2" xfId="13422"/>
    <cellStyle name="Comma 11 2 2" xfId="13423"/>
    <cellStyle name="Comma 11 3" xfId="13424"/>
    <cellStyle name="Comma 11 3 2" xfId="13425"/>
    <cellStyle name="Comma 11 3 3" xfId="13426"/>
    <cellStyle name="Comma 11 4" xfId="13427"/>
    <cellStyle name="Comma 11 5" xfId="13428"/>
    <cellStyle name="Comma 12" xfId="13429"/>
    <cellStyle name="Comma 12 2" xfId="13430"/>
    <cellStyle name="Comma 12 2 2" xfId="13431"/>
    <cellStyle name="Comma 12 2 2 2" xfId="13432"/>
    <cellStyle name="Comma 12 2 3" xfId="13433"/>
    <cellStyle name="Comma 12 3" xfId="13434"/>
    <cellStyle name="Comma 12 4" xfId="13435"/>
    <cellStyle name="Comma 12 4 2" xfId="13436"/>
    <cellStyle name="Comma 12 5" xfId="13437"/>
    <cellStyle name="Comma 13" xfId="13438"/>
    <cellStyle name="Comma 13 2" xfId="13439"/>
    <cellStyle name="Comma 13 3" xfId="13440"/>
    <cellStyle name="Comma 14" xfId="13441"/>
    <cellStyle name="Comma 14 2" xfId="13442"/>
    <cellStyle name="Comma 14 2 2" xfId="13443"/>
    <cellStyle name="Comma 14 3" xfId="13444"/>
    <cellStyle name="Comma 15" xfId="13445"/>
    <cellStyle name="Comma 15 2" xfId="13446"/>
    <cellStyle name="Comma 15 3" xfId="13447"/>
    <cellStyle name="Comma 16" xfId="13448"/>
    <cellStyle name="Comma 16 2" xfId="13449"/>
    <cellStyle name="Comma 16 2 2" xfId="13450"/>
    <cellStyle name="Comma 16 3" xfId="13451"/>
    <cellStyle name="Comma 17" xfId="13452"/>
    <cellStyle name="Comma 17 2" xfId="13453"/>
    <cellStyle name="Comma 17 2 2" xfId="13454"/>
    <cellStyle name="Comma 17 3" xfId="13455"/>
    <cellStyle name="Comma 18" xfId="13456"/>
    <cellStyle name="Comma 18 2" xfId="13457"/>
    <cellStyle name="Comma 19" xfId="13458"/>
    <cellStyle name="Comma 19 2" xfId="13459"/>
    <cellStyle name="Comma 2" xfId="19"/>
    <cellStyle name="Comma 2 2" xfId="13460"/>
    <cellStyle name="Comma 2 2 2" xfId="13461"/>
    <cellStyle name="Comma 2 2 2 2" xfId="13462"/>
    <cellStyle name="Comma 2 2 2 2 2" xfId="13463"/>
    <cellStyle name="Comma 2 2 2 3" xfId="13464"/>
    <cellStyle name="Comma 2 2 2 4" xfId="13465"/>
    <cellStyle name="Comma 2 2 2 5" xfId="13466"/>
    <cellStyle name="Comma 2 2 3" xfId="13467"/>
    <cellStyle name="Comma 2 2 3 2" xfId="13468"/>
    <cellStyle name="Comma 2 2 3 3" xfId="13469"/>
    <cellStyle name="Comma 2 2 3 4" xfId="13470"/>
    <cellStyle name="Comma 2 2 4" xfId="13471"/>
    <cellStyle name="Comma 2 2 4 2" xfId="13472"/>
    <cellStyle name="Comma 2 2 5" xfId="13473"/>
    <cellStyle name="Comma 2 2 6" xfId="13474"/>
    <cellStyle name="Comma 2 2 7" xfId="13475"/>
    <cellStyle name="Comma 2 3" xfId="13476"/>
    <cellStyle name="Comma 2 3 2" xfId="13477"/>
    <cellStyle name="Comma 2 3 2 2" xfId="13478"/>
    <cellStyle name="Comma 2 3 3" xfId="13479"/>
    <cellStyle name="Comma 2 3 3 2" xfId="13480"/>
    <cellStyle name="Comma 2 3 3 3" xfId="13481"/>
    <cellStyle name="Comma 2 4" xfId="13482"/>
    <cellStyle name="Comma 2 4 10" xfId="13483"/>
    <cellStyle name="Comma 2 4 10 2" xfId="13484"/>
    <cellStyle name="Comma 2 4 11" xfId="13485"/>
    <cellStyle name="Comma 2 4 12" xfId="13486"/>
    <cellStyle name="Comma 2 4 13" xfId="13487"/>
    <cellStyle name="Comma 2 4 14" xfId="13488"/>
    <cellStyle name="Comma 2 4 15" xfId="13489"/>
    <cellStyle name="Comma 2 4 2" xfId="13490"/>
    <cellStyle name="Comma 2 4 2 2" xfId="13491"/>
    <cellStyle name="Comma 2 4 2 2 2" xfId="13492"/>
    <cellStyle name="Comma 2 4 2 2 2 2" xfId="13493"/>
    <cellStyle name="Comma 2 4 2 2 2 2 2" xfId="13494"/>
    <cellStyle name="Comma 2 4 2 2 2 3" xfId="13495"/>
    <cellStyle name="Comma 2 4 2 2 3" xfId="13496"/>
    <cellStyle name="Comma 2 4 2 2 3 2" xfId="13497"/>
    <cellStyle name="Comma 2 4 2 2 3 2 2" xfId="13498"/>
    <cellStyle name="Comma 2 4 2 2 3 3" xfId="13499"/>
    <cellStyle name="Comma 2 4 2 2 4" xfId="13500"/>
    <cellStyle name="Comma 2 4 2 2 4 2" xfId="13501"/>
    <cellStyle name="Comma 2 4 2 2 4 2 2" xfId="13502"/>
    <cellStyle name="Comma 2 4 2 2 4 3" xfId="13503"/>
    <cellStyle name="Comma 2 4 2 2 5" xfId="13504"/>
    <cellStyle name="Comma 2 4 2 2 5 2" xfId="13505"/>
    <cellStyle name="Comma 2 4 2 2 6" xfId="13506"/>
    <cellStyle name="Comma 2 4 2 3" xfId="13507"/>
    <cellStyle name="Comma 2 4 2 3 2" xfId="13508"/>
    <cellStyle name="Comma 2 4 2 3 2 2" xfId="13509"/>
    <cellStyle name="Comma 2 4 2 3 3" xfId="13510"/>
    <cellStyle name="Comma 2 4 2 4" xfId="13511"/>
    <cellStyle name="Comma 2 4 2 4 2" xfId="13512"/>
    <cellStyle name="Comma 2 4 2 4 2 2" xfId="13513"/>
    <cellStyle name="Comma 2 4 2 4 3" xfId="13514"/>
    <cellStyle name="Comma 2 4 2 5" xfId="13515"/>
    <cellStyle name="Comma 2 4 2 5 2" xfId="13516"/>
    <cellStyle name="Comma 2 4 2 5 2 2" xfId="13517"/>
    <cellStyle name="Comma 2 4 2 5 3" xfId="13518"/>
    <cellStyle name="Comma 2 4 2 6" xfId="13519"/>
    <cellStyle name="Comma 2 4 2 6 2" xfId="13520"/>
    <cellStyle name="Comma 2 4 2 7" xfId="13521"/>
    <cellStyle name="Comma 2 4 2 8" xfId="13522"/>
    <cellStyle name="Comma 2 4 3" xfId="13523"/>
    <cellStyle name="Comma 2 4 3 2" xfId="13524"/>
    <cellStyle name="Comma 2 4 3 2 2" xfId="13525"/>
    <cellStyle name="Comma 2 4 3 2 2 2" xfId="13526"/>
    <cellStyle name="Comma 2 4 3 2 2 2 2" xfId="13527"/>
    <cellStyle name="Comma 2 4 3 2 2 3" xfId="13528"/>
    <cellStyle name="Comma 2 4 3 2 3" xfId="13529"/>
    <cellStyle name="Comma 2 4 3 2 3 2" xfId="13530"/>
    <cellStyle name="Comma 2 4 3 2 3 2 2" xfId="13531"/>
    <cellStyle name="Comma 2 4 3 2 3 3" xfId="13532"/>
    <cellStyle name="Comma 2 4 3 2 4" xfId="13533"/>
    <cellStyle name="Comma 2 4 3 2 4 2" xfId="13534"/>
    <cellStyle name="Comma 2 4 3 2 4 2 2" xfId="13535"/>
    <cellStyle name="Comma 2 4 3 2 4 3" xfId="13536"/>
    <cellStyle name="Comma 2 4 3 2 5" xfId="13537"/>
    <cellStyle name="Comma 2 4 3 2 5 2" xfId="13538"/>
    <cellStyle name="Comma 2 4 3 2 6" xfId="13539"/>
    <cellStyle name="Comma 2 4 3 3" xfId="13540"/>
    <cellStyle name="Comma 2 4 3 3 2" xfId="13541"/>
    <cellStyle name="Comma 2 4 3 3 2 2" xfId="13542"/>
    <cellStyle name="Comma 2 4 3 3 3" xfId="13543"/>
    <cellStyle name="Comma 2 4 3 4" xfId="13544"/>
    <cellStyle name="Comma 2 4 3 4 2" xfId="13545"/>
    <cellStyle name="Comma 2 4 3 4 2 2" xfId="13546"/>
    <cellStyle name="Comma 2 4 3 4 3" xfId="13547"/>
    <cellStyle name="Comma 2 4 3 5" xfId="13548"/>
    <cellStyle name="Comma 2 4 3 5 2" xfId="13549"/>
    <cellStyle name="Comma 2 4 3 5 2 2" xfId="13550"/>
    <cellStyle name="Comma 2 4 3 5 3" xfId="13551"/>
    <cellStyle name="Comma 2 4 3 6" xfId="13552"/>
    <cellStyle name="Comma 2 4 3 6 2" xfId="13553"/>
    <cellStyle name="Comma 2 4 3 7" xfId="13554"/>
    <cellStyle name="Comma 2 4 3 8" xfId="13555"/>
    <cellStyle name="Comma 2 4 4" xfId="13556"/>
    <cellStyle name="Comma 2 4 4 2" xfId="13557"/>
    <cellStyle name="Comma 2 4 4 2 2" xfId="13558"/>
    <cellStyle name="Comma 2 4 4 2 2 2" xfId="13559"/>
    <cellStyle name="Comma 2 4 4 2 2 2 2" xfId="13560"/>
    <cellStyle name="Comma 2 4 4 2 2 3" xfId="13561"/>
    <cellStyle name="Comma 2 4 4 2 3" xfId="13562"/>
    <cellStyle name="Comma 2 4 4 2 3 2" xfId="13563"/>
    <cellStyle name="Comma 2 4 4 2 3 2 2" xfId="13564"/>
    <cellStyle name="Comma 2 4 4 2 3 3" xfId="13565"/>
    <cellStyle name="Comma 2 4 4 2 4" xfId="13566"/>
    <cellStyle name="Comma 2 4 4 2 4 2" xfId="13567"/>
    <cellStyle name="Comma 2 4 4 2 4 2 2" xfId="13568"/>
    <cellStyle name="Comma 2 4 4 2 4 3" xfId="13569"/>
    <cellStyle name="Comma 2 4 4 2 5" xfId="13570"/>
    <cellStyle name="Comma 2 4 4 2 5 2" xfId="13571"/>
    <cellStyle name="Comma 2 4 4 2 6" xfId="13572"/>
    <cellStyle name="Comma 2 4 4 3" xfId="13573"/>
    <cellStyle name="Comma 2 4 4 3 2" xfId="13574"/>
    <cellStyle name="Comma 2 4 4 3 2 2" xfId="13575"/>
    <cellStyle name="Comma 2 4 4 3 3" xfId="13576"/>
    <cellStyle name="Comma 2 4 4 4" xfId="13577"/>
    <cellStyle name="Comma 2 4 4 4 2" xfId="13578"/>
    <cellStyle name="Comma 2 4 4 4 2 2" xfId="13579"/>
    <cellStyle name="Comma 2 4 4 4 3" xfId="13580"/>
    <cellStyle name="Comma 2 4 4 5" xfId="13581"/>
    <cellStyle name="Comma 2 4 4 5 2" xfId="13582"/>
    <cellStyle name="Comma 2 4 4 5 2 2" xfId="13583"/>
    <cellStyle name="Comma 2 4 4 5 3" xfId="13584"/>
    <cellStyle name="Comma 2 4 4 6" xfId="13585"/>
    <cellStyle name="Comma 2 4 4 6 2" xfId="13586"/>
    <cellStyle name="Comma 2 4 4 7" xfId="13587"/>
    <cellStyle name="Comma 2 4 5" xfId="13588"/>
    <cellStyle name="Comma 2 4 5 2" xfId="13589"/>
    <cellStyle name="Comma 2 4 5 2 2" xfId="13590"/>
    <cellStyle name="Comma 2 4 5 2 2 2" xfId="13591"/>
    <cellStyle name="Comma 2 4 5 2 2 2 2" xfId="13592"/>
    <cellStyle name="Comma 2 4 5 2 2 3" xfId="13593"/>
    <cellStyle name="Comma 2 4 5 2 3" xfId="13594"/>
    <cellStyle name="Comma 2 4 5 2 3 2" xfId="13595"/>
    <cellStyle name="Comma 2 4 5 2 3 2 2" xfId="13596"/>
    <cellStyle name="Comma 2 4 5 2 3 3" xfId="13597"/>
    <cellStyle name="Comma 2 4 5 2 4" xfId="13598"/>
    <cellStyle name="Comma 2 4 5 2 4 2" xfId="13599"/>
    <cellStyle name="Comma 2 4 5 2 4 2 2" xfId="13600"/>
    <cellStyle name="Comma 2 4 5 2 4 3" xfId="13601"/>
    <cellStyle name="Comma 2 4 5 2 5" xfId="13602"/>
    <cellStyle name="Comma 2 4 5 2 5 2" xfId="13603"/>
    <cellStyle name="Comma 2 4 5 2 6" xfId="13604"/>
    <cellStyle name="Comma 2 4 5 3" xfId="13605"/>
    <cellStyle name="Comma 2 4 5 3 2" xfId="13606"/>
    <cellStyle name="Comma 2 4 5 3 2 2" xfId="13607"/>
    <cellStyle name="Comma 2 4 5 3 3" xfId="13608"/>
    <cellStyle name="Comma 2 4 5 4" xfId="13609"/>
    <cellStyle name="Comma 2 4 5 4 2" xfId="13610"/>
    <cellStyle name="Comma 2 4 5 4 2 2" xfId="13611"/>
    <cellStyle name="Comma 2 4 5 4 3" xfId="13612"/>
    <cellStyle name="Comma 2 4 5 5" xfId="13613"/>
    <cellStyle name="Comma 2 4 5 5 2" xfId="13614"/>
    <cellStyle name="Comma 2 4 5 5 2 2" xfId="13615"/>
    <cellStyle name="Comma 2 4 5 5 3" xfId="13616"/>
    <cellStyle name="Comma 2 4 5 6" xfId="13617"/>
    <cellStyle name="Comma 2 4 5 6 2" xfId="13618"/>
    <cellStyle name="Comma 2 4 5 7" xfId="13619"/>
    <cellStyle name="Comma 2 4 6" xfId="13620"/>
    <cellStyle name="Comma 2 4 6 2" xfId="13621"/>
    <cellStyle name="Comma 2 4 6 2 2" xfId="13622"/>
    <cellStyle name="Comma 2 4 6 2 2 2" xfId="13623"/>
    <cellStyle name="Comma 2 4 6 2 3" xfId="13624"/>
    <cellStyle name="Comma 2 4 6 3" xfId="13625"/>
    <cellStyle name="Comma 2 4 6 3 2" xfId="13626"/>
    <cellStyle name="Comma 2 4 6 3 2 2" xfId="13627"/>
    <cellStyle name="Comma 2 4 6 3 3" xfId="13628"/>
    <cellStyle name="Comma 2 4 6 4" xfId="13629"/>
    <cellStyle name="Comma 2 4 6 4 2" xfId="13630"/>
    <cellStyle name="Comma 2 4 6 4 2 2" xfId="13631"/>
    <cellStyle name="Comma 2 4 6 4 3" xfId="13632"/>
    <cellStyle name="Comma 2 4 6 5" xfId="13633"/>
    <cellStyle name="Comma 2 4 6 5 2" xfId="13634"/>
    <cellStyle name="Comma 2 4 6 6" xfId="13635"/>
    <cellStyle name="Comma 2 4 7" xfId="13636"/>
    <cellStyle name="Comma 2 4 7 2" xfId="13637"/>
    <cellStyle name="Comma 2 4 7 2 2" xfId="13638"/>
    <cellStyle name="Comma 2 4 7 3" xfId="13639"/>
    <cellStyle name="Comma 2 4 8" xfId="13640"/>
    <cellStyle name="Comma 2 4 8 2" xfId="13641"/>
    <cellStyle name="Comma 2 4 8 2 2" xfId="13642"/>
    <cellStyle name="Comma 2 4 8 3" xfId="13643"/>
    <cellStyle name="Comma 2 4 9" xfId="13644"/>
    <cellStyle name="Comma 2 4 9 2" xfId="13645"/>
    <cellStyle name="Comma 2 4 9 2 2" xfId="13646"/>
    <cellStyle name="Comma 2 4 9 3" xfId="13647"/>
    <cellStyle name="Comma 2 5" xfId="13648"/>
    <cellStyle name="Comma 2 5 2" xfId="13649"/>
    <cellStyle name="Comma 2 5 3" xfId="13650"/>
    <cellStyle name="Comma 2 5 4" xfId="13651"/>
    <cellStyle name="Comma 2 5 5" xfId="13652"/>
    <cellStyle name="Comma 2 6" xfId="13653"/>
    <cellStyle name="Comma 2 6 2" xfId="13654"/>
    <cellStyle name="Comma 2 7" xfId="13655"/>
    <cellStyle name="Comma 2 7 2" xfId="13656"/>
    <cellStyle name="Comma 2 8" xfId="13657"/>
    <cellStyle name="Comma 2 9" xfId="13658"/>
    <cellStyle name="Comma 2_Sheet6 (2)" xfId="13659"/>
    <cellStyle name="Comma 20" xfId="13660"/>
    <cellStyle name="Comma 21" xfId="13661"/>
    <cellStyle name="Comma 22" xfId="13662"/>
    <cellStyle name="Comma 22 2" xfId="13663"/>
    <cellStyle name="Comma 23" xfId="13664"/>
    <cellStyle name="Comma 24" xfId="13665"/>
    <cellStyle name="Comma 25" xfId="13666"/>
    <cellStyle name="Comma 26" xfId="13667"/>
    <cellStyle name="Comma 27" xfId="13668"/>
    <cellStyle name="Comma 28" xfId="13669"/>
    <cellStyle name="Comma 29" xfId="13670"/>
    <cellStyle name="Comma 3" xfId="13671"/>
    <cellStyle name="Comma 3 10" xfId="13672"/>
    <cellStyle name="Comma 3 10 2" xfId="13673"/>
    <cellStyle name="Comma 3 11" xfId="13674"/>
    <cellStyle name="Comma 3 12" xfId="13675"/>
    <cellStyle name="Comma 3 13" xfId="13676"/>
    <cellStyle name="Comma 3 14" xfId="13677"/>
    <cellStyle name="Comma 3 15" xfId="13678"/>
    <cellStyle name="Comma 3 2" xfId="13679"/>
    <cellStyle name="Comma 3 2 2" xfId="13680"/>
    <cellStyle name="Comma 3 2 2 2" xfId="13681"/>
    <cellStyle name="Comma 3 2 2 2 2" xfId="13682"/>
    <cellStyle name="Comma 3 2 2 2 2 2" xfId="13683"/>
    <cellStyle name="Comma 3 2 2 2 3" xfId="13684"/>
    <cellStyle name="Comma 3 2 2 3" xfId="13685"/>
    <cellStyle name="Comma 3 2 2 3 2" xfId="13686"/>
    <cellStyle name="Comma 3 2 2 3 2 2" xfId="13687"/>
    <cellStyle name="Comma 3 2 2 3 3" xfId="13688"/>
    <cellStyle name="Comma 3 2 2 4" xfId="13689"/>
    <cellStyle name="Comma 3 2 2 4 2" xfId="13690"/>
    <cellStyle name="Comma 3 2 2 4 2 2" xfId="13691"/>
    <cellStyle name="Comma 3 2 2 4 3" xfId="13692"/>
    <cellStyle name="Comma 3 2 2 5" xfId="13693"/>
    <cellStyle name="Comma 3 2 2 5 2" xfId="13694"/>
    <cellStyle name="Comma 3 2 2 6" xfId="13695"/>
    <cellStyle name="Comma 3 2 2 7" xfId="13696"/>
    <cellStyle name="Comma 3 2 2 8" xfId="13697"/>
    <cellStyle name="Comma 3 2 3" xfId="13698"/>
    <cellStyle name="Comma 3 2 3 2" xfId="13699"/>
    <cellStyle name="Comma 3 2 3 2 2" xfId="13700"/>
    <cellStyle name="Comma 3 2 3 3" xfId="13701"/>
    <cellStyle name="Comma 3 2 3 4" xfId="13702"/>
    <cellStyle name="Comma 3 2 4" xfId="13703"/>
    <cellStyle name="Comma 3 2 4 2" xfId="13704"/>
    <cellStyle name="Comma 3 2 4 2 2" xfId="13705"/>
    <cellStyle name="Comma 3 2 4 3" xfId="13706"/>
    <cellStyle name="Comma 3 2 4 4" xfId="13707"/>
    <cellStyle name="Comma 3 2 5" xfId="13708"/>
    <cellStyle name="Comma 3 2 5 2" xfId="13709"/>
    <cellStyle name="Comma 3 2 5 2 2" xfId="13710"/>
    <cellStyle name="Comma 3 2 5 3" xfId="13711"/>
    <cellStyle name="Comma 3 2 6" xfId="13712"/>
    <cellStyle name="Comma 3 2 6 2" xfId="13713"/>
    <cellStyle name="Comma 3 2 7" xfId="13714"/>
    <cellStyle name="Comma 3 2 8" xfId="13715"/>
    <cellStyle name="Comma 3 2 9" xfId="13716"/>
    <cellStyle name="Comma 3 3" xfId="13717"/>
    <cellStyle name="Comma 3 3 10" xfId="13718"/>
    <cellStyle name="Comma 3 3 2" xfId="13719"/>
    <cellStyle name="Comma 3 3 2 2" xfId="13720"/>
    <cellStyle name="Comma 3 3 2 2 2" xfId="13721"/>
    <cellStyle name="Comma 3 3 2 2 2 2" xfId="13722"/>
    <cellStyle name="Comma 3 3 2 2 3" xfId="13723"/>
    <cellStyle name="Comma 3 3 2 3" xfId="13724"/>
    <cellStyle name="Comma 3 3 2 3 2" xfId="13725"/>
    <cellStyle name="Comma 3 3 2 3 2 2" xfId="13726"/>
    <cellStyle name="Comma 3 3 2 3 3" xfId="13727"/>
    <cellStyle name="Comma 3 3 2 4" xfId="13728"/>
    <cellStyle name="Comma 3 3 2 4 2" xfId="13729"/>
    <cellStyle name="Comma 3 3 2 4 2 2" xfId="13730"/>
    <cellStyle name="Comma 3 3 2 4 3" xfId="13731"/>
    <cellStyle name="Comma 3 3 2 5" xfId="13732"/>
    <cellStyle name="Comma 3 3 2 5 2" xfId="13733"/>
    <cellStyle name="Comma 3 3 2 6" xfId="13734"/>
    <cellStyle name="Comma 3 3 2 7" xfId="13735"/>
    <cellStyle name="Comma 3 3 3" xfId="13736"/>
    <cellStyle name="Comma 3 3 3 2" xfId="13737"/>
    <cellStyle name="Comma 3 3 3 2 2" xfId="13738"/>
    <cellStyle name="Comma 3 3 3 3" xfId="13739"/>
    <cellStyle name="Comma 3 3 4" xfId="13740"/>
    <cellStyle name="Comma 3 3 4 2" xfId="13741"/>
    <cellStyle name="Comma 3 3 4 2 2" xfId="13742"/>
    <cellStyle name="Comma 3 3 4 3" xfId="13743"/>
    <cellStyle name="Comma 3 3 5" xfId="13744"/>
    <cellStyle name="Comma 3 3 5 2" xfId="13745"/>
    <cellStyle name="Comma 3 3 5 2 2" xfId="13746"/>
    <cellStyle name="Comma 3 3 5 3" xfId="13747"/>
    <cellStyle name="Comma 3 3 6" xfId="13748"/>
    <cellStyle name="Comma 3 3 6 2" xfId="13749"/>
    <cellStyle name="Comma 3 3 7" xfId="13750"/>
    <cellStyle name="Comma 3 3 8" xfId="13751"/>
    <cellStyle name="Comma 3 3 9" xfId="13752"/>
    <cellStyle name="Comma 3 4" xfId="13753"/>
    <cellStyle name="Comma 3 4 10" xfId="13754"/>
    <cellStyle name="Comma 3 4 11" xfId="13755"/>
    <cellStyle name="Comma 3 4 2" xfId="13756"/>
    <cellStyle name="Comma 3 4 2 2" xfId="13757"/>
    <cellStyle name="Comma 3 4 2 2 2" xfId="13758"/>
    <cellStyle name="Comma 3 4 2 2 2 2" xfId="13759"/>
    <cellStyle name="Comma 3 4 2 2 3" xfId="13760"/>
    <cellStyle name="Comma 3 4 2 3" xfId="13761"/>
    <cellStyle name="Comma 3 4 2 3 2" xfId="13762"/>
    <cellStyle name="Comma 3 4 2 3 2 2" xfId="13763"/>
    <cellStyle name="Comma 3 4 2 3 3" xfId="13764"/>
    <cellStyle name="Comma 3 4 2 4" xfId="13765"/>
    <cellStyle name="Comma 3 4 2 4 2" xfId="13766"/>
    <cellStyle name="Comma 3 4 2 4 2 2" xfId="13767"/>
    <cellStyle name="Comma 3 4 2 4 3" xfId="13768"/>
    <cellStyle name="Comma 3 4 2 5" xfId="13769"/>
    <cellStyle name="Comma 3 4 2 5 2" xfId="13770"/>
    <cellStyle name="Comma 3 4 2 6" xfId="13771"/>
    <cellStyle name="Comma 3 4 3" xfId="13772"/>
    <cellStyle name="Comma 3 4 3 2" xfId="13773"/>
    <cellStyle name="Comma 3 4 3 2 2" xfId="13774"/>
    <cellStyle name="Comma 3 4 3 3" xfId="13775"/>
    <cellStyle name="Comma 3 4 4" xfId="13776"/>
    <cellStyle name="Comma 3 4 4 2" xfId="13777"/>
    <cellStyle name="Comma 3 4 4 2 2" xfId="13778"/>
    <cellStyle name="Comma 3 4 4 3" xfId="13779"/>
    <cellStyle name="Comma 3 4 5" xfId="13780"/>
    <cellStyle name="Comma 3 4 5 2" xfId="13781"/>
    <cellStyle name="Comma 3 4 5 2 2" xfId="13782"/>
    <cellStyle name="Comma 3 4 5 3" xfId="13783"/>
    <cellStyle name="Comma 3 4 6" xfId="13784"/>
    <cellStyle name="Comma 3 4 6 2" xfId="13785"/>
    <cellStyle name="Comma 3 4 7" xfId="13786"/>
    <cellStyle name="Comma 3 4 8" xfId="13787"/>
    <cellStyle name="Comma 3 4 9" xfId="13788"/>
    <cellStyle name="Comma 3 5" xfId="13789"/>
    <cellStyle name="Comma 3 5 10" xfId="13790"/>
    <cellStyle name="Comma 3 5 11" xfId="13791"/>
    <cellStyle name="Comma 3 5 2" xfId="13792"/>
    <cellStyle name="Comma 3 5 2 2" xfId="13793"/>
    <cellStyle name="Comma 3 5 2 2 2" xfId="13794"/>
    <cellStyle name="Comma 3 5 2 2 2 2" xfId="13795"/>
    <cellStyle name="Comma 3 5 2 2 3" xfId="13796"/>
    <cellStyle name="Comma 3 5 2 3" xfId="13797"/>
    <cellStyle name="Comma 3 5 2 3 2" xfId="13798"/>
    <cellStyle name="Comma 3 5 2 3 2 2" xfId="13799"/>
    <cellStyle name="Comma 3 5 2 3 3" xfId="13800"/>
    <cellStyle name="Comma 3 5 2 4" xfId="13801"/>
    <cellStyle name="Comma 3 5 2 4 2" xfId="13802"/>
    <cellStyle name="Comma 3 5 2 4 2 2" xfId="13803"/>
    <cellStyle name="Comma 3 5 2 4 3" xfId="13804"/>
    <cellStyle name="Comma 3 5 2 5" xfId="13805"/>
    <cellStyle name="Comma 3 5 2 5 2" xfId="13806"/>
    <cellStyle name="Comma 3 5 2 6" xfId="13807"/>
    <cellStyle name="Comma 3 5 3" xfId="13808"/>
    <cellStyle name="Comma 3 5 3 2" xfId="13809"/>
    <cellStyle name="Comma 3 5 3 2 2" xfId="13810"/>
    <cellStyle name="Comma 3 5 3 3" xfId="13811"/>
    <cellStyle name="Comma 3 5 4" xfId="13812"/>
    <cellStyle name="Comma 3 5 4 2" xfId="13813"/>
    <cellStyle name="Comma 3 5 4 2 2" xfId="13814"/>
    <cellStyle name="Comma 3 5 4 3" xfId="13815"/>
    <cellStyle name="Comma 3 5 5" xfId="13816"/>
    <cellStyle name="Comma 3 5 5 2" xfId="13817"/>
    <cellStyle name="Comma 3 5 5 2 2" xfId="13818"/>
    <cellStyle name="Comma 3 5 5 3" xfId="13819"/>
    <cellStyle name="Comma 3 5 6" xfId="13820"/>
    <cellStyle name="Comma 3 5 6 2" xfId="13821"/>
    <cellStyle name="Comma 3 5 7" xfId="13822"/>
    <cellStyle name="Comma 3 5 8" xfId="13823"/>
    <cellStyle name="Comma 3 5 9" xfId="13824"/>
    <cellStyle name="Comma 3 6" xfId="13825"/>
    <cellStyle name="Comma 3 6 2" xfId="13826"/>
    <cellStyle name="Comma 3 6 2 2" xfId="13827"/>
    <cellStyle name="Comma 3 6 2 2 2" xfId="13828"/>
    <cellStyle name="Comma 3 6 2 3" xfId="13829"/>
    <cellStyle name="Comma 3 6 3" xfId="13830"/>
    <cellStyle name="Comma 3 6 3 2" xfId="13831"/>
    <cellStyle name="Comma 3 6 3 2 2" xfId="13832"/>
    <cellStyle name="Comma 3 6 3 3" xfId="13833"/>
    <cellStyle name="Comma 3 6 4" xfId="13834"/>
    <cellStyle name="Comma 3 6 4 2" xfId="13835"/>
    <cellStyle name="Comma 3 6 4 2 2" xfId="13836"/>
    <cellStyle name="Comma 3 6 4 3" xfId="13837"/>
    <cellStyle name="Comma 3 6 5" xfId="13838"/>
    <cellStyle name="Comma 3 6 5 2" xfId="13839"/>
    <cellStyle name="Comma 3 6 6" xfId="13840"/>
    <cellStyle name="Comma 3 6 7" xfId="13841"/>
    <cellStyle name="Comma 3 7" xfId="13842"/>
    <cellStyle name="Comma 3 7 2" xfId="13843"/>
    <cellStyle name="Comma 3 7 2 2" xfId="13844"/>
    <cellStyle name="Comma 3 7 3" xfId="13845"/>
    <cellStyle name="Comma 3 8" xfId="13846"/>
    <cellStyle name="Comma 3 8 2" xfId="13847"/>
    <cellStyle name="Comma 3 8 2 2" xfId="13848"/>
    <cellStyle name="Comma 3 8 3" xfId="13849"/>
    <cellStyle name="Comma 3 9" xfId="13850"/>
    <cellStyle name="Comma 3 9 2" xfId="13851"/>
    <cellStyle name="Comma 3 9 2 2" xfId="13852"/>
    <cellStyle name="Comma 3 9 3" xfId="13853"/>
    <cellStyle name="Comma 30" xfId="13854"/>
    <cellStyle name="Comma 31" xfId="13855"/>
    <cellStyle name="Comma 32"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2 4" xfId="13868"/>
    <cellStyle name="Comma 4 3" xfId="13869"/>
    <cellStyle name="Comma 4 3 2" xfId="13870"/>
    <cellStyle name="Comma 4 3 3" xfId="13871"/>
    <cellStyle name="Comma 4 4" xfId="13872"/>
    <cellStyle name="Comma 4 4 2" xfId="13873"/>
    <cellStyle name="Comma 4 5" xfId="13874"/>
    <cellStyle name="Comma 4 6" xfId="13875"/>
    <cellStyle name="Comma 4 7" xfId="13876"/>
    <cellStyle name="Comma 40" xfId="13877"/>
    <cellStyle name="Comma 40 2" xfId="13878"/>
    <cellStyle name="Comma 40 3" xfId="13879"/>
    <cellStyle name="Comma 41" xfId="13880"/>
    <cellStyle name="Comma 41 2" xfId="13881"/>
    <cellStyle name="Comma 41 3" xfId="13882"/>
    <cellStyle name="Comma 42" xfId="13883"/>
    <cellStyle name="Comma 43" xfId="13884"/>
    <cellStyle name="Comma 44" xfId="13885"/>
    <cellStyle name="Comma 45" xfId="13886"/>
    <cellStyle name="Comma 46" xfId="13887"/>
    <cellStyle name="Comma 46 2" xfId="13888"/>
    <cellStyle name="Comma 47" xfId="13889"/>
    <cellStyle name="Comma 47 2" xfId="13890"/>
    <cellStyle name="Comma 48" xfId="13891"/>
    <cellStyle name="Comma 48 2" xfId="13892"/>
    <cellStyle name="Comma 49" xfId="13893"/>
    <cellStyle name="Comma 49 2" xfId="13894"/>
    <cellStyle name="Comma 5" xfId="13895"/>
    <cellStyle name="Comma 5 10" xfId="13896"/>
    <cellStyle name="Comma 5 10 2" xfId="13897"/>
    <cellStyle name="Comma 5 11" xfId="13898"/>
    <cellStyle name="Comma 5 12" xfId="13899"/>
    <cellStyle name="Comma 5 13" xfId="13900"/>
    <cellStyle name="Comma 5 14" xfId="13901"/>
    <cellStyle name="Comma 5 15" xfId="13902"/>
    <cellStyle name="Comma 5 2" xfId="13903"/>
    <cellStyle name="Comma 5 2 2" xfId="13904"/>
    <cellStyle name="Comma 5 2 2 2" xfId="13905"/>
    <cellStyle name="Comma 5 2 2 2 2" xfId="13906"/>
    <cellStyle name="Comma 5 2 2 2 2 2" xfId="13907"/>
    <cellStyle name="Comma 5 2 2 2 3" xfId="13908"/>
    <cellStyle name="Comma 5 2 2 3" xfId="13909"/>
    <cellStyle name="Comma 5 2 2 3 2" xfId="13910"/>
    <cellStyle name="Comma 5 2 2 3 2 2" xfId="13911"/>
    <cellStyle name="Comma 5 2 2 3 3" xfId="13912"/>
    <cellStyle name="Comma 5 2 2 4" xfId="13913"/>
    <cellStyle name="Comma 5 2 2 4 2" xfId="13914"/>
    <cellStyle name="Comma 5 2 2 4 2 2" xfId="13915"/>
    <cellStyle name="Comma 5 2 2 4 3" xfId="13916"/>
    <cellStyle name="Comma 5 2 2 5" xfId="13917"/>
    <cellStyle name="Comma 5 2 2 5 2" xfId="13918"/>
    <cellStyle name="Comma 5 2 2 6" xfId="13919"/>
    <cellStyle name="Comma 5 2 2 7" xfId="13920"/>
    <cellStyle name="Comma 5 2 3" xfId="13921"/>
    <cellStyle name="Comma 5 2 3 2" xfId="13922"/>
    <cellStyle name="Comma 5 2 3 2 2" xfId="13923"/>
    <cellStyle name="Comma 5 2 3 3" xfId="13924"/>
    <cellStyle name="Comma 5 2 3 4" xfId="13925"/>
    <cellStyle name="Comma 5 2 4" xfId="13926"/>
    <cellStyle name="Comma 5 2 4 2" xfId="13927"/>
    <cellStyle name="Comma 5 2 4 2 2" xfId="13928"/>
    <cellStyle name="Comma 5 2 4 3" xfId="13929"/>
    <cellStyle name="Comma 5 2 5" xfId="13930"/>
    <cellStyle name="Comma 5 2 5 2" xfId="13931"/>
    <cellStyle name="Comma 5 2 5 2 2" xfId="13932"/>
    <cellStyle name="Comma 5 2 5 3" xfId="13933"/>
    <cellStyle name="Comma 5 2 6" xfId="13934"/>
    <cellStyle name="Comma 5 2 6 2" xfId="13935"/>
    <cellStyle name="Comma 5 2 7" xfId="13936"/>
    <cellStyle name="Comma 5 2 8" xfId="13937"/>
    <cellStyle name="Comma 5 3" xfId="13938"/>
    <cellStyle name="Comma 5 3 2" xfId="13939"/>
    <cellStyle name="Comma 5 3 2 2" xfId="13940"/>
    <cellStyle name="Comma 5 3 2 2 2" xfId="13941"/>
    <cellStyle name="Comma 5 3 2 2 2 2" xfId="13942"/>
    <cellStyle name="Comma 5 3 2 2 3" xfId="13943"/>
    <cellStyle name="Comma 5 3 2 3" xfId="13944"/>
    <cellStyle name="Comma 5 3 2 3 2" xfId="13945"/>
    <cellStyle name="Comma 5 3 2 3 2 2" xfId="13946"/>
    <cellStyle name="Comma 5 3 2 3 3" xfId="13947"/>
    <cellStyle name="Comma 5 3 2 4" xfId="13948"/>
    <cellStyle name="Comma 5 3 2 4 2" xfId="13949"/>
    <cellStyle name="Comma 5 3 2 4 2 2" xfId="13950"/>
    <cellStyle name="Comma 5 3 2 4 3" xfId="13951"/>
    <cellStyle name="Comma 5 3 2 5" xfId="13952"/>
    <cellStyle name="Comma 5 3 2 5 2" xfId="13953"/>
    <cellStyle name="Comma 5 3 2 6" xfId="13954"/>
    <cellStyle name="Comma 5 3 3" xfId="13955"/>
    <cellStyle name="Comma 5 3 3 2" xfId="13956"/>
    <cellStyle name="Comma 5 3 3 2 2" xfId="13957"/>
    <cellStyle name="Comma 5 3 3 3" xfId="13958"/>
    <cellStyle name="Comma 5 3 4" xfId="13959"/>
    <cellStyle name="Comma 5 3 4 2" xfId="13960"/>
    <cellStyle name="Comma 5 3 4 2 2" xfId="13961"/>
    <cellStyle name="Comma 5 3 4 3" xfId="13962"/>
    <cellStyle name="Comma 5 3 5" xfId="13963"/>
    <cellStyle name="Comma 5 3 5 2" xfId="13964"/>
    <cellStyle name="Comma 5 3 5 2 2" xfId="13965"/>
    <cellStyle name="Comma 5 3 5 3" xfId="13966"/>
    <cellStyle name="Comma 5 3 6" xfId="13967"/>
    <cellStyle name="Comma 5 3 6 2" xfId="13968"/>
    <cellStyle name="Comma 5 3 7" xfId="13969"/>
    <cellStyle name="Comma 5 3 8" xfId="13970"/>
    <cellStyle name="Comma 5 4" xfId="13971"/>
    <cellStyle name="Comma 5 4 2" xfId="13972"/>
    <cellStyle name="Comma 5 4 2 2" xfId="13973"/>
    <cellStyle name="Comma 5 4 2 2 2" xfId="13974"/>
    <cellStyle name="Comma 5 4 2 2 2 2" xfId="13975"/>
    <cellStyle name="Comma 5 4 2 2 3" xfId="13976"/>
    <cellStyle name="Comma 5 4 2 3" xfId="13977"/>
    <cellStyle name="Comma 5 4 2 3 2" xfId="13978"/>
    <cellStyle name="Comma 5 4 2 3 2 2" xfId="13979"/>
    <cellStyle name="Comma 5 4 2 3 3" xfId="13980"/>
    <cellStyle name="Comma 5 4 2 4" xfId="13981"/>
    <cellStyle name="Comma 5 4 2 4 2" xfId="13982"/>
    <cellStyle name="Comma 5 4 2 4 2 2" xfId="13983"/>
    <cellStyle name="Comma 5 4 2 4 3" xfId="13984"/>
    <cellStyle name="Comma 5 4 2 5" xfId="13985"/>
    <cellStyle name="Comma 5 4 2 5 2" xfId="13986"/>
    <cellStyle name="Comma 5 4 2 6" xfId="13987"/>
    <cellStyle name="Comma 5 4 3" xfId="13988"/>
    <cellStyle name="Comma 5 4 3 2" xfId="13989"/>
    <cellStyle name="Comma 5 4 3 2 2" xfId="13990"/>
    <cellStyle name="Comma 5 4 3 3" xfId="13991"/>
    <cellStyle name="Comma 5 4 4" xfId="13992"/>
    <cellStyle name="Comma 5 4 4 2" xfId="13993"/>
    <cellStyle name="Comma 5 4 4 2 2" xfId="13994"/>
    <cellStyle name="Comma 5 4 4 3" xfId="13995"/>
    <cellStyle name="Comma 5 4 5" xfId="13996"/>
    <cellStyle name="Comma 5 4 5 2" xfId="13997"/>
    <cellStyle name="Comma 5 4 5 2 2" xfId="13998"/>
    <cellStyle name="Comma 5 4 5 3" xfId="13999"/>
    <cellStyle name="Comma 5 4 6" xfId="14000"/>
    <cellStyle name="Comma 5 4 6 2" xfId="14001"/>
    <cellStyle name="Comma 5 4 7" xfId="14002"/>
    <cellStyle name="Comma 5 4 8" xfId="14003"/>
    <cellStyle name="Comma 5 5" xfId="14004"/>
    <cellStyle name="Comma 5 5 2" xfId="14005"/>
    <cellStyle name="Comma 5 5 2 2" xfId="14006"/>
    <cellStyle name="Comma 5 5 2 2 2" xfId="14007"/>
    <cellStyle name="Comma 5 5 2 2 2 2" xfId="14008"/>
    <cellStyle name="Comma 5 5 2 2 3" xfId="14009"/>
    <cellStyle name="Comma 5 5 2 3" xfId="14010"/>
    <cellStyle name="Comma 5 5 2 3 2" xfId="14011"/>
    <cellStyle name="Comma 5 5 2 3 2 2" xfId="14012"/>
    <cellStyle name="Comma 5 5 2 3 3" xfId="14013"/>
    <cellStyle name="Comma 5 5 2 4" xfId="14014"/>
    <cellStyle name="Comma 5 5 2 4 2" xfId="14015"/>
    <cellStyle name="Comma 5 5 2 4 2 2" xfId="14016"/>
    <cellStyle name="Comma 5 5 2 4 3" xfId="14017"/>
    <cellStyle name="Comma 5 5 2 5" xfId="14018"/>
    <cellStyle name="Comma 5 5 2 5 2" xfId="14019"/>
    <cellStyle name="Comma 5 5 2 6" xfId="14020"/>
    <cellStyle name="Comma 5 5 3" xfId="14021"/>
    <cellStyle name="Comma 5 5 3 2" xfId="14022"/>
    <cellStyle name="Comma 5 5 3 2 2" xfId="14023"/>
    <cellStyle name="Comma 5 5 3 3" xfId="14024"/>
    <cellStyle name="Comma 5 5 4" xfId="14025"/>
    <cellStyle name="Comma 5 5 4 2" xfId="14026"/>
    <cellStyle name="Comma 5 5 4 2 2" xfId="14027"/>
    <cellStyle name="Comma 5 5 4 3" xfId="14028"/>
    <cellStyle name="Comma 5 5 5" xfId="14029"/>
    <cellStyle name="Comma 5 5 5 2" xfId="14030"/>
    <cellStyle name="Comma 5 5 5 2 2" xfId="14031"/>
    <cellStyle name="Comma 5 5 5 3" xfId="14032"/>
    <cellStyle name="Comma 5 5 6" xfId="14033"/>
    <cellStyle name="Comma 5 5 6 2" xfId="14034"/>
    <cellStyle name="Comma 5 5 7" xfId="14035"/>
    <cellStyle name="Comma 5 6" xfId="14036"/>
    <cellStyle name="Comma 5 6 2" xfId="14037"/>
    <cellStyle name="Comma 5 6 2 2" xfId="14038"/>
    <cellStyle name="Comma 5 6 2 2 2" xfId="14039"/>
    <cellStyle name="Comma 5 6 2 3" xfId="14040"/>
    <cellStyle name="Comma 5 6 3" xfId="14041"/>
    <cellStyle name="Comma 5 6 3 2" xfId="14042"/>
    <cellStyle name="Comma 5 6 3 2 2" xfId="14043"/>
    <cellStyle name="Comma 5 6 3 3" xfId="14044"/>
    <cellStyle name="Comma 5 6 4" xfId="14045"/>
    <cellStyle name="Comma 5 6 4 2" xfId="14046"/>
    <cellStyle name="Comma 5 6 4 2 2" xfId="14047"/>
    <cellStyle name="Comma 5 6 4 3" xfId="14048"/>
    <cellStyle name="Comma 5 6 5" xfId="14049"/>
    <cellStyle name="Comma 5 6 5 2" xfId="14050"/>
    <cellStyle name="Comma 5 6 6" xfId="14051"/>
    <cellStyle name="Comma 5 7" xfId="14052"/>
    <cellStyle name="Comma 5 7 2" xfId="14053"/>
    <cellStyle name="Comma 5 7 2 2" xfId="14054"/>
    <cellStyle name="Comma 5 7 3" xfId="14055"/>
    <cellStyle name="Comma 5 8" xfId="14056"/>
    <cellStyle name="Comma 5 8 2" xfId="14057"/>
    <cellStyle name="Comma 5 8 2 2" xfId="14058"/>
    <cellStyle name="Comma 5 8 3" xfId="14059"/>
    <cellStyle name="Comma 5 9" xfId="14060"/>
    <cellStyle name="Comma 5 9 2" xfId="14061"/>
    <cellStyle name="Comma 5 9 2 2" xfId="14062"/>
    <cellStyle name="Comma 5 9 3" xfId="14063"/>
    <cellStyle name="Comma 50" xfId="14064"/>
    <cellStyle name="Comma 50 2" xfId="14065"/>
    <cellStyle name="Comma 51" xfId="14066"/>
    <cellStyle name="Comma 52" xfId="14067"/>
    <cellStyle name="Comma 53" xfId="14068"/>
    <cellStyle name="Comma 54" xfId="14069"/>
    <cellStyle name="Comma 54 2" xfId="14070"/>
    <cellStyle name="Comma 55" xfId="14071"/>
    <cellStyle name="Comma 56" xfId="14072"/>
    <cellStyle name="Comma 57" xfId="14073"/>
    <cellStyle name="Comma 58" xfId="14074"/>
    <cellStyle name="Comma 59" xfId="14075"/>
    <cellStyle name="Comma 6" xfId="14076"/>
    <cellStyle name="Comma 6 10" xfId="14077"/>
    <cellStyle name="Comma 6 10 2" xfId="14078"/>
    <cellStyle name="Comma 6 11" xfId="14079"/>
    <cellStyle name="Comma 6 12" xfId="14080"/>
    <cellStyle name="Comma 6 13" xfId="14081"/>
    <cellStyle name="Comma 6 14" xfId="14082"/>
    <cellStyle name="Comma 6 2" xfId="14083"/>
    <cellStyle name="Comma 6 2 2" xfId="14084"/>
    <cellStyle name="Comma 6 2 2 2" xfId="14085"/>
    <cellStyle name="Comma 6 2 2 2 2" xfId="14086"/>
    <cellStyle name="Comma 6 2 2 2 2 2" xfId="14087"/>
    <cellStyle name="Comma 6 2 2 2 3" xfId="14088"/>
    <cellStyle name="Comma 6 2 2 3" xfId="14089"/>
    <cellStyle name="Comma 6 2 2 3 2" xfId="14090"/>
    <cellStyle name="Comma 6 2 2 3 2 2" xfId="14091"/>
    <cellStyle name="Comma 6 2 2 3 3" xfId="14092"/>
    <cellStyle name="Comma 6 2 2 4" xfId="14093"/>
    <cellStyle name="Comma 6 2 2 4 2" xfId="14094"/>
    <cellStyle name="Comma 6 2 2 4 2 2" xfId="14095"/>
    <cellStyle name="Comma 6 2 2 4 3" xfId="14096"/>
    <cellStyle name="Comma 6 2 2 5" xfId="14097"/>
    <cellStyle name="Comma 6 2 2 5 2" xfId="14098"/>
    <cellStyle name="Comma 6 2 2 6" xfId="14099"/>
    <cellStyle name="Comma 6 2 3" xfId="14100"/>
    <cellStyle name="Comma 6 2 3 2" xfId="14101"/>
    <cellStyle name="Comma 6 2 3 2 2" xfId="14102"/>
    <cellStyle name="Comma 6 2 3 3" xfId="14103"/>
    <cellStyle name="Comma 6 2 4" xfId="14104"/>
    <cellStyle name="Comma 6 2 4 2" xfId="14105"/>
    <cellStyle name="Comma 6 2 4 2 2" xfId="14106"/>
    <cellStyle name="Comma 6 2 4 3" xfId="14107"/>
    <cellStyle name="Comma 6 2 5" xfId="14108"/>
    <cellStyle name="Comma 6 2 5 2" xfId="14109"/>
    <cellStyle name="Comma 6 2 5 2 2" xfId="14110"/>
    <cellStyle name="Comma 6 2 5 3" xfId="14111"/>
    <cellStyle name="Comma 6 2 6" xfId="14112"/>
    <cellStyle name="Comma 6 2 6 2" xfId="14113"/>
    <cellStyle name="Comma 6 2 7" xfId="14114"/>
    <cellStyle name="Comma 6 2 8" xfId="14115"/>
    <cellStyle name="Comma 6 2 9" xfId="14116"/>
    <cellStyle name="Comma 6 3" xfId="14117"/>
    <cellStyle name="Comma 6 3 2" xfId="14118"/>
    <cellStyle name="Comma 6 3 2 2" xfId="14119"/>
    <cellStyle name="Comma 6 3 2 2 2" xfId="14120"/>
    <cellStyle name="Comma 6 3 2 2 2 2" xfId="14121"/>
    <cellStyle name="Comma 6 3 2 2 3" xfId="14122"/>
    <cellStyle name="Comma 6 3 2 3" xfId="14123"/>
    <cellStyle name="Comma 6 3 2 3 2" xfId="14124"/>
    <cellStyle name="Comma 6 3 2 3 2 2" xfId="14125"/>
    <cellStyle name="Comma 6 3 2 3 3" xfId="14126"/>
    <cellStyle name="Comma 6 3 2 4" xfId="14127"/>
    <cellStyle name="Comma 6 3 2 4 2" xfId="14128"/>
    <cellStyle name="Comma 6 3 2 4 2 2" xfId="14129"/>
    <cellStyle name="Comma 6 3 2 4 3" xfId="14130"/>
    <cellStyle name="Comma 6 3 2 5" xfId="14131"/>
    <cellStyle name="Comma 6 3 2 5 2" xfId="14132"/>
    <cellStyle name="Comma 6 3 2 6" xfId="14133"/>
    <cellStyle name="Comma 6 3 3" xfId="14134"/>
    <cellStyle name="Comma 6 3 3 2" xfId="14135"/>
    <cellStyle name="Comma 6 3 3 2 2" xfId="14136"/>
    <cellStyle name="Comma 6 3 3 3" xfId="14137"/>
    <cellStyle name="Comma 6 3 4" xfId="14138"/>
    <cellStyle name="Comma 6 3 4 2" xfId="14139"/>
    <cellStyle name="Comma 6 3 4 2 2" xfId="14140"/>
    <cellStyle name="Comma 6 3 4 3" xfId="14141"/>
    <cellStyle name="Comma 6 3 5" xfId="14142"/>
    <cellStyle name="Comma 6 3 5 2" xfId="14143"/>
    <cellStyle name="Comma 6 3 5 2 2" xfId="14144"/>
    <cellStyle name="Comma 6 3 5 3" xfId="14145"/>
    <cellStyle name="Comma 6 3 6" xfId="14146"/>
    <cellStyle name="Comma 6 3 6 2" xfId="14147"/>
    <cellStyle name="Comma 6 3 7" xfId="14148"/>
    <cellStyle name="Comma 6 4" xfId="14149"/>
    <cellStyle name="Comma 6 4 2" xfId="14150"/>
    <cellStyle name="Comma 6 4 2 2" xfId="14151"/>
    <cellStyle name="Comma 6 4 2 2 2" xfId="14152"/>
    <cellStyle name="Comma 6 4 2 2 2 2" xfId="14153"/>
    <cellStyle name="Comma 6 4 2 2 3" xfId="14154"/>
    <cellStyle name="Comma 6 4 2 3" xfId="14155"/>
    <cellStyle name="Comma 6 4 2 3 2" xfId="14156"/>
    <cellStyle name="Comma 6 4 2 3 2 2" xfId="14157"/>
    <cellStyle name="Comma 6 4 2 3 3" xfId="14158"/>
    <cellStyle name="Comma 6 4 2 4" xfId="14159"/>
    <cellStyle name="Comma 6 4 2 4 2" xfId="14160"/>
    <cellStyle name="Comma 6 4 2 4 2 2" xfId="14161"/>
    <cellStyle name="Comma 6 4 2 4 3" xfId="14162"/>
    <cellStyle name="Comma 6 4 2 5" xfId="14163"/>
    <cellStyle name="Comma 6 4 2 5 2" xfId="14164"/>
    <cellStyle name="Comma 6 4 2 6" xfId="14165"/>
    <cellStyle name="Comma 6 4 3" xfId="14166"/>
    <cellStyle name="Comma 6 4 3 2" xfId="14167"/>
    <cellStyle name="Comma 6 4 3 2 2" xfId="14168"/>
    <cellStyle name="Comma 6 4 3 3" xfId="14169"/>
    <cellStyle name="Comma 6 4 4" xfId="14170"/>
    <cellStyle name="Comma 6 4 4 2" xfId="14171"/>
    <cellStyle name="Comma 6 4 4 2 2" xfId="14172"/>
    <cellStyle name="Comma 6 4 4 3" xfId="14173"/>
    <cellStyle name="Comma 6 4 5" xfId="14174"/>
    <cellStyle name="Comma 6 4 5 2" xfId="14175"/>
    <cellStyle name="Comma 6 4 5 2 2" xfId="14176"/>
    <cellStyle name="Comma 6 4 5 3" xfId="14177"/>
    <cellStyle name="Comma 6 4 6" xfId="14178"/>
    <cellStyle name="Comma 6 4 6 2" xfId="14179"/>
    <cellStyle name="Comma 6 4 7" xfId="14180"/>
    <cellStyle name="Comma 6 5" xfId="14181"/>
    <cellStyle name="Comma 6 5 2" xfId="14182"/>
    <cellStyle name="Comma 6 5 2 2" xfId="14183"/>
    <cellStyle name="Comma 6 5 2 2 2" xfId="14184"/>
    <cellStyle name="Comma 6 5 2 2 2 2" xfId="14185"/>
    <cellStyle name="Comma 6 5 2 2 3" xfId="14186"/>
    <cellStyle name="Comma 6 5 2 3" xfId="14187"/>
    <cellStyle name="Comma 6 5 2 3 2" xfId="14188"/>
    <cellStyle name="Comma 6 5 2 3 2 2" xfId="14189"/>
    <cellStyle name="Comma 6 5 2 3 3" xfId="14190"/>
    <cellStyle name="Comma 6 5 2 4" xfId="14191"/>
    <cellStyle name="Comma 6 5 2 4 2" xfId="14192"/>
    <cellStyle name="Comma 6 5 2 4 2 2" xfId="14193"/>
    <cellStyle name="Comma 6 5 2 4 3" xfId="14194"/>
    <cellStyle name="Comma 6 5 2 5" xfId="14195"/>
    <cellStyle name="Comma 6 5 2 5 2" xfId="14196"/>
    <cellStyle name="Comma 6 5 2 6" xfId="14197"/>
    <cellStyle name="Comma 6 5 3" xfId="14198"/>
    <cellStyle name="Comma 6 5 3 2" xfId="14199"/>
    <cellStyle name="Comma 6 5 3 2 2" xfId="14200"/>
    <cellStyle name="Comma 6 5 3 3" xfId="14201"/>
    <cellStyle name="Comma 6 5 4" xfId="14202"/>
    <cellStyle name="Comma 6 5 4 2" xfId="14203"/>
    <cellStyle name="Comma 6 5 4 2 2" xfId="14204"/>
    <cellStyle name="Comma 6 5 4 3" xfId="14205"/>
    <cellStyle name="Comma 6 5 5" xfId="14206"/>
    <cellStyle name="Comma 6 5 5 2" xfId="14207"/>
    <cellStyle name="Comma 6 5 5 2 2" xfId="14208"/>
    <cellStyle name="Comma 6 5 5 3" xfId="14209"/>
    <cellStyle name="Comma 6 5 6" xfId="14210"/>
    <cellStyle name="Comma 6 5 6 2" xfId="14211"/>
    <cellStyle name="Comma 6 5 7" xfId="14212"/>
    <cellStyle name="Comma 6 6" xfId="14213"/>
    <cellStyle name="Comma 6 6 2" xfId="14214"/>
    <cellStyle name="Comma 6 6 2 2" xfId="14215"/>
    <cellStyle name="Comma 6 6 2 2 2" xfId="14216"/>
    <cellStyle name="Comma 6 6 2 3" xfId="14217"/>
    <cellStyle name="Comma 6 6 3" xfId="14218"/>
    <cellStyle name="Comma 6 6 3 2" xfId="14219"/>
    <cellStyle name="Comma 6 6 3 2 2" xfId="14220"/>
    <cellStyle name="Comma 6 6 3 3" xfId="14221"/>
    <cellStyle name="Comma 6 6 4" xfId="14222"/>
    <cellStyle name="Comma 6 6 4 2" xfId="14223"/>
    <cellStyle name="Comma 6 6 4 2 2" xfId="14224"/>
    <cellStyle name="Comma 6 6 4 3" xfId="14225"/>
    <cellStyle name="Comma 6 6 5" xfId="14226"/>
    <cellStyle name="Comma 6 6 5 2" xfId="14227"/>
    <cellStyle name="Comma 6 6 6" xfId="14228"/>
    <cellStyle name="Comma 6 7" xfId="14229"/>
    <cellStyle name="Comma 6 7 2" xfId="14230"/>
    <cellStyle name="Comma 6 7 2 2" xfId="14231"/>
    <cellStyle name="Comma 6 7 3" xfId="14232"/>
    <cellStyle name="Comma 6 8" xfId="14233"/>
    <cellStyle name="Comma 6 8 2" xfId="14234"/>
    <cellStyle name="Comma 6 8 2 2" xfId="14235"/>
    <cellStyle name="Comma 6 8 3" xfId="14236"/>
    <cellStyle name="Comma 6 9" xfId="14237"/>
    <cellStyle name="Comma 6 9 2" xfId="14238"/>
    <cellStyle name="Comma 6 9 2 2" xfId="14239"/>
    <cellStyle name="Comma 6 9 3" xfId="14240"/>
    <cellStyle name="Comma 60" xfId="14241"/>
    <cellStyle name="Comma 61" xfId="14242"/>
    <cellStyle name="Comma 62" xfId="14243"/>
    <cellStyle name="Comma 63" xfId="14244"/>
    <cellStyle name="Comma 64" xfId="14245"/>
    <cellStyle name="Comma 65" xfId="14246"/>
    <cellStyle name="Comma 66" xfId="14247"/>
    <cellStyle name="Comma 67" xfId="14248"/>
    <cellStyle name="Comma 68" xfId="14249"/>
    <cellStyle name="Comma 69" xfId="14250"/>
    <cellStyle name="Comma 7" xfId="14251"/>
    <cellStyle name="Comma 7 10" xfId="14252"/>
    <cellStyle name="Comma 7 10 2" xfId="14253"/>
    <cellStyle name="Comma 7 11" xfId="14254"/>
    <cellStyle name="Comma 7 12" xfId="14255"/>
    <cellStyle name="Comma 7 2" xfId="14256"/>
    <cellStyle name="Comma 7 2 2" xfId="14257"/>
    <cellStyle name="Comma 7 2 2 2" xfId="14258"/>
    <cellStyle name="Comma 7 2 2 2 2" xfId="14259"/>
    <cellStyle name="Comma 7 2 2 2 2 2" xfId="14260"/>
    <cellStyle name="Comma 7 2 2 2 3" xfId="14261"/>
    <cellStyle name="Comma 7 2 2 3" xfId="14262"/>
    <cellStyle name="Comma 7 2 2 3 2" xfId="14263"/>
    <cellStyle name="Comma 7 2 2 3 2 2" xfId="14264"/>
    <cellStyle name="Comma 7 2 2 3 3" xfId="14265"/>
    <cellStyle name="Comma 7 2 2 4" xfId="14266"/>
    <cellStyle name="Comma 7 2 2 4 2" xfId="14267"/>
    <cellStyle name="Comma 7 2 2 4 2 2" xfId="14268"/>
    <cellStyle name="Comma 7 2 2 4 3" xfId="14269"/>
    <cellStyle name="Comma 7 2 2 5" xfId="14270"/>
    <cellStyle name="Comma 7 2 2 5 2" xfId="14271"/>
    <cellStyle name="Comma 7 2 2 6" xfId="14272"/>
    <cellStyle name="Comma 7 2 3" xfId="14273"/>
    <cellStyle name="Comma 7 2 3 2" xfId="14274"/>
    <cellStyle name="Comma 7 2 3 2 2" xfId="14275"/>
    <cellStyle name="Comma 7 2 3 3" xfId="14276"/>
    <cellStyle name="Comma 7 2 4" xfId="14277"/>
    <cellStyle name="Comma 7 2 4 2" xfId="14278"/>
    <cellStyle name="Comma 7 2 4 2 2" xfId="14279"/>
    <cellStyle name="Comma 7 2 4 3" xfId="14280"/>
    <cellStyle name="Comma 7 2 5" xfId="14281"/>
    <cellStyle name="Comma 7 2 5 2" xfId="14282"/>
    <cellStyle name="Comma 7 2 5 2 2" xfId="14283"/>
    <cellStyle name="Comma 7 2 5 3" xfId="14284"/>
    <cellStyle name="Comma 7 2 6" xfId="14285"/>
    <cellStyle name="Comma 7 2 6 2" xfId="14286"/>
    <cellStyle name="Comma 7 2 7" xfId="14287"/>
    <cellStyle name="Comma 7 3" xfId="14288"/>
    <cellStyle name="Comma 7 3 2" xfId="14289"/>
    <cellStyle name="Comma 7 3 2 2" xfId="14290"/>
    <cellStyle name="Comma 7 3 2 2 2" xfId="14291"/>
    <cellStyle name="Comma 7 3 2 2 2 2" xfId="14292"/>
    <cellStyle name="Comma 7 3 2 2 3" xfId="14293"/>
    <cellStyle name="Comma 7 3 2 3" xfId="14294"/>
    <cellStyle name="Comma 7 3 2 3 2" xfId="14295"/>
    <cellStyle name="Comma 7 3 2 3 2 2" xfId="14296"/>
    <cellStyle name="Comma 7 3 2 3 3" xfId="14297"/>
    <cellStyle name="Comma 7 3 2 4" xfId="14298"/>
    <cellStyle name="Comma 7 3 2 4 2" xfId="14299"/>
    <cellStyle name="Comma 7 3 2 4 2 2" xfId="14300"/>
    <cellStyle name="Comma 7 3 2 4 3" xfId="14301"/>
    <cellStyle name="Comma 7 3 2 5" xfId="14302"/>
    <cellStyle name="Comma 7 3 2 5 2" xfId="14303"/>
    <cellStyle name="Comma 7 3 2 6" xfId="14304"/>
    <cellStyle name="Comma 7 3 3" xfId="14305"/>
    <cellStyle name="Comma 7 3 3 2" xfId="14306"/>
    <cellStyle name="Comma 7 3 3 2 2" xfId="14307"/>
    <cellStyle name="Comma 7 3 3 3" xfId="14308"/>
    <cellStyle name="Comma 7 3 4" xfId="14309"/>
    <cellStyle name="Comma 7 3 4 2" xfId="14310"/>
    <cellStyle name="Comma 7 3 4 2 2" xfId="14311"/>
    <cellStyle name="Comma 7 3 4 3" xfId="14312"/>
    <cellStyle name="Comma 7 3 5" xfId="14313"/>
    <cellStyle name="Comma 7 3 5 2" xfId="14314"/>
    <cellStyle name="Comma 7 3 5 2 2" xfId="14315"/>
    <cellStyle name="Comma 7 3 5 3" xfId="14316"/>
    <cellStyle name="Comma 7 3 6" xfId="14317"/>
    <cellStyle name="Comma 7 3 6 2" xfId="14318"/>
    <cellStyle name="Comma 7 3 7" xfId="14319"/>
    <cellStyle name="Comma 7 3 8" xfId="14320"/>
    <cellStyle name="Comma 7 4" xfId="14321"/>
    <cellStyle name="Comma 7 4 2" xfId="14322"/>
    <cellStyle name="Comma 7 4 2 2" xfId="14323"/>
    <cellStyle name="Comma 7 4 2 2 2" xfId="14324"/>
    <cellStyle name="Comma 7 4 2 2 2 2" xfId="14325"/>
    <cellStyle name="Comma 7 4 2 2 3" xfId="14326"/>
    <cellStyle name="Comma 7 4 2 3" xfId="14327"/>
    <cellStyle name="Comma 7 4 2 3 2" xfId="14328"/>
    <cellStyle name="Comma 7 4 2 3 2 2" xfId="14329"/>
    <cellStyle name="Comma 7 4 2 3 3" xfId="14330"/>
    <cellStyle name="Comma 7 4 2 4" xfId="14331"/>
    <cellStyle name="Comma 7 4 2 4 2" xfId="14332"/>
    <cellStyle name="Comma 7 4 2 4 2 2" xfId="14333"/>
    <cellStyle name="Comma 7 4 2 4 3" xfId="14334"/>
    <cellStyle name="Comma 7 4 2 5" xfId="14335"/>
    <cellStyle name="Comma 7 4 2 5 2" xfId="14336"/>
    <cellStyle name="Comma 7 4 2 6" xfId="14337"/>
    <cellStyle name="Comma 7 4 3" xfId="14338"/>
    <cellStyle name="Comma 7 4 3 2" xfId="14339"/>
    <cellStyle name="Comma 7 4 3 2 2" xfId="14340"/>
    <cellStyle name="Comma 7 4 3 3" xfId="14341"/>
    <cellStyle name="Comma 7 4 4" xfId="14342"/>
    <cellStyle name="Comma 7 4 4 2" xfId="14343"/>
    <cellStyle name="Comma 7 4 4 2 2" xfId="14344"/>
    <cellStyle name="Comma 7 4 4 3" xfId="14345"/>
    <cellStyle name="Comma 7 4 5" xfId="14346"/>
    <cellStyle name="Comma 7 4 5 2" xfId="14347"/>
    <cellStyle name="Comma 7 4 5 2 2" xfId="14348"/>
    <cellStyle name="Comma 7 4 5 3" xfId="14349"/>
    <cellStyle name="Comma 7 4 6" xfId="14350"/>
    <cellStyle name="Comma 7 4 6 2" xfId="14351"/>
    <cellStyle name="Comma 7 4 7" xfId="14352"/>
    <cellStyle name="Comma 7 4 8" xfId="14353"/>
    <cellStyle name="Comma 7 5" xfId="14354"/>
    <cellStyle name="Comma 7 5 2" xfId="14355"/>
    <cellStyle name="Comma 7 5 2 2" xfId="14356"/>
    <cellStyle name="Comma 7 5 2 2 2" xfId="14357"/>
    <cellStyle name="Comma 7 5 2 2 2 2" xfId="14358"/>
    <cellStyle name="Comma 7 5 2 2 3" xfId="14359"/>
    <cellStyle name="Comma 7 5 2 3" xfId="14360"/>
    <cellStyle name="Comma 7 5 2 3 2" xfId="14361"/>
    <cellStyle name="Comma 7 5 2 3 2 2" xfId="14362"/>
    <cellStyle name="Comma 7 5 2 3 3" xfId="14363"/>
    <cellStyle name="Comma 7 5 2 4" xfId="14364"/>
    <cellStyle name="Comma 7 5 2 4 2" xfId="14365"/>
    <cellStyle name="Comma 7 5 2 4 2 2" xfId="14366"/>
    <cellStyle name="Comma 7 5 2 4 3" xfId="14367"/>
    <cellStyle name="Comma 7 5 2 5" xfId="14368"/>
    <cellStyle name="Comma 7 5 2 5 2" xfId="14369"/>
    <cellStyle name="Comma 7 5 2 6" xfId="14370"/>
    <cellStyle name="Comma 7 5 3" xfId="14371"/>
    <cellStyle name="Comma 7 5 3 2" xfId="14372"/>
    <cellStyle name="Comma 7 5 3 2 2" xfId="14373"/>
    <cellStyle name="Comma 7 5 3 3" xfId="14374"/>
    <cellStyle name="Comma 7 5 4" xfId="14375"/>
    <cellStyle name="Comma 7 5 4 2" xfId="14376"/>
    <cellStyle name="Comma 7 5 4 2 2" xfId="14377"/>
    <cellStyle name="Comma 7 5 4 3" xfId="14378"/>
    <cellStyle name="Comma 7 5 5" xfId="14379"/>
    <cellStyle name="Comma 7 5 5 2" xfId="14380"/>
    <cellStyle name="Comma 7 5 5 2 2" xfId="14381"/>
    <cellStyle name="Comma 7 5 5 3" xfId="14382"/>
    <cellStyle name="Comma 7 5 6" xfId="14383"/>
    <cellStyle name="Comma 7 5 6 2" xfId="14384"/>
    <cellStyle name="Comma 7 5 7" xfId="14385"/>
    <cellStyle name="Comma 7 6" xfId="14386"/>
    <cellStyle name="Comma 7 6 2" xfId="14387"/>
    <cellStyle name="Comma 7 6 2 2" xfId="14388"/>
    <cellStyle name="Comma 7 6 2 2 2" xfId="14389"/>
    <cellStyle name="Comma 7 6 2 3" xfId="14390"/>
    <cellStyle name="Comma 7 6 3" xfId="14391"/>
    <cellStyle name="Comma 7 6 3 2" xfId="14392"/>
    <cellStyle name="Comma 7 6 3 2 2" xfId="14393"/>
    <cellStyle name="Comma 7 6 3 3" xfId="14394"/>
    <cellStyle name="Comma 7 6 4" xfId="14395"/>
    <cellStyle name="Comma 7 6 4 2" xfId="14396"/>
    <cellStyle name="Comma 7 6 4 2 2" xfId="14397"/>
    <cellStyle name="Comma 7 6 4 3" xfId="14398"/>
    <cellStyle name="Comma 7 6 5" xfId="14399"/>
    <cellStyle name="Comma 7 6 5 2" xfId="14400"/>
    <cellStyle name="Comma 7 6 6" xfId="14401"/>
    <cellStyle name="Comma 7 7" xfId="14402"/>
    <cellStyle name="Comma 7 7 2" xfId="14403"/>
    <cellStyle name="Comma 7 7 2 2" xfId="14404"/>
    <cellStyle name="Comma 7 7 3" xfId="14405"/>
    <cellStyle name="Comma 7 8" xfId="14406"/>
    <cellStyle name="Comma 7 8 2" xfId="14407"/>
    <cellStyle name="Comma 7 8 2 2" xfId="14408"/>
    <cellStyle name="Comma 7 8 3" xfId="14409"/>
    <cellStyle name="Comma 7 9" xfId="14410"/>
    <cellStyle name="Comma 7 9 2" xfId="14411"/>
    <cellStyle name="Comma 7 9 2 2" xfId="14412"/>
    <cellStyle name="Comma 7 9 3" xfId="14413"/>
    <cellStyle name="Comma 70" xfId="14414"/>
    <cellStyle name="Comma 71" xfId="14415"/>
    <cellStyle name="Comma 72" xfId="14416"/>
    <cellStyle name="Comma 73" xfId="14417"/>
    <cellStyle name="Comma 73 2" xfId="14418"/>
    <cellStyle name="Comma 74" xfId="14419"/>
    <cellStyle name="Comma 75" xfId="14420"/>
    <cellStyle name="Comma 76" xfId="14421"/>
    <cellStyle name="Comma 77" xfId="14422"/>
    <cellStyle name="Comma 78" xfId="14423"/>
    <cellStyle name="Comma 79" xfId="14424"/>
    <cellStyle name="Comma 8" xfId="14425"/>
    <cellStyle name="Comma 8 10" xfId="14426"/>
    <cellStyle name="Comma 8 10 2" xfId="14427"/>
    <cellStyle name="Comma 8 11" xfId="14428"/>
    <cellStyle name="Comma 8 12" xfId="14429"/>
    <cellStyle name="Comma 8 2" xfId="14430"/>
    <cellStyle name="Comma 8 2 2" xfId="14431"/>
    <cellStyle name="Comma 8 2 2 2" xfId="14432"/>
    <cellStyle name="Comma 8 2 2 2 2" xfId="14433"/>
    <cellStyle name="Comma 8 2 2 2 2 2" xfId="14434"/>
    <cellStyle name="Comma 8 2 2 2 3" xfId="14435"/>
    <cellStyle name="Comma 8 2 2 3" xfId="14436"/>
    <cellStyle name="Comma 8 2 2 3 2" xfId="14437"/>
    <cellStyle name="Comma 8 2 2 3 2 2" xfId="14438"/>
    <cellStyle name="Comma 8 2 2 3 3" xfId="14439"/>
    <cellStyle name="Comma 8 2 2 4" xfId="14440"/>
    <cellStyle name="Comma 8 2 2 4 2" xfId="14441"/>
    <cellStyle name="Comma 8 2 2 4 2 2" xfId="14442"/>
    <cellStyle name="Comma 8 2 2 4 3" xfId="14443"/>
    <cellStyle name="Comma 8 2 2 5" xfId="14444"/>
    <cellStyle name="Comma 8 2 2 5 2" xfId="14445"/>
    <cellStyle name="Comma 8 2 2 6" xfId="14446"/>
    <cellStyle name="Comma 8 2 3" xfId="14447"/>
    <cellStyle name="Comma 8 2 3 2" xfId="14448"/>
    <cellStyle name="Comma 8 2 3 2 2" xfId="14449"/>
    <cellStyle name="Comma 8 2 3 3" xfId="14450"/>
    <cellStyle name="Comma 8 2 4" xfId="14451"/>
    <cellStyle name="Comma 8 2 4 2" xfId="14452"/>
    <cellStyle name="Comma 8 2 4 2 2" xfId="14453"/>
    <cellStyle name="Comma 8 2 4 3" xfId="14454"/>
    <cellStyle name="Comma 8 2 5" xfId="14455"/>
    <cellStyle name="Comma 8 2 5 2" xfId="14456"/>
    <cellStyle name="Comma 8 2 5 2 2" xfId="14457"/>
    <cellStyle name="Comma 8 2 5 3" xfId="14458"/>
    <cellStyle name="Comma 8 2 6" xfId="14459"/>
    <cellStyle name="Comma 8 2 6 2" xfId="14460"/>
    <cellStyle name="Comma 8 2 7" xfId="14461"/>
    <cellStyle name="Comma 8 2 8" xfId="14462"/>
    <cellStyle name="Comma 8 3" xfId="14463"/>
    <cellStyle name="Comma 8 3 2" xfId="14464"/>
    <cellStyle name="Comma 8 3 2 2" xfId="14465"/>
    <cellStyle name="Comma 8 3 2 2 2" xfId="14466"/>
    <cellStyle name="Comma 8 3 2 2 2 2" xfId="14467"/>
    <cellStyle name="Comma 8 3 2 2 3" xfId="14468"/>
    <cellStyle name="Comma 8 3 2 3" xfId="14469"/>
    <cellStyle name="Comma 8 3 2 3 2" xfId="14470"/>
    <cellStyle name="Comma 8 3 2 3 2 2" xfId="14471"/>
    <cellStyle name="Comma 8 3 2 3 3" xfId="14472"/>
    <cellStyle name="Comma 8 3 2 4" xfId="14473"/>
    <cellStyle name="Comma 8 3 2 4 2" xfId="14474"/>
    <cellStyle name="Comma 8 3 2 4 2 2" xfId="14475"/>
    <cellStyle name="Comma 8 3 2 4 3" xfId="14476"/>
    <cellStyle name="Comma 8 3 2 5" xfId="14477"/>
    <cellStyle name="Comma 8 3 2 5 2" xfId="14478"/>
    <cellStyle name="Comma 8 3 2 6" xfId="14479"/>
    <cellStyle name="Comma 8 3 3" xfId="14480"/>
    <cellStyle name="Comma 8 3 3 2" xfId="14481"/>
    <cellStyle name="Comma 8 3 3 2 2" xfId="14482"/>
    <cellStyle name="Comma 8 3 3 3" xfId="14483"/>
    <cellStyle name="Comma 8 3 4" xfId="14484"/>
    <cellStyle name="Comma 8 3 4 2" xfId="14485"/>
    <cellStyle name="Comma 8 3 4 2 2" xfId="14486"/>
    <cellStyle name="Comma 8 3 4 3" xfId="14487"/>
    <cellStyle name="Comma 8 3 5" xfId="14488"/>
    <cellStyle name="Comma 8 3 5 2" xfId="14489"/>
    <cellStyle name="Comma 8 3 5 2 2" xfId="14490"/>
    <cellStyle name="Comma 8 3 5 3" xfId="14491"/>
    <cellStyle name="Comma 8 3 6" xfId="14492"/>
    <cellStyle name="Comma 8 3 6 2" xfId="14493"/>
    <cellStyle name="Comma 8 3 7" xfId="14494"/>
    <cellStyle name="Comma 8 3 8" xfId="14495"/>
    <cellStyle name="Comma 8 4" xfId="14496"/>
    <cellStyle name="Comma 8 4 2" xfId="14497"/>
    <cellStyle name="Comma 8 4 2 2" xfId="14498"/>
    <cellStyle name="Comma 8 4 2 2 2" xfId="14499"/>
    <cellStyle name="Comma 8 4 2 2 2 2" xfId="14500"/>
    <cellStyle name="Comma 8 4 2 2 3" xfId="14501"/>
    <cellStyle name="Comma 8 4 2 3" xfId="14502"/>
    <cellStyle name="Comma 8 4 2 3 2" xfId="14503"/>
    <cellStyle name="Comma 8 4 2 3 2 2" xfId="14504"/>
    <cellStyle name="Comma 8 4 2 3 3" xfId="14505"/>
    <cellStyle name="Comma 8 4 2 4" xfId="14506"/>
    <cellStyle name="Comma 8 4 2 4 2" xfId="14507"/>
    <cellStyle name="Comma 8 4 2 4 2 2" xfId="14508"/>
    <cellStyle name="Comma 8 4 2 4 3" xfId="14509"/>
    <cellStyle name="Comma 8 4 2 5" xfId="14510"/>
    <cellStyle name="Comma 8 4 2 5 2" xfId="14511"/>
    <cellStyle name="Comma 8 4 2 6" xfId="14512"/>
    <cellStyle name="Comma 8 4 3" xfId="14513"/>
    <cellStyle name="Comma 8 4 3 2" xfId="14514"/>
    <cellStyle name="Comma 8 4 3 2 2" xfId="14515"/>
    <cellStyle name="Comma 8 4 3 3" xfId="14516"/>
    <cellStyle name="Comma 8 4 4" xfId="14517"/>
    <cellStyle name="Comma 8 4 4 2" xfId="14518"/>
    <cellStyle name="Comma 8 4 4 2 2" xfId="14519"/>
    <cellStyle name="Comma 8 4 4 3" xfId="14520"/>
    <cellStyle name="Comma 8 4 5" xfId="14521"/>
    <cellStyle name="Comma 8 4 5 2" xfId="14522"/>
    <cellStyle name="Comma 8 4 5 2 2" xfId="14523"/>
    <cellStyle name="Comma 8 4 5 3" xfId="14524"/>
    <cellStyle name="Comma 8 4 6" xfId="14525"/>
    <cellStyle name="Comma 8 4 6 2" xfId="14526"/>
    <cellStyle name="Comma 8 4 7" xfId="14527"/>
    <cellStyle name="Comma 8 5" xfId="14528"/>
    <cellStyle name="Comma 8 5 2" xfId="14529"/>
    <cellStyle name="Comma 8 5 2 2" xfId="14530"/>
    <cellStyle name="Comma 8 5 2 2 2" xfId="14531"/>
    <cellStyle name="Comma 8 5 2 2 2 2" xfId="14532"/>
    <cellStyle name="Comma 8 5 2 2 3" xfId="14533"/>
    <cellStyle name="Comma 8 5 2 3" xfId="14534"/>
    <cellStyle name="Comma 8 5 2 3 2" xfId="14535"/>
    <cellStyle name="Comma 8 5 2 3 2 2" xfId="14536"/>
    <cellStyle name="Comma 8 5 2 3 3" xfId="14537"/>
    <cellStyle name="Comma 8 5 2 4" xfId="14538"/>
    <cellStyle name="Comma 8 5 2 4 2" xfId="14539"/>
    <cellStyle name="Comma 8 5 2 4 2 2" xfId="14540"/>
    <cellStyle name="Comma 8 5 2 4 3" xfId="14541"/>
    <cellStyle name="Comma 8 5 2 5" xfId="14542"/>
    <cellStyle name="Comma 8 5 2 5 2" xfId="14543"/>
    <cellStyle name="Comma 8 5 2 6" xfId="14544"/>
    <cellStyle name="Comma 8 5 3" xfId="14545"/>
    <cellStyle name="Comma 8 5 3 2" xfId="14546"/>
    <cellStyle name="Comma 8 5 3 2 2" xfId="14547"/>
    <cellStyle name="Comma 8 5 3 3" xfId="14548"/>
    <cellStyle name="Comma 8 5 4" xfId="14549"/>
    <cellStyle name="Comma 8 5 4 2" xfId="14550"/>
    <cellStyle name="Comma 8 5 4 2 2" xfId="14551"/>
    <cellStyle name="Comma 8 5 4 3" xfId="14552"/>
    <cellStyle name="Comma 8 5 5" xfId="14553"/>
    <cellStyle name="Comma 8 5 5 2" xfId="14554"/>
    <cellStyle name="Comma 8 5 5 2 2" xfId="14555"/>
    <cellStyle name="Comma 8 5 5 3" xfId="14556"/>
    <cellStyle name="Comma 8 5 6" xfId="14557"/>
    <cellStyle name="Comma 8 5 6 2" xfId="14558"/>
    <cellStyle name="Comma 8 5 7" xfId="14559"/>
    <cellStyle name="Comma 8 6" xfId="14560"/>
    <cellStyle name="Comma 8 6 2" xfId="14561"/>
    <cellStyle name="Comma 8 6 2 2" xfId="14562"/>
    <cellStyle name="Comma 8 6 2 2 2" xfId="14563"/>
    <cellStyle name="Comma 8 6 2 3" xfId="14564"/>
    <cellStyle name="Comma 8 6 3" xfId="14565"/>
    <cellStyle name="Comma 8 6 3 2" xfId="14566"/>
    <cellStyle name="Comma 8 6 3 2 2" xfId="14567"/>
    <cellStyle name="Comma 8 6 3 3" xfId="14568"/>
    <cellStyle name="Comma 8 6 4" xfId="14569"/>
    <cellStyle name="Comma 8 6 4 2" xfId="14570"/>
    <cellStyle name="Comma 8 6 4 2 2" xfId="14571"/>
    <cellStyle name="Comma 8 6 4 3" xfId="14572"/>
    <cellStyle name="Comma 8 6 5" xfId="14573"/>
    <cellStyle name="Comma 8 6 5 2" xfId="14574"/>
    <cellStyle name="Comma 8 6 6" xfId="14575"/>
    <cellStyle name="Comma 8 7" xfId="14576"/>
    <cellStyle name="Comma 8 7 2" xfId="14577"/>
    <cellStyle name="Comma 8 7 2 2" xfId="14578"/>
    <cellStyle name="Comma 8 7 3" xfId="14579"/>
    <cellStyle name="Comma 8 8" xfId="14580"/>
    <cellStyle name="Comma 8 8 2" xfId="14581"/>
    <cellStyle name="Comma 8 8 2 2" xfId="14582"/>
    <cellStyle name="Comma 8 8 3" xfId="14583"/>
    <cellStyle name="Comma 8 9" xfId="14584"/>
    <cellStyle name="Comma 8 9 2" xfId="14585"/>
    <cellStyle name="Comma 8 9 2 2" xfId="14586"/>
    <cellStyle name="Comma 8 9 3" xfId="14587"/>
    <cellStyle name="Comma 80" xfId="14588"/>
    <cellStyle name="Comma 81" xfId="14589"/>
    <cellStyle name="Comma 82" xfId="14590"/>
    <cellStyle name="Comma 83" xfId="16"/>
    <cellStyle name="Comma 84" xfId="14591"/>
    <cellStyle name="Comma 9" xfId="14592"/>
    <cellStyle name="Comma 9 10" xfId="14593"/>
    <cellStyle name="Comma 9 10 2" xfId="14594"/>
    <cellStyle name="Comma 9 11" xfId="14595"/>
    <cellStyle name="Comma 9 12" xfId="14596"/>
    <cellStyle name="Comma 9 13" xfId="14597"/>
    <cellStyle name="Comma 9 2" xfId="14598"/>
    <cellStyle name="Comma 9 2 2" xfId="14599"/>
    <cellStyle name="Comma 9 2 2 2" xfId="14600"/>
    <cellStyle name="Comma 9 2 2 2 2" xfId="14601"/>
    <cellStyle name="Comma 9 2 2 2 2 2" xfId="14602"/>
    <cellStyle name="Comma 9 2 2 2 3" xfId="14603"/>
    <cellStyle name="Comma 9 2 2 3" xfId="14604"/>
    <cellStyle name="Comma 9 2 2 3 2" xfId="14605"/>
    <cellStyle name="Comma 9 2 2 3 2 2" xfId="14606"/>
    <cellStyle name="Comma 9 2 2 3 3" xfId="14607"/>
    <cellStyle name="Comma 9 2 2 4" xfId="14608"/>
    <cellStyle name="Comma 9 2 2 4 2" xfId="14609"/>
    <cellStyle name="Comma 9 2 2 4 2 2" xfId="14610"/>
    <cellStyle name="Comma 9 2 2 4 3" xfId="14611"/>
    <cellStyle name="Comma 9 2 2 5" xfId="14612"/>
    <cellStyle name="Comma 9 2 2 5 2" xfId="14613"/>
    <cellStyle name="Comma 9 2 2 6" xfId="14614"/>
    <cellStyle name="Comma 9 2 3" xfId="14615"/>
    <cellStyle name="Comma 9 2 3 2" xfId="14616"/>
    <cellStyle name="Comma 9 2 3 2 2" xfId="14617"/>
    <cellStyle name="Comma 9 2 3 3" xfId="14618"/>
    <cellStyle name="Comma 9 2 4" xfId="14619"/>
    <cellStyle name="Comma 9 2 4 2" xfId="14620"/>
    <cellStyle name="Comma 9 2 4 2 2" xfId="14621"/>
    <cellStyle name="Comma 9 2 4 3" xfId="14622"/>
    <cellStyle name="Comma 9 2 5" xfId="14623"/>
    <cellStyle name="Comma 9 2 5 2" xfId="14624"/>
    <cellStyle name="Comma 9 2 5 2 2" xfId="14625"/>
    <cellStyle name="Comma 9 2 5 3" xfId="14626"/>
    <cellStyle name="Comma 9 2 6" xfId="14627"/>
    <cellStyle name="Comma 9 2 6 2" xfId="14628"/>
    <cellStyle name="Comma 9 2 7" xfId="14629"/>
    <cellStyle name="Comma 9 2 8" xfId="14630"/>
    <cellStyle name="Comma 9 2 9" xfId="14631"/>
    <cellStyle name="Comma 9 3" xfId="14632"/>
    <cellStyle name="Comma 9 3 2" xfId="14633"/>
    <cellStyle name="Comma 9 3 2 2" xfId="14634"/>
    <cellStyle name="Comma 9 3 2 2 2" xfId="14635"/>
    <cellStyle name="Comma 9 3 2 2 2 2" xfId="14636"/>
    <cellStyle name="Comma 9 3 2 2 3" xfId="14637"/>
    <cellStyle name="Comma 9 3 2 3" xfId="14638"/>
    <cellStyle name="Comma 9 3 2 3 2" xfId="14639"/>
    <cellStyle name="Comma 9 3 2 3 2 2" xfId="14640"/>
    <cellStyle name="Comma 9 3 2 3 3" xfId="14641"/>
    <cellStyle name="Comma 9 3 2 4" xfId="14642"/>
    <cellStyle name="Comma 9 3 2 4 2" xfId="14643"/>
    <cellStyle name="Comma 9 3 2 4 2 2" xfId="14644"/>
    <cellStyle name="Comma 9 3 2 4 3" xfId="14645"/>
    <cellStyle name="Comma 9 3 2 5" xfId="14646"/>
    <cellStyle name="Comma 9 3 2 5 2" xfId="14647"/>
    <cellStyle name="Comma 9 3 2 6" xfId="14648"/>
    <cellStyle name="Comma 9 3 3" xfId="14649"/>
    <cellStyle name="Comma 9 3 3 2" xfId="14650"/>
    <cellStyle name="Comma 9 3 3 2 2" xfId="14651"/>
    <cellStyle name="Comma 9 3 3 3" xfId="14652"/>
    <cellStyle name="Comma 9 3 4" xfId="14653"/>
    <cellStyle name="Comma 9 3 4 2" xfId="14654"/>
    <cellStyle name="Comma 9 3 4 2 2" xfId="14655"/>
    <cellStyle name="Comma 9 3 4 3" xfId="14656"/>
    <cellStyle name="Comma 9 3 5" xfId="14657"/>
    <cellStyle name="Comma 9 3 5 2" xfId="14658"/>
    <cellStyle name="Comma 9 3 5 2 2" xfId="14659"/>
    <cellStyle name="Comma 9 3 5 3" xfId="14660"/>
    <cellStyle name="Comma 9 3 6" xfId="14661"/>
    <cellStyle name="Comma 9 3 6 2" xfId="14662"/>
    <cellStyle name="Comma 9 3 7" xfId="14663"/>
    <cellStyle name="Comma 9 3 8" xfId="14664"/>
    <cellStyle name="Comma 9 4" xfId="14665"/>
    <cellStyle name="Comma 9 4 2" xfId="14666"/>
    <cellStyle name="Comma 9 4 2 2" xfId="14667"/>
    <cellStyle name="Comma 9 4 2 2 2" xfId="14668"/>
    <cellStyle name="Comma 9 4 2 2 2 2" xfId="14669"/>
    <cellStyle name="Comma 9 4 2 2 3" xfId="14670"/>
    <cellStyle name="Comma 9 4 2 3" xfId="14671"/>
    <cellStyle name="Comma 9 4 2 3 2" xfId="14672"/>
    <cellStyle name="Comma 9 4 2 3 2 2" xfId="14673"/>
    <cellStyle name="Comma 9 4 2 3 3" xfId="14674"/>
    <cellStyle name="Comma 9 4 2 4" xfId="14675"/>
    <cellStyle name="Comma 9 4 2 4 2" xfId="14676"/>
    <cellStyle name="Comma 9 4 2 4 2 2" xfId="14677"/>
    <cellStyle name="Comma 9 4 2 4 3" xfId="14678"/>
    <cellStyle name="Comma 9 4 2 5" xfId="14679"/>
    <cellStyle name="Comma 9 4 2 5 2" xfId="14680"/>
    <cellStyle name="Comma 9 4 2 6" xfId="14681"/>
    <cellStyle name="Comma 9 4 3" xfId="14682"/>
    <cellStyle name="Comma 9 4 3 2" xfId="14683"/>
    <cellStyle name="Comma 9 4 3 2 2" xfId="14684"/>
    <cellStyle name="Comma 9 4 3 3" xfId="14685"/>
    <cellStyle name="Comma 9 4 4" xfId="14686"/>
    <cellStyle name="Comma 9 4 4 2" xfId="14687"/>
    <cellStyle name="Comma 9 4 4 2 2" xfId="14688"/>
    <cellStyle name="Comma 9 4 4 3" xfId="14689"/>
    <cellStyle name="Comma 9 4 5" xfId="14690"/>
    <cellStyle name="Comma 9 4 5 2" xfId="14691"/>
    <cellStyle name="Comma 9 4 5 2 2" xfId="14692"/>
    <cellStyle name="Comma 9 4 5 3" xfId="14693"/>
    <cellStyle name="Comma 9 4 6" xfId="14694"/>
    <cellStyle name="Comma 9 4 6 2" xfId="14695"/>
    <cellStyle name="Comma 9 4 7" xfId="14696"/>
    <cellStyle name="Comma 9 5" xfId="14697"/>
    <cellStyle name="Comma 9 5 2" xfId="14698"/>
    <cellStyle name="Comma 9 5 2 2" xfId="14699"/>
    <cellStyle name="Comma 9 5 2 2 2" xfId="14700"/>
    <cellStyle name="Comma 9 5 2 2 2 2" xfId="14701"/>
    <cellStyle name="Comma 9 5 2 2 3" xfId="14702"/>
    <cellStyle name="Comma 9 5 2 3" xfId="14703"/>
    <cellStyle name="Comma 9 5 2 3 2" xfId="14704"/>
    <cellStyle name="Comma 9 5 2 3 2 2" xfId="14705"/>
    <cellStyle name="Comma 9 5 2 3 3" xfId="14706"/>
    <cellStyle name="Comma 9 5 2 4" xfId="14707"/>
    <cellStyle name="Comma 9 5 2 4 2" xfId="14708"/>
    <cellStyle name="Comma 9 5 2 4 2 2" xfId="14709"/>
    <cellStyle name="Comma 9 5 2 4 3" xfId="14710"/>
    <cellStyle name="Comma 9 5 2 5" xfId="14711"/>
    <cellStyle name="Comma 9 5 2 5 2" xfId="14712"/>
    <cellStyle name="Comma 9 5 2 6" xfId="14713"/>
    <cellStyle name="Comma 9 5 3" xfId="14714"/>
    <cellStyle name="Comma 9 5 3 2" xfId="14715"/>
    <cellStyle name="Comma 9 5 3 2 2" xfId="14716"/>
    <cellStyle name="Comma 9 5 3 3" xfId="14717"/>
    <cellStyle name="Comma 9 5 4" xfId="14718"/>
    <cellStyle name="Comma 9 5 4 2" xfId="14719"/>
    <cellStyle name="Comma 9 5 4 2 2" xfId="14720"/>
    <cellStyle name="Comma 9 5 4 3" xfId="14721"/>
    <cellStyle name="Comma 9 5 5" xfId="14722"/>
    <cellStyle name="Comma 9 5 5 2" xfId="14723"/>
    <cellStyle name="Comma 9 5 5 2 2" xfId="14724"/>
    <cellStyle name="Comma 9 5 5 3" xfId="14725"/>
    <cellStyle name="Comma 9 5 6" xfId="14726"/>
    <cellStyle name="Comma 9 5 6 2" xfId="14727"/>
    <cellStyle name="Comma 9 5 7" xfId="14728"/>
    <cellStyle name="Comma 9 6" xfId="14729"/>
    <cellStyle name="Comma 9 6 2" xfId="14730"/>
    <cellStyle name="Comma 9 6 2 2" xfId="14731"/>
    <cellStyle name="Comma 9 6 2 2 2" xfId="14732"/>
    <cellStyle name="Comma 9 6 2 3" xfId="14733"/>
    <cellStyle name="Comma 9 6 3" xfId="14734"/>
    <cellStyle name="Comma 9 6 3 2" xfId="14735"/>
    <cellStyle name="Comma 9 6 3 2 2" xfId="14736"/>
    <cellStyle name="Comma 9 6 3 3" xfId="14737"/>
    <cellStyle name="Comma 9 6 4" xfId="14738"/>
    <cellStyle name="Comma 9 6 4 2" xfId="14739"/>
    <cellStyle name="Comma 9 6 4 2 2" xfId="14740"/>
    <cellStyle name="Comma 9 6 4 3" xfId="14741"/>
    <cellStyle name="Comma 9 6 5" xfId="14742"/>
    <cellStyle name="Comma 9 6 5 2" xfId="14743"/>
    <cellStyle name="Comma 9 6 6" xfId="14744"/>
    <cellStyle name="Comma 9 7" xfId="14745"/>
    <cellStyle name="Comma 9 7 2" xfId="14746"/>
    <cellStyle name="Comma 9 7 2 2" xfId="14747"/>
    <cellStyle name="Comma 9 7 3" xfId="14748"/>
    <cellStyle name="Comma 9 8" xfId="14749"/>
    <cellStyle name="Comma 9 8 2" xfId="14750"/>
    <cellStyle name="Comma 9 8 2 2" xfId="14751"/>
    <cellStyle name="Comma 9 8 3" xfId="14752"/>
    <cellStyle name="Comma 9 9" xfId="14753"/>
    <cellStyle name="Comma 9 9 2" xfId="14754"/>
    <cellStyle name="Comma 9 9 2 2" xfId="14755"/>
    <cellStyle name="Comma 9 9 3" xfId="14756"/>
    <cellStyle name="Comma0" xfId="14757"/>
    <cellStyle name="Comma0 - Style2" xfId="14758"/>
    <cellStyle name="Comma0 - Style2 2" xfId="14759"/>
    <cellStyle name="Comma0 - Style2 2 2" xfId="14760"/>
    <cellStyle name="Comma0 10" xfId="14761"/>
    <cellStyle name="Comma0 10 2" xfId="14762"/>
    <cellStyle name="Comma0 10 3" xfId="14763"/>
    <cellStyle name="Comma0 11" xfId="14764"/>
    <cellStyle name="Comma0 11 2" xfId="14765"/>
    <cellStyle name="Comma0 11 3" xfId="14766"/>
    <cellStyle name="Comma0 12" xfId="14767"/>
    <cellStyle name="Comma0 12 2" xfId="14768"/>
    <cellStyle name="Comma0 12 3" xfId="14769"/>
    <cellStyle name="Comma0 13" xfId="14770"/>
    <cellStyle name="Comma0 13 2" xfId="14771"/>
    <cellStyle name="Comma0 13 3" xfId="14772"/>
    <cellStyle name="Comma0 14" xfId="14773"/>
    <cellStyle name="Comma0 14 2" xfId="14774"/>
    <cellStyle name="Comma0 14 3" xfId="14775"/>
    <cellStyle name="Comma0 15" xfId="14776"/>
    <cellStyle name="Comma0 15 2" xfId="14777"/>
    <cellStyle name="Comma0 15 3" xfId="14778"/>
    <cellStyle name="Comma0 16" xfId="14779"/>
    <cellStyle name="Comma0 16 2" xfId="14780"/>
    <cellStyle name="Comma0 16 3" xfId="14781"/>
    <cellStyle name="Comma0 17" xfId="14782"/>
    <cellStyle name="Comma0 17 2" xfId="14783"/>
    <cellStyle name="Comma0 17 3" xfId="14784"/>
    <cellStyle name="Comma0 18" xfId="14785"/>
    <cellStyle name="Comma0 18 2" xfId="14786"/>
    <cellStyle name="Comma0 18 3" xfId="14787"/>
    <cellStyle name="Comma0 19" xfId="14788"/>
    <cellStyle name="Comma0 19 2" xfId="14789"/>
    <cellStyle name="Comma0 2" xfId="14790"/>
    <cellStyle name="Comma0 2 2" xfId="14791"/>
    <cellStyle name="Comma0 2 3" xfId="14792"/>
    <cellStyle name="Comma0 2 4" xfId="14793"/>
    <cellStyle name="Comma0 20" xfId="14794"/>
    <cellStyle name="Comma0 21" xfId="14795"/>
    <cellStyle name="Comma0 22" xfId="14796"/>
    <cellStyle name="Comma0 23" xfId="14797"/>
    <cellStyle name="Comma0 24" xfId="14798"/>
    <cellStyle name="Comma0 25" xfId="14799"/>
    <cellStyle name="Comma0 26" xfId="14800"/>
    <cellStyle name="Comma0 27" xfId="14801"/>
    <cellStyle name="Comma0 28" xfId="14802"/>
    <cellStyle name="Comma0 29" xfId="14803"/>
    <cellStyle name="Comma0 3" xfId="14804"/>
    <cellStyle name="Comma0 3 2" xfId="14805"/>
    <cellStyle name="Comma0 3 3" xfId="14806"/>
    <cellStyle name="Comma0 3 3 2" xfId="14807"/>
    <cellStyle name="Comma0 3 4" xfId="14808"/>
    <cellStyle name="Comma0 30" xfId="14809"/>
    <cellStyle name="Comma0 31" xfId="14810"/>
    <cellStyle name="Comma0 32" xfId="14811"/>
    <cellStyle name="Comma0 33" xfId="14812"/>
    <cellStyle name="Comma0 34" xfId="14813"/>
    <cellStyle name="Comma0 35" xfId="14814"/>
    <cellStyle name="Comma0 36" xfId="14815"/>
    <cellStyle name="Comma0 37" xfId="14816"/>
    <cellStyle name="Comma0 38" xfId="14817"/>
    <cellStyle name="Comma0 39" xfId="14818"/>
    <cellStyle name="Comma0 4" xfId="14819"/>
    <cellStyle name="Comma0 4 2" xfId="14820"/>
    <cellStyle name="Comma0 4 3" xfId="14821"/>
    <cellStyle name="Comma0 4 4" xfId="14822"/>
    <cellStyle name="Comma0 40" xfId="14823"/>
    <cellStyle name="Comma0 41" xfId="14824"/>
    <cellStyle name="Comma0 42" xfId="14825"/>
    <cellStyle name="Comma0 43" xfId="14826"/>
    <cellStyle name="Comma0 44" xfId="14827"/>
    <cellStyle name="Comma0 45" xfId="14828"/>
    <cellStyle name="Comma0 46" xfId="14829"/>
    <cellStyle name="Comma0 47" xfId="14830"/>
    <cellStyle name="Comma0 48" xfId="14831"/>
    <cellStyle name="Comma0 49" xfId="14832"/>
    <cellStyle name="Comma0 5" xfId="14833"/>
    <cellStyle name="Comma0 5 2" xfId="14834"/>
    <cellStyle name="Comma0 5 3" xfId="14835"/>
    <cellStyle name="Comma0 5 4" xfId="14836"/>
    <cellStyle name="Comma0 6" xfId="14837"/>
    <cellStyle name="Comma0 6 2" xfId="14838"/>
    <cellStyle name="Comma0 6 3" xfId="14839"/>
    <cellStyle name="Comma0 6 4" xfId="14840"/>
    <cellStyle name="Comma0 7" xfId="14841"/>
    <cellStyle name="Comma0 7 2" xfId="14842"/>
    <cellStyle name="Comma0 7 3" xfId="14843"/>
    <cellStyle name="Comma0 8" xfId="14844"/>
    <cellStyle name="Comma0 8 2" xfId="14845"/>
    <cellStyle name="Comma0 8 3" xfId="14846"/>
    <cellStyle name="Comma0 9" xfId="14847"/>
    <cellStyle name="Comma0 9 2" xfId="14848"/>
    <cellStyle name="Comma0 9 3" xfId="14849"/>
    <cellStyle name="Comma0_A039Workpapers200809" xfId="14850"/>
    <cellStyle name="Comma1 - Style1" xfId="14851"/>
    <cellStyle name="Comma1 - Style1 2" xfId="14852"/>
    <cellStyle name="Comma1 - Style1 3" xfId="14853"/>
    <cellStyle name="Comma1 - Style1_OCR Status" xfId="14854"/>
    <cellStyle name="Core Body" xfId="14855"/>
    <cellStyle name="Core Different Formula Cell" xfId="14856"/>
    <cellStyle name="Core Heading 1" xfId="14857"/>
    <cellStyle name="Core Heading Row 1" xfId="14858"/>
    <cellStyle name="Core Heading Row 2" xfId="14859"/>
    <cellStyle name="Core Historical Inputs" xfId="14860"/>
    <cellStyle name="Core Input" xfId="14861"/>
    <cellStyle name="Core Input - %" xfId="14862"/>
    <cellStyle name="Core Input 2" xfId="14863"/>
    <cellStyle name="Core Input 3" xfId="14864"/>
    <cellStyle name="Core Page Heading" xfId="14865"/>
    <cellStyle name="Core Units" xfId="14866"/>
    <cellStyle name="Credit" xfId="14867"/>
    <cellStyle name="Curren - Style1" xfId="14868"/>
    <cellStyle name="Curren - Style2" xfId="14869"/>
    <cellStyle name="Curren - Style3" xfId="14870"/>
    <cellStyle name="Currency (millions)" xfId="14871"/>
    <cellStyle name="Currency [0] 2" xfId="14872"/>
    <cellStyle name="Currency [0] U" xfId="14873"/>
    <cellStyle name="Currency [2]" xfId="14874"/>
    <cellStyle name="Currency [2] U" xfId="14875"/>
    <cellStyle name="Currency 10" xfId="14876"/>
    <cellStyle name="Currency 10 2" xfId="14877"/>
    <cellStyle name="Currency 11" xfId="14878"/>
    <cellStyle name="Currency 11 10" xfId="14879"/>
    <cellStyle name="Currency 11 10 2" xfId="14880"/>
    <cellStyle name="Currency 11 11" xfId="14881"/>
    <cellStyle name="Currency 11 12" xfId="14882"/>
    <cellStyle name="Currency 11 13" xfId="14883"/>
    <cellStyle name="Currency 11 14" xfId="14884"/>
    <cellStyle name="Currency 11 2" xfId="14885"/>
    <cellStyle name="Currency 11 2 2" xfId="14886"/>
    <cellStyle name="Currency 11 2 2 2" xfId="14887"/>
    <cellStyle name="Currency 11 2 2 2 2" xfId="14888"/>
    <cellStyle name="Currency 11 2 2 2 2 2" xfId="14889"/>
    <cellStyle name="Currency 11 2 2 2 3" xfId="14890"/>
    <cellStyle name="Currency 11 2 2 3" xfId="14891"/>
    <cellStyle name="Currency 11 2 2 3 2" xfId="14892"/>
    <cellStyle name="Currency 11 2 2 3 2 2" xfId="14893"/>
    <cellStyle name="Currency 11 2 2 3 3" xfId="14894"/>
    <cellStyle name="Currency 11 2 2 4" xfId="14895"/>
    <cellStyle name="Currency 11 2 2 4 2" xfId="14896"/>
    <cellStyle name="Currency 11 2 2 4 2 2" xfId="14897"/>
    <cellStyle name="Currency 11 2 2 4 3" xfId="14898"/>
    <cellStyle name="Currency 11 2 2 5" xfId="14899"/>
    <cellStyle name="Currency 11 2 2 5 2" xfId="14900"/>
    <cellStyle name="Currency 11 2 2 6" xfId="14901"/>
    <cellStyle name="Currency 11 2 3" xfId="14902"/>
    <cellStyle name="Currency 11 2 3 2" xfId="14903"/>
    <cellStyle name="Currency 11 2 3 2 2" xfId="14904"/>
    <cellStyle name="Currency 11 2 3 3" xfId="14905"/>
    <cellStyle name="Currency 11 2 4" xfId="14906"/>
    <cellStyle name="Currency 11 2 4 2" xfId="14907"/>
    <cellStyle name="Currency 11 2 4 2 2" xfId="14908"/>
    <cellStyle name="Currency 11 2 4 3" xfId="14909"/>
    <cellStyle name="Currency 11 2 5" xfId="14910"/>
    <cellStyle name="Currency 11 2 5 2" xfId="14911"/>
    <cellStyle name="Currency 11 2 5 2 2" xfId="14912"/>
    <cellStyle name="Currency 11 2 5 3" xfId="14913"/>
    <cellStyle name="Currency 11 2 6" xfId="14914"/>
    <cellStyle name="Currency 11 2 6 2" xfId="14915"/>
    <cellStyle name="Currency 11 2 7" xfId="14916"/>
    <cellStyle name="Currency 11 2 8" xfId="14917"/>
    <cellStyle name="Currency 11 3" xfId="14918"/>
    <cellStyle name="Currency 11 3 2" xfId="14919"/>
    <cellStyle name="Currency 11 3 2 2" xfId="14920"/>
    <cellStyle name="Currency 11 3 2 2 2" xfId="14921"/>
    <cellStyle name="Currency 11 3 2 2 2 2" xfId="14922"/>
    <cellStyle name="Currency 11 3 2 2 3" xfId="14923"/>
    <cellStyle name="Currency 11 3 2 3" xfId="14924"/>
    <cellStyle name="Currency 11 3 2 3 2" xfId="14925"/>
    <cellStyle name="Currency 11 3 2 3 2 2" xfId="14926"/>
    <cellStyle name="Currency 11 3 2 3 3" xfId="14927"/>
    <cellStyle name="Currency 11 3 2 4" xfId="14928"/>
    <cellStyle name="Currency 11 3 2 4 2" xfId="14929"/>
    <cellStyle name="Currency 11 3 2 4 2 2" xfId="14930"/>
    <cellStyle name="Currency 11 3 2 4 3" xfId="14931"/>
    <cellStyle name="Currency 11 3 2 5" xfId="14932"/>
    <cellStyle name="Currency 11 3 2 5 2" xfId="14933"/>
    <cellStyle name="Currency 11 3 2 6" xfId="14934"/>
    <cellStyle name="Currency 11 3 3" xfId="14935"/>
    <cellStyle name="Currency 11 3 3 2" xfId="14936"/>
    <cellStyle name="Currency 11 3 3 2 2" xfId="14937"/>
    <cellStyle name="Currency 11 3 3 3" xfId="14938"/>
    <cellStyle name="Currency 11 3 4" xfId="14939"/>
    <cellStyle name="Currency 11 3 4 2" xfId="14940"/>
    <cellStyle name="Currency 11 3 4 2 2" xfId="14941"/>
    <cellStyle name="Currency 11 3 4 3" xfId="14942"/>
    <cellStyle name="Currency 11 3 5" xfId="14943"/>
    <cellStyle name="Currency 11 3 5 2" xfId="14944"/>
    <cellStyle name="Currency 11 3 5 2 2" xfId="14945"/>
    <cellStyle name="Currency 11 3 5 3" xfId="14946"/>
    <cellStyle name="Currency 11 3 6" xfId="14947"/>
    <cellStyle name="Currency 11 3 6 2" xfId="14948"/>
    <cellStyle name="Currency 11 3 7" xfId="14949"/>
    <cellStyle name="Currency 11 4" xfId="14950"/>
    <cellStyle name="Currency 11 4 2" xfId="14951"/>
    <cellStyle name="Currency 11 4 2 2" xfId="14952"/>
    <cellStyle name="Currency 11 4 2 2 2" xfId="14953"/>
    <cellStyle name="Currency 11 4 2 2 2 2" xfId="14954"/>
    <cellStyle name="Currency 11 4 2 2 3" xfId="14955"/>
    <cellStyle name="Currency 11 4 2 3" xfId="14956"/>
    <cellStyle name="Currency 11 4 2 3 2" xfId="14957"/>
    <cellStyle name="Currency 11 4 2 3 2 2" xfId="14958"/>
    <cellStyle name="Currency 11 4 2 3 3" xfId="14959"/>
    <cellStyle name="Currency 11 4 2 4" xfId="14960"/>
    <cellStyle name="Currency 11 4 2 4 2" xfId="14961"/>
    <cellStyle name="Currency 11 4 2 4 2 2" xfId="14962"/>
    <cellStyle name="Currency 11 4 2 4 3" xfId="14963"/>
    <cellStyle name="Currency 11 4 2 5" xfId="14964"/>
    <cellStyle name="Currency 11 4 2 5 2" xfId="14965"/>
    <cellStyle name="Currency 11 4 2 6" xfId="14966"/>
    <cellStyle name="Currency 11 4 3" xfId="14967"/>
    <cellStyle name="Currency 11 4 3 2" xfId="14968"/>
    <cellStyle name="Currency 11 4 3 2 2" xfId="14969"/>
    <cellStyle name="Currency 11 4 3 3" xfId="14970"/>
    <cellStyle name="Currency 11 4 4" xfId="14971"/>
    <cellStyle name="Currency 11 4 4 2" xfId="14972"/>
    <cellStyle name="Currency 11 4 4 2 2" xfId="14973"/>
    <cellStyle name="Currency 11 4 4 3" xfId="14974"/>
    <cellStyle name="Currency 11 4 5" xfId="14975"/>
    <cellStyle name="Currency 11 4 5 2" xfId="14976"/>
    <cellStyle name="Currency 11 4 5 2 2" xfId="14977"/>
    <cellStyle name="Currency 11 4 5 3" xfId="14978"/>
    <cellStyle name="Currency 11 4 6" xfId="14979"/>
    <cellStyle name="Currency 11 4 6 2" xfId="14980"/>
    <cellStyle name="Currency 11 4 7" xfId="14981"/>
    <cellStyle name="Currency 11 5" xfId="14982"/>
    <cellStyle name="Currency 11 5 2" xfId="14983"/>
    <cellStyle name="Currency 11 5 2 2" xfId="14984"/>
    <cellStyle name="Currency 11 5 2 2 2" xfId="14985"/>
    <cellStyle name="Currency 11 5 2 2 2 2" xfId="14986"/>
    <cellStyle name="Currency 11 5 2 2 3" xfId="14987"/>
    <cellStyle name="Currency 11 5 2 3" xfId="14988"/>
    <cellStyle name="Currency 11 5 2 3 2" xfId="14989"/>
    <cellStyle name="Currency 11 5 2 3 2 2" xfId="14990"/>
    <cellStyle name="Currency 11 5 2 3 3" xfId="14991"/>
    <cellStyle name="Currency 11 5 2 4" xfId="14992"/>
    <cellStyle name="Currency 11 5 2 4 2" xfId="14993"/>
    <cellStyle name="Currency 11 5 2 4 2 2" xfId="14994"/>
    <cellStyle name="Currency 11 5 2 4 3" xfId="14995"/>
    <cellStyle name="Currency 11 5 2 5" xfId="14996"/>
    <cellStyle name="Currency 11 5 2 5 2" xfId="14997"/>
    <cellStyle name="Currency 11 5 2 6" xfId="14998"/>
    <cellStyle name="Currency 11 5 3" xfId="14999"/>
    <cellStyle name="Currency 11 5 3 2" xfId="15000"/>
    <cellStyle name="Currency 11 5 3 2 2" xfId="15001"/>
    <cellStyle name="Currency 11 5 3 3" xfId="15002"/>
    <cellStyle name="Currency 11 5 4" xfId="15003"/>
    <cellStyle name="Currency 11 5 4 2" xfId="15004"/>
    <cellStyle name="Currency 11 5 4 2 2" xfId="15005"/>
    <cellStyle name="Currency 11 5 4 3" xfId="15006"/>
    <cellStyle name="Currency 11 5 5" xfId="15007"/>
    <cellStyle name="Currency 11 5 5 2" xfId="15008"/>
    <cellStyle name="Currency 11 5 5 2 2" xfId="15009"/>
    <cellStyle name="Currency 11 5 5 3" xfId="15010"/>
    <cellStyle name="Currency 11 5 6" xfId="15011"/>
    <cellStyle name="Currency 11 5 6 2" xfId="15012"/>
    <cellStyle name="Currency 11 5 7" xfId="15013"/>
    <cellStyle name="Currency 11 6" xfId="15014"/>
    <cellStyle name="Currency 11 6 2" xfId="15015"/>
    <cellStyle name="Currency 11 6 2 2" xfId="15016"/>
    <cellStyle name="Currency 11 6 2 2 2" xfId="15017"/>
    <cellStyle name="Currency 11 6 2 3" xfId="15018"/>
    <cellStyle name="Currency 11 6 3" xfId="15019"/>
    <cellStyle name="Currency 11 6 3 2" xfId="15020"/>
    <cellStyle name="Currency 11 6 3 2 2" xfId="15021"/>
    <cellStyle name="Currency 11 6 3 3" xfId="15022"/>
    <cellStyle name="Currency 11 6 4" xfId="15023"/>
    <cellStyle name="Currency 11 6 4 2" xfId="15024"/>
    <cellStyle name="Currency 11 6 4 2 2" xfId="15025"/>
    <cellStyle name="Currency 11 6 4 3" xfId="15026"/>
    <cellStyle name="Currency 11 6 5" xfId="15027"/>
    <cellStyle name="Currency 11 6 5 2" xfId="15028"/>
    <cellStyle name="Currency 11 6 6" xfId="15029"/>
    <cellStyle name="Currency 11 7" xfId="15030"/>
    <cellStyle name="Currency 11 7 2" xfId="15031"/>
    <cellStyle name="Currency 11 7 2 2" xfId="15032"/>
    <cellStyle name="Currency 11 7 3" xfId="15033"/>
    <cellStyle name="Currency 11 8" xfId="15034"/>
    <cellStyle name="Currency 11 8 2" xfId="15035"/>
    <cellStyle name="Currency 11 8 2 2" xfId="15036"/>
    <cellStyle name="Currency 11 8 3" xfId="15037"/>
    <cellStyle name="Currency 11 9" xfId="15038"/>
    <cellStyle name="Currency 11 9 2" xfId="15039"/>
    <cellStyle name="Currency 11 9 2 2" xfId="15040"/>
    <cellStyle name="Currency 11 9 3" xfId="15041"/>
    <cellStyle name="Currency 12" xfId="15042"/>
    <cellStyle name="Currency 12 2" xfId="15043"/>
    <cellStyle name="Currency 12 3" xfId="15044"/>
    <cellStyle name="Currency 13" xfId="15045"/>
    <cellStyle name="Currency 13 2" xfId="15046"/>
    <cellStyle name="Currency 13 3" xfId="15047"/>
    <cellStyle name="Currency 14" xfId="15048"/>
    <cellStyle name="Currency 14 2" xfId="15049"/>
    <cellStyle name="Currency 14 2 2" xfId="15050"/>
    <cellStyle name="Currency 14 3" xfId="15051"/>
    <cellStyle name="Currency 14 3 2" xfId="15052"/>
    <cellStyle name="Currency 15" xfId="15053"/>
    <cellStyle name="Currency 15 10" xfId="15054"/>
    <cellStyle name="Currency 15 10 2" xfId="15055"/>
    <cellStyle name="Currency 15 11" xfId="15056"/>
    <cellStyle name="Currency 15 2" xfId="15057"/>
    <cellStyle name="Currency 15 2 2" xfId="15058"/>
    <cellStyle name="Currency 15 2 2 2" xfId="15059"/>
    <cellStyle name="Currency 15 2 2 2 2" xfId="15060"/>
    <cellStyle name="Currency 15 2 2 2 2 2" xfId="15061"/>
    <cellStyle name="Currency 15 2 2 2 3" xfId="15062"/>
    <cellStyle name="Currency 15 2 2 3" xfId="15063"/>
    <cellStyle name="Currency 15 2 2 3 2" xfId="15064"/>
    <cellStyle name="Currency 15 2 2 3 2 2" xfId="15065"/>
    <cellStyle name="Currency 15 2 2 3 3" xfId="15066"/>
    <cellStyle name="Currency 15 2 2 4" xfId="15067"/>
    <cellStyle name="Currency 15 2 2 4 2" xfId="15068"/>
    <cellStyle name="Currency 15 2 2 4 2 2" xfId="15069"/>
    <cellStyle name="Currency 15 2 2 4 3" xfId="15070"/>
    <cellStyle name="Currency 15 2 2 5" xfId="15071"/>
    <cellStyle name="Currency 15 2 2 5 2" xfId="15072"/>
    <cellStyle name="Currency 15 2 2 6" xfId="15073"/>
    <cellStyle name="Currency 15 2 3" xfId="15074"/>
    <cellStyle name="Currency 15 2 3 2" xfId="15075"/>
    <cellStyle name="Currency 15 2 3 2 2" xfId="15076"/>
    <cellStyle name="Currency 15 2 3 3" xfId="15077"/>
    <cellStyle name="Currency 15 2 4" xfId="15078"/>
    <cellStyle name="Currency 15 2 4 2" xfId="15079"/>
    <cellStyle name="Currency 15 2 4 2 2" xfId="15080"/>
    <cellStyle name="Currency 15 2 4 3" xfId="15081"/>
    <cellStyle name="Currency 15 2 5" xfId="15082"/>
    <cellStyle name="Currency 15 2 5 2" xfId="15083"/>
    <cellStyle name="Currency 15 2 5 2 2" xfId="15084"/>
    <cellStyle name="Currency 15 2 5 3" xfId="15085"/>
    <cellStyle name="Currency 15 2 6" xfId="15086"/>
    <cellStyle name="Currency 15 2 6 2" xfId="15087"/>
    <cellStyle name="Currency 15 2 7" xfId="15088"/>
    <cellStyle name="Currency 15 3" xfId="15089"/>
    <cellStyle name="Currency 15 3 2" xfId="15090"/>
    <cellStyle name="Currency 15 3 2 2" xfId="15091"/>
    <cellStyle name="Currency 15 3 2 2 2" xfId="15092"/>
    <cellStyle name="Currency 15 3 2 2 2 2" xfId="15093"/>
    <cellStyle name="Currency 15 3 2 2 3" xfId="15094"/>
    <cellStyle name="Currency 15 3 2 3" xfId="15095"/>
    <cellStyle name="Currency 15 3 2 3 2" xfId="15096"/>
    <cellStyle name="Currency 15 3 2 3 2 2" xfId="15097"/>
    <cellStyle name="Currency 15 3 2 3 3" xfId="15098"/>
    <cellStyle name="Currency 15 3 2 4" xfId="15099"/>
    <cellStyle name="Currency 15 3 2 4 2" xfId="15100"/>
    <cellStyle name="Currency 15 3 2 4 2 2" xfId="15101"/>
    <cellStyle name="Currency 15 3 2 4 3" xfId="15102"/>
    <cellStyle name="Currency 15 3 2 5" xfId="15103"/>
    <cellStyle name="Currency 15 3 2 5 2" xfId="15104"/>
    <cellStyle name="Currency 15 3 2 6" xfId="15105"/>
    <cellStyle name="Currency 15 3 3" xfId="15106"/>
    <cellStyle name="Currency 15 3 3 2" xfId="15107"/>
    <cellStyle name="Currency 15 3 3 2 2" xfId="15108"/>
    <cellStyle name="Currency 15 3 3 3" xfId="15109"/>
    <cellStyle name="Currency 15 3 4" xfId="15110"/>
    <cellStyle name="Currency 15 3 4 2" xfId="15111"/>
    <cellStyle name="Currency 15 3 4 2 2" xfId="15112"/>
    <cellStyle name="Currency 15 3 4 3" xfId="15113"/>
    <cellStyle name="Currency 15 3 5" xfId="15114"/>
    <cellStyle name="Currency 15 3 5 2" xfId="15115"/>
    <cellStyle name="Currency 15 3 5 2 2" xfId="15116"/>
    <cellStyle name="Currency 15 3 5 3" xfId="15117"/>
    <cellStyle name="Currency 15 3 6" xfId="15118"/>
    <cellStyle name="Currency 15 3 6 2" xfId="15119"/>
    <cellStyle name="Currency 15 3 7" xfId="15120"/>
    <cellStyle name="Currency 15 4" xfId="15121"/>
    <cellStyle name="Currency 15 4 2" xfId="15122"/>
    <cellStyle name="Currency 15 4 2 2" xfId="15123"/>
    <cellStyle name="Currency 15 4 2 2 2" xfId="15124"/>
    <cellStyle name="Currency 15 4 2 2 2 2" xfId="15125"/>
    <cellStyle name="Currency 15 4 2 2 3" xfId="15126"/>
    <cellStyle name="Currency 15 4 2 3" xfId="15127"/>
    <cellStyle name="Currency 15 4 2 3 2" xfId="15128"/>
    <cellStyle name="Currency 15 4 2 3 2 2" xfId="15129"/>
    <cellStyle name="Currency 15 4 2 3 3" xfId="15130"/>
    <cellStyle name="Currency 15 4 2 4" xfId="15131"/>
    <cellStyle name="Currency 15 4 2 4 2" xfId="15132"/>
    <cellStyle name="Currency 15 4 2 4 2 2" xfId="15133"/>
    <cellStyle name="Currency 15 4 2 4 3" xfId="15134"/>
    <cellStyle name="Currency 15 4 2 5" xfId="15135"/>
    <cellStyle name="Currency 15 4 2 5 2" xfId="15136"/>
    <cellStyle name="Currency 15 4 2 6" xfId="15137"/>
    <cellStyle name="Currency 15 4 3" xfId="15138"/>
    <cellStyle name="Currency 15 4 3 2" xfId="15139"/>
    <cellStyle name="Currency 15 4 3 2 2" xfId="15140"/>
    <cellStyle name="Currency 15 4 3 3" xfId="15141"/>
    <cellStyle name="Currency 15 4 4" xfId="15142"/>
    <cellStyle name="Currency 15 4 4 2" xfId="15143"/>
    <cellStyle name="Currency 15 4 4 2 2" xfId="15144"/>
    <cellStyle name="Currency 15 4 4 3" xfId="15145"/>
    <cellStyle name="Currency 15 4 5" xfId="15146"/>
    <cellStyle name="Currency 15 4 5 2" xfId="15147"/>
    <cellStyle name="Currency 15 4 5 2 2" xfId="15148"/>
    <cellStyle name="Currency 15 4 5 3" xfId="15149"/>
    <cellStyle name="Currency 15 4 6" xfId="15150"/>
    <cellStyle name="Currency 15 4 6 2" xfId="15151"/>
    <cellStyle name="Currency 15 4 7" xfId="15152"/>
    <cellStyle name="Currency 15 5" xfId="15153"/>
    <cellStyle name="Currency 15 5 2" xfId="15154"/>
    <cellStyle name="Currency 15 5 2 2" xfId="15155"/>
    <cellStyle name="Currency 15 5 2 2 2" xfId="15156"/>
    <cellStyle name="Currency 15 5 2 2 2 2" xfId="15157"/>
    <cellStyle name="Currency 15 5 2 2 3" xfId="15158"/>
    <cellStyle name="Currency 15 5 2 3" xfId="15159"/>
    <cellStyle name="Currency 15 5 2 3 2" xfId="15160"/>
    <cellStyle name="Currency 15 5 2 3 2 2" xfId="15161"/>
    <cellStyle name="Currency 15 5 2 3 3" xfId="15162"/>
    <cellStyle name="Currency 15 5 2 4" xfId="15163"/>
    <cellStyle name="Currency 15 5 2 4 2" xfId="15164"/>
    <cellStyle name="Currency 15 5 2 4 2 2" xfId="15165"/>
    <cellStyle name="Currency 15 5 2 4 3" xfId="15166"/>
    <cellStyle name="Currency 15 5 2 5" xfId="15167"/>
    <cellStyle name="Currency 15 5 2 5 2" xfId="15168"/>
    <cellStyle name="Currency 15 5 2 6" xfId="15169"/>
    <cellStyle name="Currency 15 5 3" xfId="15170"/>
    <cellStyle name="Currency 15 5 3 2" xfId="15171"/>
    <cellStyle name="Currency 15 5 3 2 2" xfId="15172"/>
    <cellStyle name="Currency 15 5 3 3" xfId="15173"/>
    <cellStyle name="Currency 15 5 4" xfId="15174"/>
    <cellStyle name="Currency 15 5 4 2" xfId="15175"/>
    <cellStyle name="Currency 15 5 4 2 2" xfId="15176"/>
    <cellStyle name="Currency 15 5 4 3" xfId="15177"/>
    <cellStyle name="Currency 15 5 5" xfId="15178"/>
    <cellStyle name="Currency 15 5 5 2" xfId="15179"/>
    <cellStyle name="Currency 15 5 5 2 2" xfId="15180"/>
    <cellStyle name="Currency 15 5 5 3" xfId="15181"/>
    <cellStyle name="Currency 15 5 6" xfId="15182"/>
    <cellStyle name="Currency 15 5 6 2" xfId="15183"/>
    <cellStyle name="Currency 15 5 7" xfId="15184"/>
    <cellStyle name="Currency 15 6" xfId="15185"/>
    <cellStyle name="Currency 15 6 2" xfId="15186"/>
    <cellStyle name="Currency 15 6 2 2" xfId="15187"/>
    <cellStyle name="Currency 15 6 2 2 2" xfId="15188"/>
    <cellStyle name="Currency 15 6 2 3" xfId="15189"/>
    <cellStyle name="Currency 15 6 3" xfId="15190"/>
    <cellStyle name="Currency 15 6 3 2" xfId="15191"/>
    <cellStyle name="Currency 15 6 3 2 2" xfId="15192"/>
    <cellStyle name="Currency 15 6 3 3" xfId="15193"/>
    <cellStyle name="Currency 15 6 4" xfId="15194"/>
    <cellStyle name="Currency 15 6 4 2" xfId="15195"/>
    <cellStyle name="Currency 15 6 4 2 2" xfId="15196"/>
    <cellStyle name="Currency 15 6 4 3" xfId="15197"/>
    <cellStyle name="Currency 15 6 5" xfId="15198"/>
    <cellStyle name="Currency 15 6 5 2" xfId="15199"/>
    <cellStyle name="Currency 15 6 6" xfId="15200"/>
    <cellStyle name="Currency 15 7" xfId="15201"/>
    <cellStyle name="Currency 15 7 2" xfId="15202"/>
    <cellStyle name="Currency 15 7 2 2" xfId="15203"/>
    <cellStyle name="Currency 15 7 3" xfId="15204"/>
    <cellStyle name="Currency 15 8" xfId="15205"/>
    <cellStyle name="Currency 15 8 2" xfId="15206"/>
    <cellStyle name="Currency 15 8 2 2" xfId="15207"/>
    <cellStyle name="Currency 15 8 3" xfId="15208"/>
    <cellStyle name="Currency 15 9" xfId="15209"/>
    <cellStyle name="Currency 15 9 2" xfId="15210"/>
    <cellStyle name="Currency 15 9 2 2" xfId="15211"/>
    <cellStyle name="Currency 15 9 3" xfId="15212"/>
    <cellStyle name="Currency 16" xfId="15213"/>
    <cellStyle name="Currency 16 2" xfId="15214"/>
    <cellStyle name="Currency 17" xfId="15215"/>
    <cellStyle name="Currency 17 2" xfId="15216"/>
    <cellStyle name="Currency 18" xfId="15217"/>
    <cellStyle name="Currency 19" xfId="15218"/>
    <cellStyle name="Currency 2" xfId="15219"/>
    <cellStyle name="Currency 2 10" xfId="15220"/>
    <cellStyle name="Currency 2 10 2" xfId="15221"/>
    <cellStyle name="Currency 2 10 2 2" xfId="15222"/>
    <cellStyle name="Currency 2 10 3" xfId="15223"/>
    <cellStyle name="Currency 2 11" xfId="15224"/>
    <cellStyle name="Currency 2 11 2" xfId="15225"/>
    <cellStyle name="Currency 2 11 2 2" xfId="15226"/>
    <cellStyle name="Currency 2 11 3" xfId="15227"/>
    <cellStyle name="Currency 2 12" xfId="15228"/>
    <cellStyle name="Currency 2 13" xfId="15229"/>
    <cellStyle name="Currency 2 14" xfId="15230"/>
    <cellStyle name="Currency 2 2" xfId="15231"/>
    <cellStyle name="Currency 2 2 2" xfId="15232"/>
    <cellStyle name="Currency 2 2 2 2" xfId="15233"/>
    <cellStyle name="Currency 2 2 3" xfId="15234"/>
    <cellStyle name="Currency 2 2 4" xfId="15235"/>
    <cellStyle name="Currency 2 2 5" xfId="15236"/>
    <cellStyle name="Currency 2 2 6" xfId="15237"/>
    <cellStyle name="Currency 2 3" xfId="15238"/>
    <cellStyle name="Currency 2 3 10" xfId="15239"/>
    <cellStyle name="Currency 2 3 10 2" xfId="15240"/>
    <cellStyle name="Currency 2 3 11" xfId="15241"/>
    <cellStyle name="Currency 2 3 12" xfId="15242"/>
    <cellStyle name="Currency 2 3 13" xfId="15243"/>
    <cellStyle name="Currency 2 3 14" xfId="15244"/>
    <cellStyle name="Currency 2 3 2" xfId="15245"/>
    <cellStyle name="Currency 2 3 2 2" xfId="15246"/>
    <cellStyle name="Currency 2 3 2 2 2" xfId="15247"/>
    <cellStyle name="Currency 2 3 2 2 2 2" xfId="15248"/>
    <cellStyle name="Currency 2 3 2 2 2 2 2" xfId="15249"/>
    <cellStyle name="Currency 2 3 2 2 2 3" xfId="15250"/>
    <cellStyle name="Currency 2 3 2 2 3" xfId="15251"/>
    <cellStyle name="Currency 2 3 2 2 3 2" xfId="15252"/>
    <cellStyle name="Currency 2 3 2 2 3 2 2" xfId="15253"/>
    <cellStyle name="Currency 2 3 2 2 3 3" xfId="15254"/>
    <cellStyle name="Currency 2 3 2 2 4" xfId="15255"/>
    <cellStyle name="Currency 2 3 2 2 4 2" xfId="15256"/>
    <cellStyle name="Currency 2 3 2 2 4 2 2" xfId="15257"/>
    <cellStyle name="Currency 2 3 2 2 4 3" xfId="15258"/>
    <cellStyle name="Currency 2 3 2 2 5" xfId="15259"/>
    <cellStyle name="Currency 2 3 2 2 5 2" xfId="15260"/>
    <cellStyle name="Currency 2 3 2 2 6" xfId="15261"/>
    <cellStyle name="Currency 2 3 2 3" xfId="15262"/>
    <cellStyle name="Currency 2 3 2 3 2" xfId="15263"/>
    <cellStyle name="Currency 2 3 2 3 2 2" xfId="15264"/>
    <cellStyle name="Currency 2 3 2 3 3" xfId="15265"/>
    <cellStyle name="Currency 2 3 2 4" xfId="15266"/>
    <cellStyle name="Currency 2 3 2 4 2" xfId="15267"/>
    <cellStyle name="Currency 2 3 2 4 2 2" xfId="15268"/>
    <cellStyle name="Currency 2 3 2 4 3" xfId="15269"/>
    <cellStyle name="Currency 2 3 2 5" xfId="15270"/>
    <cellStyle name="Currency 2 3 2 5 2" xfId="15271"/>
    <cellStyle name="Currency 2 3 2 5 2 2" xfId="15272"/>
    <cellStyle name="Currency 2 3 2 5 3" xfId="15273"/>
    <cellStyle name="Currency 2 3 2 6" xfId="15274"/>
    <cellStyle name="Currency 2 3 2 6 2" xfId="15275"/>
    <cellStyle name="Currency 2 3 2 7" xfId="15276"/>
    <cellStyle name="Currency 2 3 2 8" xfId="15277"/>
    <cellStyle name="Currency 2 3 3" xfId="15278"/>
    <cellStyle name="Currency 2 3 3 2" xfId="15279"/>
    <cellStyle name="Currency 2 3 3 2 2" xfId="15280"/>
    <cellStyle name="Currency 2 3 3 2 2 2" xfId="15281"/>
    <cellStyle name="Currency 2 3 3 2 2 2 2" xfId="15282"/>
    <cellStyle name="Currency 2 3 3 2 2 3" xfId="15283"/>
    <cellStyle name="Currency 2 3 3 2 3" xfId="15284"/>
    <cellStyle name="Currency 2 3 3 2 3 2" xfId="15285"/>
    <cellStyle name="Currency 2 3 3 2 3 2 2" xfId="15286"/>
    <cellStyle name="Currency 2 3 3 2 3 3" xfId="15287"/>
    <cellStyle name="Currency 2 3 3 2 4" xfId="15288"/>
    <cellStyle name="Currency 2 3 3 2 4 2" xfId="15289"/>
    <cellStyle name="Currency 2 3 3 2 4 2 2" xfId="15290"/>
    <cellStyle name="Currency 2 3 3 2 4 3" xfId="15291"/>
    <cellStyle name="Currency 2 3 3 2 5" xfId="15292"/>
    <cellStyle name="Currency 2 3 3 2 5 2" xfId="15293"/>
    <cellStyle name="Currency 2 3 3 2 6" xfId="15294"/>
    <cellStyle name="Currency 2 3 3 3" xfId="15295"/>
    <cellStyle name="Currency 2 3 3 3 2" xfId="15296"/>
    <cellStyle name="Currency 2 3 3 3 2 2" xfId="15297"/>
    <cellStyle name="Currency 2 3 3 3 3" xfId="15298"/>
    <cellStyle name="Currency 2 3 3 4" xfId="15299"/>
    <cellStyle name="Currency 2 3 3 4 2" xfId="15300"/>
    <cellStyle name="Currency 2 3 3 4 2 2" xfId="15301"/>
    <cellStyle name="Currency 2 3 3 4 3" xfId="15302"/>
    <cellStyle name="Currency 2 3 3 5" xfId="15303"/>
    <cellStyle name="Currency 2 3 3 5 2" xfId="15304"/>
    <cellStyle name="Currency 2 3 3 5 2 2" xfId="15305"/>
    <cellStyle name="Currency 2 3 3 5 3" xfId="15306"/>
    <cellStyle name="Currency 2 3 3 6" xfId="15307"/>
    <cellStyle name="Currency 2 3 3 6 2" xfId="15308"/>
    <cellStyle name="Currency 2 3 3 7" xfId="15309"/>
    <cellStyle name="Currency 2 3 3 8" xfId="15310"/>
    <cellStyle name="Currency 2 3 4" xfId="15311"/>
    <cellStyle name="Currency 2 3 4 2" xfId="15312"/>
    <cellStyle name="Currency 2 3 4 2 2" xfId="15313"/>
    <cellStyle name="Currency 2 3 4 2 2 2" xfId="15314"/>
    <cellStyle name="Currency 2 3 4 2 2 2 2" xfId="15315"/>
    <cellStyle name="Currency 2 3 4 2 2 3" xfId="15316"/>
    <cellStyle name="Currency 2 3 4 2 3" xfId="15317"/>
    <cellStyle name="Currency 2 3 4 2 3 2" xfId="15318"/>
    <cellStyle name="Currency 2 3 4 2 3 2 2" xfId="15319"/>
    <cellStyle name="Currency 2 3 4 2 3 3" xfId="15320"/>
    <cellStyle name="Currency 2 3 4 2 4" xfId="15321"/>
    <cellStyle name="Currency 2 3 4 2 4 2" xfId="15322"/>
    <cellStyle name="Currency 2 3 4 2 4 2 2" xfId="15323"/>
    <cellStyle name="Currency 2 3 4 2 4 3" xfId="15324"/>
    <cellStyle name="Currency 2 3 4 2 5" xfId="15325"/>
    <cellStyle name="Currency 2 3 4 2 5 2" xfId="15326"/>
    <cellStyle name="Currency 2 3 4 2 6" xfId="15327"/>
    <cellStyle name="Currency 2 3 4 3" xfId="15328"/>
    <cellStyle name="Currency 2 3 4 3 2" xfId="15329"/>
    <cellStyle name="Currency 2 3 4 3 2 2" xfId="15330"/>
    <cellStyle name="Currency 2 3 4 3 3" xfId="15331"/>
    <cellStyle name="Currency 2 3 4 4" xfId="15332"/>
    <cellStyle name="Currency 2 3 4 4 2" xfId="15333"/>
    <cellStyle name="Currency 2 3 4 4 2 2" xfId="15334"/>
    <cellStyle name="Currency 2 3 4 4 3" xfId="15335"/>
    <cellStyle name="Currency 2 3 4 5" xfId="15336"/>
    <cellStyle name="Currency 2 3 4 5 2" xfId="15337"/>
    <cellStyle name="Currency 2 3 4 5 2 2" xfId="15338"/>
    <cellStyle name="Currency 2 3 4 5 3" xfId="15339"/>
    <cellStyle name="Currency 2 3 4 6" xfId="15340"/>
    <cellStyle name="Currency 2 3 4 6 2" xfId="15341"/>
    <cellStyle name="Currency 2 3 4 7" xfId="15342"/>
    <cellStyle name="Currency 2 3 5" xfId="15343"/>
    <cellStyle name="Currency 2 3 5 2" xfId="15344"/>
    <cellStyle name="Currency 2 3 5 2 2" xfId="15345"/>
    <cellStyle name="Currency 2 3 5 2 2 2" xfId="15346"/>
    <cellStyle name="Currency 2 3 5 2 2 2 2" xfId="15347"/>
    <cellStyle name="Currency 2 3 5 2 2 3" xfId="15348"/>
    <cellStyle name="Currency 2 3 5 2 3" xfId="15349"/>
    <cellStyle name="Currency 2 3 5 2 3 2" xfId="15350"/>
    <cellStyle name="Currency 2 3 5 2 3 2 2" xfId="15351"/>
    <cellStyle name="Currency 2 3 5 2 3 3" xfId="15352"/>
    <cellStyle name="Currency 2 3 5 2 4" xfId="15353"/>
    <cellStyle name="Currency 2 3 5 2 4 2" xfId="15354"/>
    <cellStyle name="Currency 2 3 5 2 4 2 2" xfId="15355"/>
    <cellStyle name="Currency 2 3 5 2 4 3" xfId="15356"/>
    <cellStyle name="Currency 2 3 5 2 5" xfId="15357"/>
    <cellStyle name="Currency 2 3 5 2 5 2" xfId="15358"/>
    <cellStyle name="Currency 2 3 5 2 6" xfId="15359"/>
    <cellStyle name="Currency 2 3 5 3" xfId="15360"/>
    <cellStyle name="Currency 2 3 5 3 2" xfId="15361"/>
    <cellStyle name="Currency 2 3 5 3 2 2" xfId="15362"/>
    <cellStyle name="Currency 2 3 5 3 3" xfId="15363"/>
    <cellStyle name="Currency 2 3 5 4" xfId="15364"/>
    <cellStyle name="Currency 2 3 5 4 2" xfId="15365"/>
    <cellStyle name="Currency 2 3 5 4 2 2" xfId="15366"/>
    <cellStyle name="Currency 2 3 5 4 3" xfId="15367"/>
    <cellStyle name="Currency 2 3 5 5" xfId="15368"/>
    <cellStyle name="Currency 2 3 5 5 2" xfId="15369"/>
    <cellStyle name="Currency 2 3 5 5 2 2" xfId="15370"/>
    <cellStyle name="Currency 2 3 5 5 3" xfId="15371"/>
    <cellStyle name="Currency 2 3 5 6" xfId="15372"/>
    <cellStyle name="Currency 2 3 5 6 2" xfId="15373"/>
    <cellStyle name="Currency 2 3 5 7" xfId="15374"/>
    <cellStyle name="Currency 2 3 6" xfId="15375"/>
    <cellStyle name="Currency 2 3 6 2" xfId="15376"/>
    <cellStyle name="Currency 2 3 6 2 2" xfId="15377"/>
    <cellStyle name="Currency 2 3 6 2 2 2" xfId="15378"/>
    <cellStyle name="Currency 2 3 6 2 3" xfId="15379"/>
    <cellStyle name="Currency 2 3 6 3" xfId="15380"/>
    <cellStyle name="Currency 2 3 6 3 2" xfId="15381"/>
    <cellStyle name="Currency 2 3 6 3 2 2" xfId="15382"/>
    <cellStyle name="Currency 2 3 6 3 3" xfId="15383"/>
    <cellStyle name="Currency 2 3 6 4" xfId="15384"/>
    <cellStyle name="Currency 2 3 6 4 2" xfId="15385"/>
    <cellStyle name="Currency 2 3 6 4 2 2" xfId="15386"/>
    <cellStyle name="Currency 2 3 6 4 3" xfId="15387"/>
    <cellStyle name="Currency 2 3 6 5" xfId="15388"/>
    <cellStyle name="Currency 2 3 6 5 2" xfId="15389"/>
    <cellStyle name="Currency 2 3 6 6" xfId="15390"/>
    <cellStyle name="Currency 2 3 7" xfId="15391"/>
    <cellStyle name="Currency 2 3 7 2" xfId="15392"/>
    <cellStyle name="Currency 2 3 7 2 2" xfId="15393"/>
    <cellStyle name="Currency 2 3 7 3" xfId="15394"/>
    <cellStyle name="Currency 2 3 8" xfId="15395"/>
    <cellStyle name="Currency 2 3 8 2" xfId="15396"/>
    <cellStyle name="Currency 2 3 8 2 2" xfId="15397"/>
    <cellStyle name="Currency 2 3 8 3" xfId="15398"/>
    <cellStyle name="Currency 2 3 9" xfId="15399"/>
    <cellStyle name="Currency 2 3 9 2" xfId="15400"/>
    <cellStyle name="Currency 2 3 9 2 2" xfId="15401"/>
    <cellStyle name="Currency 2 3 9 3" xfId="15402"/>
    <cellStyle name="Currency 2 4" xfId="15403"/>
    <cellStyle name="Currency 2 4 10" xfId="15404"/>
    <cellStyle name="Currency 2 4 2" xfId="15405"/>
    <cellStyle name="Currency 2 4 2 2" xfId="15406"/>
    <cellStyle name="Currency 2 4 2 2 2" xfId="15407"/>
    <cellStyle name="Currency 2 4 2 2 2 2" xfId="15408"/>
    <cellStyle name="Currency 2 4 2 2 3" xfId="15409"/>
    <cellStyle name="Currency 2 4 2 3" xfId="15410"/>
    <cellStyle name="Currency 2 4 2 3 2" xfId="15411"/>
    <cellStyle name="Currency 2 4 2 3 2 2" xfId="15412"/>
    <cellStyle name="Currency 2 4 2 3 3" xfId="15413"/>
    <cellStyle name="Currency 2 4 2 4" xfId="15414"/>
    <cellStyle name="Currency 2 4 2 4 2" xfId="15415"/>
    <cellStyle name="Currency 2 4 2 4 2 2" xfId="15416"/>
    <cellStyle name="Currency 2 4 2 4 3" xfId="15417"/>
    <cellStyle name="Currency 2 4 2 5" xfId="15418"/>
    <cellStyle name="Currency 2 4 2 5 2" xfId="15419"/>
    <cellStyle name="Currency 2 4 2 6" xfId="15420"/>
    <cellStyle name="Currency 2 4 3" xfId="15421"/>
    <cellStyle name="Currency 2 4 3 2" xfId="15422"/>
    <cellStyle name="Currency 2 4 3 2 2" xfId="15423"/>
    <cellStyle name="Currency 2 4 3 3" xfId="15424"/>
    <cellStyle name="Currency 2 4 4" xfId="15425"/>
    <cellStyle name="Currency 2 4 4 2" xfId="15426"/>
    <cellStyle name="Currency 2 4 4 2 2" xfId="15427"/>
    <cellStyle name="Currency 2 4 4 3" xfId="15428"/>
    <cellStyle name="Currency 2 4 5" xfId="15429"/>
    <cellStyle name="Currency 2 4 5 2" xfId="15430"/>
    <cellStyle name="Currency 2 4 5 2 2" xfId="15431"/>
    <cellStyle name="Currency 2 4 5 3" xfId="15432"/>
    <cellStyle name="Currency 2 4 6" xfId="15433"/>
    <cellStyle name="Currency 2 4 6 2" xfId="15434"/>
    <cellStyle name="Currency 2 4 7" xfId="15435"/>
    <cellStyle name="Currency 2 4 8" xfId="15436"/>
    <cellStyle name="Currency 2 4 9" xfId="15437"/>
    <cellStyle name="Currency 2 5" xfId="15438"/>
    <cellStyle name="Currency 2 5 2" xfId="15439"/>
    <cellStyle name="Currency 2 5 2 2" xfId="15440"/>
    <cellStyle name="Currency 2 5 2 2 2" xfId="15441"/>
    <cellStyle name="Currency 2 5 2 2 2 2" xfId="15442"/>
    <cellStyle name="Currency 2 5 2 2 3" xfId="15443"/>
    <cellStyle name="Currency 2 5 2 3" xfId="15444"/>
    <cellStyle name="Currency 2 5 2 3 2" xfId="15445"/>
    <cellStyle name="Currency 2 5 2 3 2 2" xfId="15446"/>
    <cellStyle name="Currency 2 5 2 3 3" xfId="15447"/>
    <cellStyle name="Currency 2 5 2 4" xfId="15448"/>
    <cellStyle name="Currency 2 5 2 4 2" xfId="15449"/>
    <cellStyle name="Currency 2 5 2 4 2 2" xfId="15450"/>
    <cellStyle name="Currency 2 5 2 4 3" xfId="15451"/>
    <cellStyle name="Currency 2 5 2 5" xfId="15452"/>
    <cellStyle name="Currency 2 5 2 5 2" xfId="15453"/>
    <cellStyle name="Currency 2 5 2 6" xfId="15454"/>
    <cellStyle name="Currency 2 5 3" xfId="15455"/>
    <cellStyle name="Currency 2 5 3 2" xfId="15456"/>
    <cellStyle name="Currency 2 5 3 2 2" xfId="15457"/>
    <cellStyle name="Currency 2 5 3 3" xfId="15458"/>
    <cellStyle name="Currency 2 5 4" xfId="15459"/>
    <cellStyle name="Currency 2 5 4 2" xfId="15460"/>
    <cellStyle name="Currency 2 5 4 2 2" xfId="15461"/>
    <cellStyle name="Currency 2 5 4 3" xfId="15462"/>
    <cellStyle name="Currency 2 5 5" xfId="15463"/>
    <cellStyle name="Currency 2 5 5 2" xfId="15464"/>
    <cellStyle name="Currency 2 5 5 2 2" xfId="15465"/>
    <cellStyle name="Currency 2 5 5 3" xfId="15466"/>
    <cellStyle name="Currency 2 5 6" xfId="15467"/>
    <cellStyle name="Currency 2 5 6 2" xfId="15468"/>
    <cellStyle name="Currency 2 5 7" xfId="15469"/>
    <cellStyle name="Currency 2 5 8" xfId="15470"/>
    <cellStyle name="Currency 2 5 9" xfId="15471"/>
    <cellStyle name="Currency 2 6" xfId="15472"/>
    <cellStyle name="Currency 2 6 2" xfId="15473"/>
    <cellStyle name="Currency 2 6 2 2" xfId="15474"/>
    <cellStyle name="Currency 2 6 2 2 2" xfId="15475"/>
    <cellStyle name="Currency 2 6 2 2 2 2" xfId="15476"/>
    <cellStyle name="Currency 2 6 2 2 3" xfId="15477"/>
    <cellStyle name="Currency 2 6 2 3" xfId="15478"/>
    <cellStyle name="Currency 2 6 2 3 2" xfId="15479"/>
    <cellStyle name="Currency 2 6 2 3 2 2" xfId="15480"/>
    <cellStyle name="Currency 2 6 2 3 3" xfId="15481"/>
    <cellStyle name="Currency 2 6 2 4" xfId="15482"/>
    <cellStyle name="Currency 2 6 2 4 2" xfId="15483"/>
    <cellStyle name="Currency 2 6 2 4 2 2" xfId="15484"/>
    <cellStyle name="Currency 2 6 2 4 3" xfId="15485"/>
    <cellStyle name="Currency 2 6 2 5" xfId="15486"/>
    <cellStyle name="Currency 2 6 2 5 2" xfId="15487"/>
    <cellStyle name="Currency 2 6 2 6" xfId="15488"/>
    <cellStyle name="Currency 2 6 3" xfId="15489"/>
    <cellStyle name="Currency 2 6 3 2" xfId="15490"/>
    <cellStyle name="Currency 2 6 3 2 2" xfId="15491"/>
    <cellStyle name="Currency 2 6 3 3" xfId="15492"/>
    <cellStyle name="Currency 2 6 4" xfId="15493"/>
    <cellStyle name="Currency 2 6 4 2" xfId="15494"/>
    <cellStyle name="Currency 2 6 4 2 2" xfId="15495"/>
    <cellStyle name="Currency 2 6 4 3" xfId="15496"/>
    <cellStyle name="Currency 2 6 5" xfId="15497"/>
    <cellStyle name="Currency 2 6 5 2" xfId="15498"/>
    <cellStyle name="Currency 2 6 5 2 2" xfId="15499"/>
    <cellStyle name="Currency 2 6 5 3" xfId="15500"/>
    <cellStyle name="Currency 2 6 6" xfId="15501"/>
    <cellStyle name="Currency 2 6 6 2" xfId="15502"/>
    <cellStyle name="Currency 2 6 7" xfId="15503"/>
    <cellStyle name="Currency 2 7" xfId="15504"/>
    <cellStyle name="Currency 2 7 2" xfId="15505"/>
    <cellStyle name="Currency 2 7 2 2" xfId="15506"/>
    <cellStyle name="Currency 2 7 2 2 2" xfId="15507"/>
    <cellStyle name="Currency 2 7 2 2 2 2" xfId="15508"/>
    <cellStyle name="Currency 2 7 2 2 3" xfId="15509"/>
    <cellStyle name="Currency 2 7 2 3" xfId="15510"/>
    <cellStyle name="Currency 2 7 2 3 2" xfId="15511"/>
    <cellStyle name="Currency 2 7 2 3 2 2" xfId="15512"/>
    <cellStyle name="Currency 2 7 2 3 3" xfId="15513"/>
    <cellStyle name="Currency 2 7 2 4" xfId="15514"/>
    <cellStyle name="Currency 2 7 2 4 2" xfId="15515"/>
    <cellStyle name="Currency 2 7 2 4 2 2" xfId="15516"/>
    <cellStyle name="Currency 2 7 2 4 3" xfId="15517"/>
    <cellStyle name="Currency 2 7 2 5" xfId="15518"/>
    <cellStyle name="Currency 2 7 2 5 2" xfId="15519"/>
    <cellStyle name="Currency 2 7 2 6" xfId="15520"/>
    <cellStyle name="Currency 2 7 3" xfId="15521"/>
    <cellStyle name="Currency 2 7 3 2" xfId="15522"/>
    <cellStyle name="Currency 2 7 3 2 2" xfId="15523"/>
    <cellStyle name="Currency 2 7 3 3" xfId="15524"/>
    <cellStyle name="Currency 2 7 4" xfId="15525"/>
    <cellStyle name="Currency 2 7 4 2" xfId="15526"/>
    <cellStyle name="Currency 2 7 4 2 2" xfId="15527"/>
    <cellStyle name="Currency 2 7 4 3" xfId="15528"/>
    <cellStyle name="Currency 2 7 5" xfId="15529"/>
    <cellStyle name="Currency 2 7 5 2" xfId="15530"/>
    <cellStyle name="Currency 2 7 5 2 2" xfId="15531"/>
    <cellStyle name="Currency 2 7 5 3" xfId="15532"/>
    <cellStyle name="Currency 2 7 6" xfId="15533"/>
    <cellStyle name="Currency 2 7 6 2" xfId="15534"/>
    <cellStyle name="Currency 2 7 7" xfId="15535"/>
    <cellStyle name="Currency 2 8" xfId="15536"/>
    <cellStyle name="Currency 2 8 2" xfId="15537"/>
    <cellStyle name="Currency 2 8 2 2" xfId="15538"/>
    <cellStyle name="Currency 2 8 2 2 2" xfId="15539"/>
    <cellStyle name="Currency 2 8 2 3" xfId="15540"/>
    <cellStyle name="Currency 2 8 3" xfId="15541"/>
    <cellStyle name="Currency 2 8 3 2" xfId="15542"/>
    <cellStyle name="Currency 2 8 3 2 2" xfId="15543"/>
    <cellStyle name="Currency 2 8 3 3" xfId="15544"/>
    <cellStyle name="Currency 2 8 4" xfId="15545"/>
    <cellStyle name="Currency 2 8 4 2" xfId="15546"/>
    <cellStyle name="Currency 2 8 4 2 2" xfId="15547"/>
    <cellStyle name="Currency 2 8 4 3" xfId="15548"/>
    <cellStyle name="Currency 2 8 5" xfId="15549"/>
    <cellStyle name="Currency 2 8 5 2" xfId="15550"/>
    <cellStyle name="Currency 2 8 6" xfId="15551"/>
    <cellStyle name="Currency 2 9" xfId="15552"/>
    <cellStyle name="Currency 2 9 2" xfId="15553"/>
    <cellStyle name="Currency 2 9 2 2" xfId="15554"/>
    <cellStyle name="Currency 2 9 3" xfId="15555"/>
    <cellStyle name="Currency 20" xfId="15556"/>
    <cellStyle name="Currency 21" xfId="15557"/>
    <cellStyle name="Currency 22" xfId="15558"/>
    <cellStyle name="Currency 23" xfId="15559"/>
    <cellStyle name="Currency 24" xfId="15560"/>
    <cellStyle name="Currency 25" xfId="15561"/>
    <cellStyle name="Currency 26" xfId="15562"/>
    <cellStyle name="Currency 27" xfId="15563"/>
    <cellStyle name="Currency 28" xfId="15564"/>
    <cellStyle name="Currency 29" xfId="15565"/>
    <cellStyle name="Currency 3" xfId="15566"/>
    <cellStyle name="Currency 3 2" xfId="15567"/>
    <cellStyle name="Currency 3 2 2" xfId="15568"/>
    <cellStyle name="Currency 3 2 2 2" xfId="15569"/>
    <cellStyle name="Currency 3 2 3" xfId="15570"/>
    <cellStyle name="Currency 3 2 3 2" xfId="15571"/>
    <cellStyle name="Currency 3 2 4" xfId="15572"/>
    <cellStyle name="Currency 3 3" xfId="15573"/>
    <cellStyle name="Currency 3 3 2" xfId="15574"/>
    <cellStyle name="Currency 3 3 3" xfId="15575"/>
    <cellStyle name="Currency 3 4" xfId="15576"/>
    <cellStyle name="Currency 3 4 2" xfId="15577"/>
    <cellStyle name="Currency 3 5" xfId="15578"/>
    <cellStyle name="Currency 3_Sheet6 (2)" xfId="15579"/>
    <cellStyle name="Currency 30" xfId="15580"/>
    <cellStyle name="Currency 31" xfId="15581"/>
    <cellStyle name="Currency 32" xfId="15582"/>
    <cellStyle name="Currency 33" xfId="15583"/>
    <cellStyle name="Currency 34" xfId="15584"/>
    <cellStyle name="Currency 35" xfId="15585"/>
    <cellStyle name="Currency 36" xfId="15586"/>
    <cellStyle name="Currency 36 2" xfId="15587"/>
    <cellStyle name="Currency 37" xfId="15588"/>
    <cellStyle name="Currency 38" xfId="15589"/>
    <cellStyle name="Currency 39" xfId="15590"/>
    <cellStyle name="Currency 4" xfId="15591"/>
    <cellStyle name="Currency 4 10" xfId="15592"/>
    <cellStyle name="Currency 4 10 2" xfId="15593"/>
    <cellStyle name="Currency 4 11" xfId="15594"/>
    <cellStyle name="Currency 4 12" xfId="15595"/>
    <cellStyle name="Currency 4 13" xfId="15596"/>
    <cellStyle name="Currency 4 14" xfId="15597"/>
    <cellStyle name="Currency 4 2" xfId="15598"/>
    <cellStyle name="Currency 4 2 10" xfId="15599"/>
    <cellStyle name="Currency 4 2 2" xfId="15600"/>
    <cellStyle name="Currency 4 2 2 2" xfId="15601"/>
    <cellStyle name="Currency 4 2 2 2 2" xfId="15602"/>
    <cellStyle name="Currency 4 2 2 2 2 2" xfId="15603"/>
    <cellStyle name="Currency 4 2 2 2 3" xfId="15604"/>
    <cellStyle name="Currency 4 2 2 3" xfId="15605"/>
    <cellStyle name="Currency 4 2 2 3 2" xfId="15606"/>
    <cellStyle name="Currency 4 2 2 3 2 2" xfId="15607"/>
    <cellStyle name="Currency 4 2 2 3 3" xfId="15608"/>
    <cellStyle name="Currency 4 2 2 4" xfId="15609"/>
    <cellStyle name="Currency 4 2 2 4 2" xfId="15610"/>
    <cellStyle name="Currency 4 2 2 4 2 2" xfId="15611"/>
    <cellStyle name="Currency 4 2 2 4 3" xfId="15612"/>
    <cellStyle name="Currency 4 2 2 5" xfId="15613"/>
    <cellStyle name="Currency 4 2 2 5 2" xfId="15614"/>
    <cellStyle name="Currency 4 2 2 6" xfId="15615"/>
    <cellStyle name="Currency 4 2 2 7" xfId="15616"/>
    <cellStyle name="Currency 4 2 3" xfId="15617"/>
    <cellStyle name="Currency 4 2 3 2" xfId="15618"/>
    <cellStyle name="Currency 4 2 3 2 2" xfId="15619"/>
    <cellStyle name="Currency 4 2 3 3" xfId="15620"/>
    <cellStyle name="Currency 4 2 3 4" xfId="15621"/>
    <cellStyle name="Currency 4 2 4" xfId="15622"/>
    <cellStyle name="Currency 4 2 4 2" xfId="15623"/>
    <cellStyle name="Currency 4 2 4 2 2" xfId="15624"/>
    <cellStyle name="Currency 4 2 4 3" xfId="15625"/>
    <cellStyle name="Currency 4 2 5" xfId="15626"/>
    <cellStyle name="Currency 4 2 5 2" xfId="15627"/>
    <cellStyle name="Currency 4 2 5 2 2" xfId="15628"/>
    <cellStyle name="Currency 4 2 5 3" xfId="15629"/>
    <cellStyle name="Currency 4 2 6" xfId="15630"/>
    <cellStyle name="Currency 4 2 6 2" xfId="15631"/>
    <cellStyle name="Currency 4 2 7" xfId="15632"/>
    <cellStyle name="Currency 4 2 8" xfId="15633"/>
    <cellStyle name="Currency 4 2 9" xfId="15634"/>
    <cellStyle name="Currency 4 3" xfId="15635"/>
    <cellStyle name="Currency 4 3 2" xfId="15636"/>
    <cellStyle name="Currency 4 3 2 2" xfId="15637"/>
    <cellStyle name="Currency 4 3 2 2 2" xfId="15638"/>
    <cellStyle name="Currency 4 3 2 2 2 2" xfId="15639"/>
    <cellStyle name="Currency 4 3 2 2 3" xfId="15640"/>
    <cellStyle name="Currency 4 3 2 3" xfId="15641"/>
    <cellStyle name="Currency 4 3 2 3 2" xfId="15642"/>
    <cellStyle name="Currency 4 3 2 3 2 2" xfId="15643"/>
    <cellStyle name="Currency 4 3 2 3 3" xfId="15644"/>
    <cellStyle name="Currency 4 3 2 4" xfId="15645"/>
    <cellStyle name="Currency 4 3 2 4 2" xfId="15646"/>
    <cellStyle name="Currency 4 3 2 4 2 2" xfId="15647"/>
    <cellStyle name="Currency 4 3 2 4 3" xfId="15648"/>
    <cellStyle name="Currency 4 3 2 5" xfId="15649"/>
    <cellStyle name="Currency 4 3 2 5 2" xfId="15650"/>
    <cellStyle name="Currency 4 3 2 6" xfId="15651"/>
    <cellStyle name="Currency 4 3 3" xfId="15652"/>
    <cellStyle name="Currency 4 3 3 2" xfId="15653"/>
    <cellStyle name="Currency 4 3 3 2 2" xfId="15654"/>
    <cellStyle name="Currency 4 3 3 3" xfId="15655"/>
    <cellStyle name="Currency 4 3 4" xfId="15656"/>
    <cellStyle name="Currency 4 3 4 2" xfId="15657"/>
    <cellStyle name="Currency 4 3 4 2 2" xfId="15658"/>
    <cellStyle name="Currency 4 3 4 3" xfId="15659"/>
    <cellStyle name="Currency 4 3 5" xfId="15660"/>
    <cellStyle name="Currency 4 3 5 2" xfId="15661"/>
    <cellStyle name="Currency 4 3 5 2 2" xfId="15662"/>
    <cellStyle name="Currency 4 3 5 3" xfId="15663"/>
    <cellStyle name="Currency 4 3 6" xfId="15664"/>
    <cellStyle name="Currency 4 3 6 2" xfId="15665"/>
    <cellStyle name="Currency 4 3 7" xfId="15666"/>
    <cellStyle name="Currency 4 3 8" xfId="15667"/>
    <cellStyle name="Currency 4 4" xfId="15668"/>
    <cellStyle name="Currency 4 4 2" xfId="15669"/>
    <cellStyle name="Currency 4 4 2 2" xfId="15670"/>
    <cellStyle name="Currency 4 4 2 2 2" xfId="15671"/>
    <cellStyle name="Currency 4 4 2 2 2 2" xfId="15672"/>
    <cellStyle name="Currency 4 4 2 2 3" xfId="15673"/>
    <cellStyle name="Currency 4 4 2 3" xfId="15674"/>
    <cellStyle name="Currency 4 4 2 3 2" xfId="15675"/>
    <cellStyle name="Currency 4 4 2 3 2 2" xfId="15676"/>
    <cellStyle name="Currency 4 4 2 3 3" xfId="15677"/>
    <cellStyle name="Currency 4 4 2 4" xfId="15678"/>
    <cellStyle name="Currency 4 4 2 4 2" xfId="15679"/>
    <cellStyle name="Currency 4 4 2 4 2 2" xfId="15680"/>
    <cellStyle name="Currency 4 4 2 4 3" xfId="15681"/>
    <cellStyle name="Currency 4 4 2 5" xfId="15682"/>
    <cellStyle name="Currency 4 4 2 5 2" xfId="15683"/>
    <cellStyle name="Currency 4 4 2 6" xfId="15684"/>
    <cellStyle name="Currency 4 4 3" xfId="15685"/>
    <cellStyle name="Currency 4 4 3 2" xfId="15686"/>
    <cellStyle name="Currency 4 4 3 2 2" xfId="15687"/>
    <cellStyle name="Currency 4 4 3 3" xfId="15688"/>
    <cellStyle name="Currency 4 4 4" xfId="15689"/>
    <cellStyle name="Currency 4 4 4 2" xfId="15690"/>
    <cellStyle name="Currency 4 4 4 2 2" xfId="15691"/>
    <cellStyle name="Currency 4 4 4 3" xfId="15692"/>
    <cellStyle name="Currency 4 4 5" xfId="15693"/>
    <cellStyle name="Currency 4 4 5 2" xfId="15694"/>
    <cellStyle name="Currency 4 4 5 2 2" xfId="15695"/>
    <cellStyle name="Currency 4 4 5 3" xfId="15696"/>
    <cellStyle name="Currency 4 4 6" xfId="15697"/>
    <cellStyle name="Currency 4 4 6 2" xfId="15698"/>
    <cellStyle name="Currency 4 4 7" xfId="15699"/>
    <cellStyle name="Currency 4 5" xfId="15700"/>
    <cellStyle name="Currency 4 5 2" xfId="15701"/>
    <cellStyle name="Currency 4 5 2 2" xfId="15702"/>
    <cellStyle name="Currency 4 5 2 2 2" xfId="15703"/>
    <cellStyle name="Currency 4 5 2 2 2 2" xfId="15704"/>
    <cellStyle name="Currency 4 5 2 2 3" xfId="15705"/>
    <cellStyle name="Currency 4 5 2 3" xfId="15706"/>
    <cellStyle name="Currency 4 5 2 3 2" xfId="15707"/>
    <cellStyle name="Currency 4 5 2 3 2 2" xfId="15708"/>
    <cellStyle name="Currency 4 5 2 3 3" xfId="15709"/>
    <cellStyle name="Currency 4 5 2 4" xfId="15710"/>
    <cellStyle name="Currency 4 5 2 4 2" xfId="15711"/>
    <cellStyle name="Currency 4 5 2 4 2 2" xfId="15712"/>
    <cellStyle name="Currency 4 5 2 4 3" xfId="15713"/>
    <cellStyle name="Currency 4 5 2 5" xfId="15714"/>
    <cellStyle name="Currency 4 5 2 5 2" xfId="15715"/>
    <cellStyle name="Currency 4 5 2 6" xfId="15716"/>
    <cellStyle name="Currency 4 5 3" xfId="15717"/>
    <cellStyle name="Currency 4 5 3 2" xfId="15718"/>
    <cellStyle name="Currency 4 5 3 2 2" xfId="15719"/>
    <cellStyle name="Currency 4 5 3 3" xfId="15720"/>
    <cellStyle name="Currency 4 5 4" xfId="15721"/>
    <cellStyle name="Currency 4 5 4 2" xfId="15722"/>
    <cellStyle name="Currency 4 5 4 2 2" xfId="15723"/>
    <cellStyle name="Currency 4 5 4 3" xfId="15724"/>
    <cellStyle name="Currency 4 5 5" xfId="15725"/>
    <cellStyle name="Currency 4 5 5 2" xfId="15726"/>
    <cellStyle name="Currency 4 5 5 2 2" xfId="15727"/>
    <cellStyle name="Currency 4 5 5 3" xfId="15728"/>
    <cellStyle name="Currency 4 5 6" xfId="15729"/>
    <cellStyle name="Currency 4 5 6 2" xfId="15730"/>
    <cellStyle name="Currency 4 5 7" xfId="15731"/>
    <cellStyle name="Currency 4 6" xfId="15732"/>
    <cellStyle name="Currency 4 6 2" xfId="15733"/>
    <cellStyle name="Currency 4 6 2 2" xfId="15734"/>
    <cellStyle name="Currency 4 6 2 2 2" xfId="15735"/>
    <cellStyle name="Currency 4 6 2 3" xfId="15736"/>
    <cellStyle name="Currency 4 6 3" xfId="15737"/>
    <cellStyle name="Currency 4 6 3 2" xfId="15738"/>
    <cellStyle name="Currency 4 6 3 2 2" xfId="15739"/>
    <cellStyle name="Currency 4 6 3 3" xfId="15740"/>
    <cellStyle name="Currency 4 6 4" xfId="15741"/>
    <cellStyle name="Currency 4 6 4 2" xfId="15742"/>
    <cellStyle name="Currency 4 6 4 2 2" xfId="15743"/>
    <cellStyle name="Currency 4 6 4 3" xfId="15744"/>
    <cellStyle name="Currency 4 6 5" xfId="15745"/>
    <cellStyle name="Currency 4 6 5 2" xfId="15746"/>
    <cellStyle name="Currency 4 6 6" xfId="15747"/>
    <cellStyle name="Currency 4 7" xfId="15748"/>
    <cellStyle name="Currency 4 7 2" xfId="15749"/>
    <cellStyle name="Currency 4 7 2 2" xfId="15750"/>
    <cellStyle name="Currency 4 7 3" xfId="15751"/>
    <cellStyle name="Currency 4 8" xfId="15752"/>
    <cellStyle name="Currency 4 8 2" xfId="15753"/>
    <cellStyle name="Currency 4 8 2 2" xfId="15754"/>
    <cellStyle name="Currency 4 8 3" xfId="15755"/>
    <cellStyle name="Currency 4 9" xfId="15756"/>
    <cellStyle name="Currency 4 9 2" xfId="15757"/>
    <cellStyle name="Currency 4 9 2 2" xfId="15758"/>
    <cellStyle name="Currency 4 9 3" xfId="15759"/>
    <cellStyle name="Currency 40" xfId="15760"/>
    <cellStyle name="Currency 41" xfId="15761"/>
    <cellStyle name="Currency 42" xfId="15762"/>
    <cellStyle name="Currency 43" xfId="15763"/>
    <cellStyle name="Currency 44" xfId="15764"/>
    <cellStyle name="Currency 45" xfId="15765"/>
    <cellStyle name="Currency 5" xfId="15766"/>
    <cellStyle name="Currency 5 10" xfId="15767"/>
    <cellStyle name="Currency 5 10 2" xfId="15768"/>
    <cellStyle name="Currency 5 11" xfId="15769"/>
    <cellStyle name="Currency 5 12" xfId="15770"/>
    <cellStyle name="Currency 5 13" xfId="15771"/>
    <cellStyle name="Currency 5 14" xfId="15772"/>
    <cellStyle name="Currency 5 15" xfId="15773"/>
    <cellStyle name="Currency 5 2" xfId="15774"/>
    <cellStyle name="Currency 5 2 2" xfId="15775"/>
    <cellStyle name="Currency 5 2 2 2" xfId="15776"/>
    <cellStyle name="Currency 5 2 2 2 2" xfId="15777"/>
    <cellStyle name="Currency 5 2 2 2 2 2" xfId="15778"/>
    <cellStyle name="Currency 5 2 2 2 3" xfId="15779"/>
    <cellStyle name="Currency 5 2 2 3" xfId="15780"/>
    <cellStyle name="Currency 5 2 2 3 2" xfId="15781"/>
    <cellStyle name="Currency 5 2 2 3 2 2" xfId="15782"/>
    <cellStyle name="Currency 5 2 2 3 3" xfId="15783"/>
    <cellStyle name="Currency 5 2 2 4" xfId="15784"/>
    <cellStyle name="Currency 5 2 2 4 2" xfId="15785"/>
    <cellStyle name="Currency 5 2 2 4 2 2" xfId="15786"/>
    <cellStyle name="Currency 5 2 2 4 3" xfId="15787"/>
    <cellStyle name="Currency 5 2 2 5" xfId="15788"/>
    <cellStyle name="Currency 5 2 2 5 2" xfId="15789"/>
    <cellStyle name="Currency 5 2 2 6" xfId="15790"/>
    <cellStyle name="Currency 5 2 3" xfId="15791"/>
    <cellStyle name="Currency 5 2 3 2" xfId="15792"/>
    <cellStyle name="Currency 5 2 3 2 2" xfId="15793"/>
    <cellStyle name="Currency 5 2 3 3" xfId="15794"/>
    <cellStyle name="Currency 5 2 4" xfId="15795"/>
    <cellStyle name="Currency 5 2 4 2" xfId="15796"/>
    <cellStyle name="Currency 5 2 4 2 2" xfId="15797"/>
    <cellStyle name="Currency 5 2 4 3" xfId="15798"/>
    <cellStyle name="Currency 5 2 5" xfId="15799"/>
    <cellStyle name="Currency 5 2 5 2" xfId="15800"/>
    <cellStyle name="Currency 5 2 5 2 2" xfId="15801"/>
    <cellStyle name="Currency 5 2 5 3" xfId="15802"/>
    <cellStyle name="Currency 5 2 6" xfId="15803"/>
    <cellStyle name="Currency 5 2 6 2" xfId="15804"/>
    <cellStyle name="Currency 5 2 7" xfId="15805"/>
    <cellStyle name="Currency 5 2 8" xfId="15806"/>
    <cellStyle name="Currency 5 3" xfId="15807"/>
    <cellStyle name="Currency 5 3 2" xfId="15808"/>
    <cellStyle name="Currency 5 3 2 2" xfId="15809"/>
    <cellStyle name="Currency 5 3 2 2 2" xfId="15810"/>
    <cellStyle name="Currency 5 3 2 2 2 2" xfId="15811"/>
    <cellStyle name="Currency 5 3 2 2 3" xfId="15812"/>
    <cellStyle name="Currency 5 3 2 3" xfId="15813"/>
    <cellStyle name="Currency 5 3 2 3 2" xfId="15814"/>
    <cellStyle name="Currency 5 3 2 3 2 2" xfId="15815"/>
    <cellStyle name="Currency 5 3 2 3 3" xfId="15816"/>
    <cellStyle name="Currency 5 3 2 4" xfId="15817"/>
    <cellStyle name="Currency 5 3 2 4 2" xfId="15818"/>
    <cellStyle name="Currency 5 3 2 4 2 2" xfId="15819"/>
    <cellStyle name="Currency 5 3 2 4 3" xfId="15820"/>
    <cellStyle name="Currency 5 3 2 5" xfId="15821"/>
    <cellStyle name="Currency 5 3 2 5 2" xfId="15822"/>
    <cellStyle name="Currency 5 3 2 6" xfId="15823"/>
    <cellStyle name="Currency 5 3 3" xfId="15824"/>
    <cellStyle name="Currency 5 3 3 2" xfId="15825"/>
    <cellStyle name="Currency 5 3 3 2 2" xfId="15826"/>
    <cellStyle name="Currency 5 3 3 3" xfId="15827"/>
    <cellStyle name="Currency 5 3 4" xfId="15828"/>
    <cellStyle name="Currency 5 3 4 2" xfId="15829"/>
    <cellStyle name="Currency 5 3 4 2 2" xfId="15830"/>
    <cellStyle name="Currency 5 3 4 3" xfId="15831"/>
    <cellStyle name="Currency 5 3 5" xfId="15832"/>
    <cellStyle name="Currency 5 3 5 2" xfId="15833"/>
    <cellStyle name="Currency 5 3 5 2 2" xfId="15834"/>
    <cellStyle name="Currency 5 3 5 3" xfId="15835"/>
    <cellStyle name="Currency 5 3 6" xfId="15836"/>
    <cellStyle name="Currency 5 3 6 2" xfId="15837"/>
    <cellStyle name="Currency 5 3 7" xfId="15838"/>
    <cellStyle name="Currency 5 3 8" xfId="15839"/>
    <cellStyle name="Currency 5 4" xfId="15840"/>
    <cellStyle name="Currency 5 4 2" xfId="15841"/>
    <cellStyle name="Currency 5 4 2 2" xfId="15842"/>
    <cellStyle name="Currency 5 4 2 2 2" xfId="15843"/>
    <cellStyle name="Currency 5 4 2 2 2 2" xfId="15844"/>
    <cellStyle name="Currency 5 4 2 2 3" xfId="15845"/>
    <cellStyle name="Currency 5 4 2 3" xfId="15846"/>
    <cellStyle name="Currency 5 4 2 3 2" xfId="15847"/>
    <cellStyle name="Currency 5 4 2 3 2 2" xfId="15848"/>
    <cellStyle name="Currency 5 4 2 3 3" xfId="15849"/>
    <cellStyle name="Currency 5 4 2 4" xfId="15850"/>
    <cellStyle name="Currency 5 4 2 4 2" xfId="15851"/>
    <cellStyle name="Currency 5 4 2 4 2 2" xfId="15852"/>
    <cellStyle name="Currency 5 4 2 4 3" xfId="15853"/>
    <cellStyle name="Currency 5 4 2 5" xfId="15854"/>
    <cellStyle name="Currency 5 4 2 5 2" xfId="15855"/>
    <cellStyle name="Currency 5 4 2 6" xfId="15856"/>
    <cellStyle name="Currency 5 4 3" xfId="15857"/>
    <cellStyle name="Currency 5 4 3 2" xfId="15858"/>
    <cellStyle name="Currency 5 4 3 2 2" xfId="15859"/>
    <cellStyle name="Currency 5 4 3 3" xfId="15860"/>
    <cellStyle name="Currency 5 4 4" xfId="15861"/>
    <cellStyle name="Currency 5 4 4 2" xfId="15862"/>
    <cellStyle name="Currency 5 4 4 2 2" xfId="15863"/>
    <cellStyle name="Currency 5 4 4 3" xfId="15864"/>
    <cellStyle name="Currency 5 4 5" xfId="15865"/>
    <cellStyle name="Currency 5 4 5 2" xfId="15866"/>
    <cellStyle name="Currency 5 4 5 2 2" xfId="15867"/>
    <cellStyle name="Currency 5 4 5 3" xfId="15868"/>
    <cellStyle name="Currency 5 4 6" xfId="15869"/>
    <cellStyle name="Currency 5 4 6 2" xfId="15870"/>
    <cellStyle name="Currency 5 4 7" xfId="15871"/>
    <cellStyle name="Currency 5 5" xfId="15872"/>
    <cellStyle name="Currency 5 5 2" xfId="15873"/>
    <cellStyle name="Currency 5 5 2 2" xfId="15874"/>
    <cellStyle name="Currency 5 5 2 2 2" xfId="15875"/>
    <cellStyle name="Currency 5 5 2 2 2 2" xfId="15876"/>
    <cellStyle name="Currency 5 5 2 2 3" xfId="15877"/>
    <cellStyle name="Currency 5 5 2 3" xfId="15878"/>
    <cellStyle name="Currency 5 5 2 3 2" xfId="15879"/>
    <cellStyle name="Currency 5 5 2 3 2 2" xfId="15880"/>
    <cellStyle name="Currency 5 5 2 3 3" xfId="15881"/>
    <cellStyle name="Currency 5 5 2 4" xfId="15882"/>
    <cellStyle name="Currency 5 5 2 4 2" xfId="15883"/>
    <cellStyle name="Currency 5 5 2 4 2 2" xfId="15884"/>
    <cellStyle name="Currency 5 5 2 4 3" xfId="15885"/>
    <cellStyle name="Currency 5 5 2 5" xfId="15886"/>
    <cellStyle name="Currency 5 5 2 5 2" xfId="15887"/>
    <cellStyle name="Currency 5 5 2 6" xfId="15888"/>
    <cellStyle name="Currency 5 5 3" xfId="15889"/>
    <cellStyle name="Currency 5 5 3 2" xfId="15890"/>
    <cellStyle name="Currency 5 5 3 2 2" xfId="15891"/>
    <cellStyle name="Currency 5 5 3 3" xfId="15892"/>
    <cellStyle name="Currency 5 5 4" xfId="15893"/>
    <cellStyle name="Currency 5 5 4 2" xfId="15894"/>
    <cellStyle name="Currency 5 5 4 2 2" xfId="15895"/>
    <cellStyle name="Currency 5 5 4 3" xfId="15896"/>
    <cellStyle name="Currency 5 5 5" xfId="15897"/>
    <cellStyle name="Currency 5 5 5 2" xfId="15898"/>
    <cellStyle name="Currency 5 5 5 2 2" xfId="15899"/>
    <cellStyle name="Currency 5 5 5 3" xfId="15900"/>
    <cellStyle name="Currency 5 5 6" xfId="15901"/>
    <cellStyle name="Currency 5 5 6 2" xfId="15902"/>
    <cellStyle name="Currency 5 5 7" xfId="15903"/>
    <cellStyle name="Currency 5 6" xfId="15904"/>
    <cellStyle name="Currency 5 6 2" xfId="15905"/>
    <cellStyle name="Currency 5 6 2 2" xfId="15906"/>
    <cellStyle name="Currency 5 6 2 2 2" xfId="15907"/>
    <cellStyle name="Currency 5 6 2 3" xfId="15908"/>
    <cellStyle name="Currency 5 6 3" xfId="15909"/>
    <cellStyle name="Currency 5 6 3 2" xfId="15910"/>
    <cellStyle name="Currency 5 6 3 2 2" xfId="15911"/>
    <cellStyle name="Currency 5 6 3 3" xfId="15912"/>
    <cellStyle name="Currency 5 6 4" xfId="15913"/>
    <cellStyle name="Currency 5 6 4 2" xfId="15914"/>
    <cellStyle name="Currency 5 6 4 2 2" xfId="15915"/>
    <cellStyle name="Currency 5 6 4 3" xfId="15916"/>
    <cellStyle name="Currency 5 6 5" xfId="15917"/>
    <cellStyle name="Currency 5 6 5 2" xfId="15918"/>
    <cellStyle name="Currency 5 6 6" xfId="15919"/>
    <cellStyle name="Currency 5 7" xfId="15920"/>
    <cellStyle name="Currency 5 7 2" xfId="15921"/>
    <cellStyle name="Currency 5 7 2 2" xfId="15922"/>
    <cellStyle name="Currency 5 7 3" xfId="15923"/>
    <cellStyle name="Currency 5 8" xfId="15924"/>
    <cellStyle name="Currency 5 8 2" xfId="15925"/>
    <cellStyle name="Currency 5 8 2 2" xfId="15926"/>
    <cellStyle name="Currency 5 8 3" xfId="15927"/>
    <cellStyle name="Currency 5 9" xfId="15928"/>
    <cellStyle name="Currency 5 9 2" xfId="15929"/>
    <cellStyle name="Currency 5 9 2 2" xfId="15930"/>
    <cellStyle name="Currency 5 9 3" xfId="15931"/>
    <cellStyle name="Currency 6" xfId="15932"/>
    <cellStyle name="Currency 6 10" xfId="15933"/>
    <cellStyle name="Currency 6 10 2" xfId="15934"/>
    <cellStyle name="Currency 6 11" xfId="15935"/>
    <cellStyle name="Currency 6 12" xfId="15936"/>
    <cellStyle name="Currency 6 13" xfId="15937"/>
    <cellStyle name="Currency 6 2" xfId="15938"/>
    <cellStyle name="Currency 6 2 2" xfId="15939"/>
    <cellStyle name="Currency 6 2 2 2" xfId="15940"/>
    <cellStyle name="Currency 6 2 2 2 2" xfId="15941"/>
    <cellStyle name="Currency 6 2 2 2 2 2" xfId="15942"/>
    <cellStyle name="Currency 6 2 2 2 3" xfId="15943"/>
    <cellStyle name="Currency 6 2 2 3" xfId="15944"/>
    <cellStyle name="Currency 6 2 2 3 2" xfId="15945"/>
    <cellStyle name="Currency 6 2 2 3 2 2" xfId="15946"/>
    <cellStyle name="Currency 6 2 2 3 3" xfId="15947"/>
    <cellStyle name="Currency 6 2 2 4" xfId="15948"/>
    <cellStyle name="Currency 6 2 2 4 2" xfId="15949"/>
    <cellStyle name="Currency 6 2 2 4 2 2" xfId="15950"/>
    <cellStyle name="Currency 6 2 2 4 3" xfId="15951"/>
    <cellStyle name="Currency 6 2 2 5" xfId="15952"/>
    <cellStyle name="Currency 6 2 2 5 2" xfId="15953"/>
    <cellStyle name="Currency 6 2 2 6" xfId="15954"/>
    <cellStyle name="Currency 6 2 3" xfId="15955"/>
    <cellStyle name="Currency 6 2 3 2" xfId="15956"/>
    <cellStyle name="Currency 6 2 3 2 2" xfId="15957"/>
    <cellStyle name="Currency 6 2 3 3" xfId="15958"/>
    <cellStyle name="Currency 6 2 4" xfId="15959"/>
    <cellStyle name="Currency 6 2 4 2" xfId="15960"/>
    <cellStyle name="Currency 6 2 4 2 2" xfId="15961"/>
    <cellStyle name="Currency 6 2 4 3" xfId="15962"/>
    <cellStyle name="Currency 6 2 5" xfId="15963"/>
    <cellStyle name="Currency 6 2 5 2" xfId="15964"/>
    <cellStyle name="Currency 6 2 5 2 2" xfId="15965"/>
    <cellStyle name="Currency 6 2 5 3" xfId="15966"/>
    <cellStyle name="Currency 6 2 6" xfId="15967"/>
    <cellStyle name="Currency 6 2 6 2" xfId="15968"/>
    <cellStyle name="Currency 6 2 7" xfId="15969"/>
    <cellStyle name="Currency 6 2 8" xfId="15970"/>
    <cellStyle name="Currency 6 2 9" xfId="15971"/>
    <cellStyle name="Currency 6 3" xfId="15972"/>
    <cellStyle name="Currency 6 3 2" xfId="15973"/>
    <cellStyle name="Currency 6 3 2 2" xfId="15974"/>
    <cellStyle name="Currency 6 3 2 2 2" xfId="15975"/>
    <cellStyle name="Currency 6 3 2 2 2 2" xfId="15976"/>
    <cellStyle name="Currency 6 3 2 2 3" xfId="15977"/>
    <cellStyle name="Currency 6 3 2 3" xfId="15978"/>
    <cellStyle name="Currency 6 3 2 3 2" xfId="15979"/>
    <cellStyle name="Currency 6 3 2 3 2 2" xfId="15980"/>
    <cellStyle name="Currency 6 3 2 3 3" xfId="15981"/>
    <cellStyle name="Currency 6 3 2 4" xfId="15982"/>
    <cellStyle name="Currency 6 3 2 4 2" xfId="15983"/>
    <cellStyle name="Currency 6 3 2 4 2 2" xfId="15984"/>
    <cellStyle name="Currency 6 3 2 4 3" xfId="15985"/>
    <cellStyle name="Currency 6 3 2 5" xfId="15986"/>
    <cellStyle name="Currency 6 3 2 5 2" xfId="15987"/>
    <cellStyle name="Currency 6 3 2 6" xfId="15988"/>
    <cellStyle name="Currency 6 3 3" xfId="15989"/>
    <cellStyle name="Currency 6 3 3 2" xfId="15990"/>
    <cellStyle name="Currency 6 3 3 2 2" xfId="15991"/>
    <cellStyle name="Currency 6 3 3 3" xfId="15992"/>
    <cellStyle name="Currency 6 3 4" xfId="15993"/>
    <cellStyle name="Currency 6 3 4 2" xfId="15994"/>
    <cellStyle name="Currency 6 3 4 2 2" xfId="15995"/>
    <cellStyle name="Currency 6 3 4 3" xfId="15996"/>
    <cellStyle name="Currency 6 3 5" xfId="15997"/>
    <cellStyle name="Currency 6 3 5 2" xfId="15998"/>
    <cellStyle name="Currency 6 3 5 2 2" xfId="15999"/>
    <cellStyle name="Currency 6 3 5 3" xfId="16000"/>
    <cellStyle name="Currency 6 3 6" xfId="16001"/>
    <cellStyle name="Currency 6 3 6 2" xfId="16002"/>
    <cellStyle name="Currency 6 3 7" xfId="16003"/>
    <cellStyle name="Currency 6 3 8" xfId="16004"/>
    <cellStyle name="Currency 6 4" xfId="16005"/>
    <cellStyle name="Currency 6 4 2" xfId="16006"/>
    <cellStyle name="Currency 6 4 2 2" xfId="16007"/>
    <cellStyle name="Currency 6 4 2 2 2" xfId="16008"/>
    <cellStyle name="Currency 6 4 2 2 2 2" xfId="16009"/>
    <cellStyle name="Currency 6 4 2 2 3" xfId="16010"/>
    <cellStyle name="Currency 6 4 2 3" xfId="16011"/>
    <cellStyle name="Currency 6 4 2 3 2" xfId="16012"/>
    <cellStyle name="Currency 6 4 2 3 2 2" xfId="16013"/>
    <cellStyle name="Currency 6 4 2 3 3" xfId="16014"/>
    <cellStyle name="Currency 6 4 2 4" xfId="16015"/>
    <cellStyle name="Currency 6 4 2 4 2" xfId="16016"/>
    <cellStyle name="Currency 6 4 2 4 2 2" xfId="16017"/>
    <cellStyle name="Currency 6 4 2 4 3" xfId="16018"/>
    <cellStyle name="Currency 6 4 2 5" xfId="16019"/>
    <cellStyle name="Currency 6 4 2 5 2" xfId="16020"/>
    <cellStyle name="Currency 6 4 2 6" xfId="16021"/>
    <cellStyle name="Currency 6 4 3" xfId="16022"/>
    <cellStyle name="Currency 6 4 3 2" xfId="16023"/>
    <cellStyle name="Currency 6 4 3 2 2" xfId="16024"/>
    <cellStyle name="Currency 6 4 3 3" xfId="16025"/>
    <cellStyle name="Currency 6 4 4" xfId="16026"/>
    <cellStyle name="Currency 6 4 4 2" xfId="16027"/>
    <cellStyle name="Currency 6 4 4 2 2" xfId="16028"/>
    <cellStyle name="Currency 6 4 4 3" xfId="16029"/>
    <cellStyle name="Currency 6 4 5" xfId="16030"/>
    <cellStyle name="Currency 6 4 5 2" xfId="16031"/>
    <cellStyle name="Currency 6 4 5 2 2" xfId="16032"/>
    <cellStyle name="Currency 6 4 5 3" xfId="16033"/>
    <cellStyle name="Currency 6 4 6" xfId="16034"/>
    <cellStyle name="Currency 6 4 6 2" xfId="16035"/>
    <cellStyle name="Currency 6 4 7" xfId="16036"/>
    <cellStyle name="Currency 6 5" xfId="16037"/>
    <cellStyle name="Currency 6 5 2" xfId="16038"/>
    <cellStyle name="Currency 6 5 2 2" xfId="16039"/>
    <cellStyle name="Currency 6 5 2 2 2" xfId="16040"/>
    <cellStyle name="Currency 6 5 2 2 2 2" xfId="16041"/>
    <cellStyle name="Currency 6 5 2 2 3" xfId="16042"/>
    <cellStyle name="Currency 6 5 2 3" xfId="16043"/>
    <cellStyle name="Currency 6 5 2 3 2" xfId="16044"/>
    <cellStyle name="Currency 6 5 2 3 2 2" xfId="16045"/>
    <cellStyle name="Currency 6 5 2 3 3" xfId="16046"/>
    <cellStyle name="Currency 6 5 2 4" xfId="16047"/>
    <cellStyle name="Currency 6 5 2 4 2" xfId="16048"/>
    <cellStyle name="Currency 6 5 2 4 2 2" xfId="16049"/>
    <cellStyle name="Currency 6 5 2 4 3" xfId="16050"/>
    <cellStyle name="Currency 6 5 2 5" xfId="16051"/>
    <cellStyle name="Currency 6 5 2 5 2" xfId="16052"/>
    <cellStyle name="Currency 6 5 2 6" xfId="16053"/>
    <cellStyle name="Currency 6 5 3" xfId="16054"/>
    <cellStyle name="Currency 6 5 3 2" xfId="16055"/>
    <cellStyle name="Currency 6 5 3 2 2" xfId="16056"/>
    <cellStyle name="Currency 6 5 3 3" xfId="16057"/>
    <cellStyle name="Currency 6 5 4" xfId="16058"/>
    <cellStyle name="Currency 6 5 4 2" xfId="16059"/>
    <cellStyle name="Currency 6 5 4 2 2" xfId="16060"/>
    <cellStyle name="Currency 6 5 4 3" xfId="16061"/>
    <cellStyle name="Currency 6 5 5" xfId="16062"/>
    <cellStyle name="Currency 6 5 5 2" xfId="16063"/>
    <cellStyle name="Currency 6 5 5 2 2" xfId="16064"/>
    <cellStyle name="Currency 6 5 5 3" xfId="16065"/>
    <cellStyle name="Currency 6 5 6" xfId="16066"/>
    <cellStyle name="Currency 6 5 6 2" xfId="16067"/>
    <cellStyle name="Currency 6 5 7" xfId="16068"/>
    <cellStyle name="Currency 6 6" xfId="16069"/>
    <cellStyle name="Currency 6 6 2" xfId="16070"/>
    <cellStyle name="Currency 6 6 2 2" xfId="16071"/>
    <cellStyle name="Currency 6 6 2 2 2" xfId="16072"/>
    <cellStyle name="Currency 6 6 2 3" xfId="16073"/>
    <cellStyle name="Currency 6 6 3" xfId="16074"/>
    <cellStyle name="Currency 6 6 3 2" xfId="16075"/>
    <cellStyle name="Currency 6 6 3 2 2" xfId="16076"/>
    <cellStyle name="Currency 6 6 3 3" xfId="16077"/>
    <cellStyle name="Currency 6 6 4" xfId="16078"/>
    <cellStyle name="Currency 6 6 4 2" xfId="16079"/>
    <cellStyle name="Currency 6 6 4 2 2" xfId="16080"/>
    <cellStyle name="Currency 6 6 4 3" xfId="16081"/>
    <cellStyle name="Currency 6 6 5" xfId="16082"/>
    <cellStyle name="Currency 6 6 5 2" xfId="16083"/>
    <cellStyle name="Currency 6 6 6" xfId="16084"/>
    <cellStyle name="Currency 6 7" xfId="16085"/>
    <cellStyle name="Currency 6 7 2" xfId="16086"/>
    <cellStyle name="Currency 6 7 2 2" xfId="16087"/>
    <cellStyle name="Currency 6 7 3" xfId="16088"/>
    <cellStyle name="Currency 6 8" xfId="16089"/>
    <cellStyle name="Currency 6 8 2" xfId="16090"/>
    <cellStyle name="Currency 6 8 2 2" xfId="16091"/>
    <cellStyle name="Currency 6 8 3" xfId="16092"/>
    <cellStyle name="Currency 6 9" xfId="16093"/>
    <cellStyle name="Currency 6 9 2" xfId="16094"/>
    <cellStyle name="Currency 6 9 2 2" xfId="16095"/>
    <cellStyle name="Currency 6 9 3" xfId="16096"/>
    <cellStyle name="Currency 7" xfId="16097"/>
    <cellStyle name="Currency 7 10" xfId="16098"/>
    <cellStyle name="Currency 7 10 2" xfId="16099"/>
    <cellStyle name="Currency 7 11" xfId="16100"/>
    <cellStyle name="Currency 7 12" xfId="16101"/>
    <cellStyle name="Currency 7 13" xfId="16102"/>
    <cellStyle name="Currency 7 2" xfId="16103"/>
    <cellStyle name="Currency 7 2 2" xfId="16104"/>
    <cellStyle name="Currency 7 2 2 2" xfId="16105"/>
    <cellStyle name="Currency 7 2 2 2 2" xfId="16106"/>
    <cellStyle name="Currency 7 2 2 2 2 2" xfId="16107"/>
    <cellStyle name="Currency 7 2 2 2 3" xfId="16108"/>
    <cellStyle name="Currency 7 2 2 3" xfId="16109"/>
    <cellStyle name="Currency 7 2 2 3 2" xfId="16110"/>
    <cellStyle name="Currency 7 2 2 3 2 2" xfId="16111"/>
    <cellStyle name="Currency 7 2 2 3 3" xfId="16112"/>
    <cellStyle name="Currency 7 2 2 4" xfId="16113"/>
    <cellStyle name="Currency 7 2 2 4 2" xfId="16114"/>
    <cellStyle name="Currency 7 2 2 4 2 2" xfId="16115"/>
    <cellStyle name="Currency 7 2 2 4 3" xfId="16116"/>
    <cellStyle name="Currency 7 2 2 5" xfId="16117"/>
    <cellStyle name="Currency 7 2 2 5 2" xfId="16118"/>
    <cellStyle name="Currency 7 2 2 6" xfId="16119"/>
    <cellStyle name="Currency 7 2 3" xfId="16120"/>
    <cellStyle name="Currency 7 2 3 2" xfId="16121"/>
    <cellStyle name="Currency 7 2 3 2 2" xfId="16122"/>
    <cellStyle name="Currency 7 2 3 3" xfId="16123"/>
    <cellStyle name="Currency 7 2 4" xfId="16124"/>
    <cellStyle name="Currency 7 2 4 2" xfId="16125"/>
    <cellStyle name="Currency 7 2 4 2 2" xfId="16126"/>
    <cellStyle name="Currency 7 2 4 3" xfId="16127"/>
    <cellStyle name="Currency 7 2 5" xfId="16128"/>
    <cellStyle name="Currency 7 2 5 2" xfId="16129"/>
    <cellStyle name="Currency 7 2 5 2 2" xfId="16130"/>
    <cellStyle name="Currency 7 2 5 3" xfId="16131"/>
    <cellStyle name="Currency 7 2 6" xfId="16132"/>
    <cellStyle name="Currency 7 2 6 2" xfId="16133"/>
    <cellStyle name="Currency 7 2 7" xfId="16134"/>
    <cellStyle name="Currency 7 2 8" xfId="16135"/>
    <cellStyle name="Currency 7 3" xfId="16136"/>
    <cellStyle name="Currency 7 3 2" xfId="16137"/>
    <cellStyle name="Currency 7 3 2 2" xfId="16138"/>
    <cellStyle name="Currency 7 3 2 2 2" xfId="16139"/>
    <cellStyle name="Currency 7 3 2 2 2 2" xfId="16140"/>
    <cellStyle name="Currency 7 3 2 2 3" xfId="16141"/>
    <cellStyle name="Currency 7 3 2 3" xfId="16142"/>
    <cellStyle name="Currency 7 3 2 3 2" xfId="16143"/>
    <cellStyle name="Currency 7 3 2 3 2 2" xfId="16144"/>
    <cellStyle name="Currency 7 3 2 3 3" xfId="16145"/>
    <cellStyle name="Currency 7 3 2 4" xfId="16146"/>
    <cellStyle name="Currency 7 3 2 4 2" xfId="16147"/>
    <cellStyle name="Currency 7 3 2 4 2 2" xfId="16148"/>
    <cellStyle name="Currency 7 3 2 4 3" xfId="16149"/>
    <cellStyle name="Currency 7 3 2 5" xfId="16150"/>
    <cellStyle name="Currency 7 3 2 5 2" xfId="16151"/>
    <cellStyle name="Currency 7 3 2 6" xfId="16152"/>
    <cellStyle name="Currency 7 3 3" xfId="16153"/>
    <cellStyle name="Currency 7 3 3 2" xfId="16154"/>
    <cellStyle name="Currency 7 3 3 2 2" xfId="16155"/>
    <cellStyle name="Currency 7 3 3 3" xfId="16156"/>
    <cellStyle name="Currency 7 3 4" xfId="16157"/>
    <cellStyle name="Currency 7 3 4 2" xfId="16158"/>
    <cellStyle name="Currency 7 3 4 2 2" xfId="16159"/>
    <cellStyle name="Currency 7 3 4 3" xfId="16160"/>
    <cellStyle name="Currency 7 3 5" xfId="16161"/>
    <cellStyle name="Currency 7 3 5 2" xfId="16162"/>
    <cellStyle name="Currency 7 3 5 2 2" xfId="16163"/>
    <cellStyle name="Currency 7 3 5 3" xfId="16164"/>
    <cellStyle name="Currency 7 3 6" xfId="16165"/>
    <cellStyle name="Currency 7 3 6 2" xfId="16166"/>
    <cellStyle name="Currency 7 3 7" xfId="16167"/>
    <cellStyle name="Currency 7 4" xfId="16168"/>
    <cellStyle name="Currency 7 4 2" xfId="16169"/>
    <cellStyle name="Currency 7 4 2 2" xfId="16170"/>
    <cellStyle name="Currency 7 4 2 2 2" xfId="16171"/>
    <cellStyle name="Currency 7 4 2 2 2 2" xfId="16172"/>
    <cellStyle name="Currency 7 4 2 2 3" xfId="16173"/>
    <cellStyle name="Currency 7 4 2 3" xfId="16174"/>
    <cellStyle name="Currency 7 4 2 3 2" xfId="16175"/>
    <cellStyle name="Currency 7 4 2 3 2 2" xfId="16176"/>
    <cellStyle name="Currency 7 4 2 3 3" xfId="16177"/>
    <cellStyle name="Currency 7 4 2 4" xfId="16178"/>
    <cellStyle name="Currency 7 4 2 4 2" xfId="16179"/>
    <cellStyle name="Currency 7 4 2 4 2 2" xfId="16180"/>
    <cellStyle name="Currency 7 4 2 4 3" xfId="16181"/>
    <cellStyle name="Currency 7 4 2 5" xfId="16182"/>
    <cellStyle name="Currency 7 4 2 5 2" xfId="16183"/>
    <cellStyle name="Currency 7 4 2 6" xfId="16184"/>
    <cellStyle name="Currency 7 4 3" xfId="16185"/>
    <cellStyle name="Currency 7 4 3 2" xfId="16186"/>
    <cellStyle name="Currency 7 4 3 2 2" xfId="16187"/>
    <cellStyle name="Currency 7 4 3 3" xfId="16188"/>
    <cellStyle name="Currency 7 4 4" xfId="16189"/>
    <cellStyle name="Currency 7 4 4 2" xfId="16190"/>
    <cellStyle name="Currency 7 4 4 2 2" xfId="16191"/>
    <cellStyle name="Currency 7 4 4 3" xfId="16192"/>
    <cellStyle name="Currency 7 4 5" xfId="16193"/>
    <cellStyle name="Currency 7 4 5 2" xfId="16194"/>
    <cellStyle name="Currency 7 4 5 2 2" xfId="16195"/>
    <cellStyle name="Currency 7 4 5 3" xfId="16196"/>
    <cellStyle name="Currency 7 4 6" xfId="16197"/>
    <cellStyle name="Currency 7 4 6 2" xfId="16198"/>
    <cellStyle name="Currency 7 4 7" xfId="16199"/>
    <cellStyle name="Currency 7 5" xfId="16200"/>
    <cellStyle name="Currency 7 5 2" xfId="16201"/>
    <cellStyle name="Currency 7 5 2 2" xfId="16202"/>
    <cellStyle name="Currency 7 5 2 2 2" xfId="16203"/>
    <cellStyle name="Currency 7 5 2 2 2 2" xfId="16204"/>
    <cellStyle name="Currency 7 5 2 2 3" xfId="16205"/>
    <cellStyle name="Currency 7 5 2 3" xfId="16206"/>
    <cellStyle name="Currency 7 5 2 3 2" xfId="16207"/>
    <cellStyle name="Currency 7 5 2 3 2 2" xfId="16208"/>
    <cellStyle name="Currency 7 5 2 3 3" xfId="16209"/>
    <cellStyle name="Currency 7 5 2 4" xfId="16210"/>
    <cellStyle name="Currency 7 5 2 4 2" xfId="16211"/>
    <cellStyle name="Currency 7 5 2 4 2 2" xfId="16212"/>
    <cellStyle name="Currency 7 5 2 4 3" xfId="16213"/>
    <cellStyle name="Currency 7 5 2 5" xfId="16214"/>
    <cellStyle name="Currency 7 5 2 5 2" xfId="16215"/>
    <cellStyle name="Currency 7 5 2 6" xfId="16216"/>
    <cellStyle name="Currency 7 5 3" xfId="16217"/>
    <cellStyle name="Currency 7 5 3 2" xfId="16218"/>
    <cellStyle name="Currency 7 5 3 2 2" xfId="16219"/>
    <cellStyle name="Currency 7 5 3 3" xfId="16220"/>
    <cellStyle name="Currency 7 5 4" xfId="16221"/>
    <cellStyle name="Currency 7 5 4 2" xfId="16222"/>
    <cellStyle name="Currency 7 5 4 2 2" xfId="16223"/>
    <cellStyle name="Currency 7 5 4 3" xfId="16224"/>
    <cellStyle name="Currency 7 5 5" xfId="16225"/>
    <cellStyle name="Currency 7 5 5 2" xfId="16226"/>
    <cellStyle name="Currency 7 5 5 2 2" xfId="16227"/>
    <cellStyle name="Currency 7 5 5 3" xfId="16228"/>
    <cellStyle name="Currency 7 5 6" xfId="16229"/>
    <cellStyle name="Currency 7 5 6 2" xfId="16230"/>
    <cellStyle name="Currency 7 5 7" xfId="16231"/>
    <cellStyle name="Currency 7 6" xfId="16232"/>
    <cellStyle name="Currency 7 6 2" xfId="16233"/>
    <cellStyle name="Currency 7 6 2 2" xfId="16234"/>
    <cellStyle name="Currency 7 6 2 2 2" xfId="16235"/>
    <cellStyle name="Currency 7 6 2 3" xfId="16236"/>
    <cellStyle name="Currency 7 6 3" xfId="16237"/>
    <cellStyle name="Currency 7 6 3 2" xfId="16238"/>
    <cellStyle name="Currency 7 6 3 2 2" xfId="16239"/>
    <cellStyle name="Currency 7 6 3 3" xfId="16240"/>
    <cellStyle name="Currency 7 6 4" xfId="16241"/>
    <cellStyle name="Currency 7 6 4 2" xfId="16242"/>
    <cellStyle name="Currency 7 6 4 2 2" xfId="16243"/>
    <cellStyle name="Currency 7 6 4 3" xfId="16244"/>
    <cellStyle name="Currency 7 6 5" xfId="16245"/>
    <cellStyle name="Currency 7 6 5 2" xfId="16246"/>
    <cellStyle name="Currency 7 6 6" xfId="16247"/>
    <cellStyle name="Currency 7 7" xfId="16248"/>
    <cellStyle name="Currency 7 7 2" xfId="16249"/>
    <cellStyle name="Currency 7 7 2 2" xfId="16250"/>
    <cellStyle name="Currency 7 7 3" xfId="16251"/>
    <cellStyle name="Currency 7 8" xfId="16252"/>
    <cellStyle name="Currency 7 8 2" xfId="16253"/>
    <cellStyle name="Currency 7 8 2 2" xfId="16254"/>
    <cellStyle name="Currency 7 8 3" xfId="16255"/>
    <cellStyle name="Currency 7 9" xfId="16256"/>
    <cellStyle name="Currency 7 9 2" xfId="16257"/>
    <cellStyle name="Currency 7 9 2 2" xfId="16258"/>
    <cellStyle name="Currency 7 9 3" xfId="16259"/>
    <cellStyle name="Currency 8" xfId="16260"/>
    <cellStyle name="Currency 8 10" xfId="16261"/>
    <cellStyle name="Currency 8 10 2" xfId="16262"/>
    <cellStyle name="Currency 8 11" xfId="16263"/>
    <cellStyle name="Currency 8 12" xfId="16264"/>
    <cellStyle name="Currency 8 13" xfId="16265"/>
    <cellStyle name="Currency 8 2" xfId="16266"/>
    <cellStyle name="Currency 8 2 2" xfId="16267"/>
    <cellStyle name="Currency 8 2 2 2" xfId="16268"/>
    <cellStyle name="Currency 8 2 2 2 2" xfId="16269"/>
    <cellStyle name="Currency 8 2 2 2 2 2" xfId="16270"/>
    <cellStyle name="Currency 8 2 2 2 3" xfId="16271"/>
    <cellStyle name="Currency 8 2 2 3" xfId="16272"/>
    <cellStyle name="Currency 8 2 2 3 2" xfId="16273"/>
    <cellStyle name="Currency 8 2 2 3 2 2" xfId="16274"/>
    <cellStyle name="Currency 8 2 2 3 3" xfId="16275"/>
    <cellStyle name="Currency 8 2 2 4" xfId="16276"/>
    <cellStyle name="Currency 8 2 2 4 2" xfId="16277"/>
    <cellStyle name="Currency 8 2 2 4 2 2" xfId="16278"/>
    <cellStyle name="Currency 8 2 2 4 3" xfId="16279"/>
    <cellStyle name="Currency 8 2 2 5" xfId="16280"/>
    <cellStyle name="Currency 8 2 2 5 2" xfId="16281"/>
    <cellStyle name="Currency 8 2 2 6" xfId="16282"/>
    <cellStyle name="Currency 8 2 3" xfId="16283"/>
    <cellStyle name="Currency 8 2 3 2" xfId="16284"/>
    <cellStyle name="Currency 8 2 3 2 2" xfId="16285"/>
    <cellStyle name="Currency 8 2 3 3" xfId="16286"/>
    <cellStyle name="Currency 8 2 4" xfId="16287"/>
    <cellStyle name="Currency 8 2 4 2" xfId="16288"/>
    <cellStyle name="Currency 8 2 4 2 2" xfId="16289"/>
    <cellStyle name="Currency 8 2 4 3" xfId="16290"/>
    <cellStyle name="Currency 8 2 5" xfId="16291"/>
    <cellStyle name="Currency 8 2 5 2" xfId="16292"/>
    <cellStyle name="Currency 8 2 5 2 2" xfId="16293"/>
    <cellStyle name="Currency 8 2 5 3" xfId="16294"/>
    <cellStyle name="Currency 8 2 6" xfId="16295"/>
    <cellStyle name="Currency 8 2 6 2" xfId="16296"/>
    <cellStyle name="Currency 8 2 7" xfId="16297"/>
    <cellStyle name="Currency 8 2 8" xfId="16298"/>
    <cellStyle name="Currency 8 3" xfId="16299"/>
    <cellStyle name="Currency 8 3 2" xfId="16300"/>
    <cellStyle name="Currency 8 3 2 2" xfId="16301"/>
    <cellStyle name="Currency 8 3 2 2 2" xfId="16302"/>
    <cellStyle name="Currency 8 3 2 2 2 2" xfId="16303"/>
    <cellStyle name="Currency 8 3 2 2 3" xfId="16304"/>
    <cellStyle name="Currency 8 3 2 3" xfId="16305"/>
    <cellStyle name="Currency 8 3 2 3 2" xfId="16306"/>
    <cellStyle name="Currency 8 3 2 3 2 2" xfId="16307"/>
    <cellStyle name="Currency 8 3 2 3 3" xfId="16308"/>
    <cellStyle name="Currency 8 3 2 4" xfId="16309"/>
    <cellStyle name="Currency 8 3 2 4 2" xfId="16310"/>
    <cellStyle name="Currency 8 3 2 4 2 2" xfId="16311"/>
    <cellStyle name="Currency 8 3 2 4 3" xfId="16312"/>
    <cellStyle name="Currency 8 3 2 5" xfId="16313"/>
    <cellStyle name="Currency 8 3 2 5 2" xfId="16314"/>
    <cellStyle name="Currency 8 3 2 6" xfId="16315"/>
    <cellStyle name="Currency 8 3 3" xfId="16316"/>
    <cellStyle name="Currency 8 3 3 2" xfId="16317"/>
    <cellStyle name="Currency 8 3 3 2 2" xfId="16318"/>
    <cellStyle name="Currency 8 3 3 3" xfId="16319"/>
    <cellStyle name="Currency 8 3 4" xfId="16320"/>
    <cellStyle name="Currency 8 3 4 2" xfId="16321"/>
    <cellStyle name="Currency 8 3 4 2 2" xfId="16322"/>
    <cellStyle name="Currency 8 3 4 3" xfId="16323"/>
    <cellStyle name="Currency 8 3 5" xfId="16324"/>
    <cellStyle name="Currency 8 3 5 2" xfId="16325"/>
    <cellStyle name="Currency 8 3 5 2 2" xfId="16326"/>
    <cellStyle name="Currency 8 3 5 3" xfId="16327"/>
    <cellStyle name="Currency 8 3 6" xfId="16328"/>
    <cellStyle name="Currency 8 3 6 2" xfId="16329"/>
    <cellStyle name="Currency 8 3 7" xfId="16330"/>
    <cellStyle name="Currency 8 4" xfId="16331"/>
    <cellStyle name="Currency 8 4 2" xfId="16332"/>
    <cellStyle name="Currency 8 4 2 2" xfId="16333"/>
    <cellStyle name="Currency 8 4 2 2 2" xfId="16334"/>
    <cellStyle name="Currency 8 4 2 2 2 2" xfId="16335"/>
    <cellStyle name="Currency 8 4 2 2 3" xfId="16336"/>
    <cellStyle name="Currency 8 4 2 3" xfId="16337"/>
    <cellStyle name="Currency 8 4 2 3 2" xfId="16338"/>
    <cellStyle name="Currency 8 4 2 3 2 2" xfId="16339"/>
    <cellStyle name="Currency 8 4 2 3 3" xfId="16340"/>
    <cellStyle name="Currency 8 4 2 4" xfId="16341"/>
    <cellStyle name="Currency 8 4 2 4 2" xfId="16342"/>
    <cellStyle name="Currency 8 4 2 4 2 2" xfId="16343"/>
    <cellStyle name="Currency 8 4 2 4 3" xfId="16344"/>
    <cellStyle name="Currency 8 4 2 5" xfId="16345"/>
    <cellStyle name="Currency 8 4 2 5 2" xfId="16346"/>
    <cellStyle name="Currency 8 4 2 6" xfId="16347"/>
    <cellStyle name="Currency 8 4 3" xfId="16348"/>
    <cellStyle name="Currency 8 4 3 2" xfId="16349"/>
    <cellStyle name="Currency 8 4 3 2 2" xfId="16350"/>
    <cellStyle name="Currency 8 4 3 3" xfId="16351"/>
    <cellStyle name="Currency 8 4 4" xfId="16352"/>
    <cellStyle name="Currency 8 4 4 2" xfId="16353"/>
    <cellStyle name="Currency 8 4 4 2 2" xfId="16354"/>
    <cellStyle name="Currency 8 4 4 3" xfId="16355"/>
    <cellStyle name="Currency 8 4 5" xfId="16356"/>
    <cellStyle name="Currency 8 4 5 2" xfId="16357"/>
    <cellStyle name="Currency 8 4 5 2 2" xfId="16358"/>
    <cellStyle name="Currency 8 4 5 3" xfId="16359"/>
    <cellStyle name="Currency 8 4 6" xfId="16360"/>
    <cellStyle name="Currency 8 4 6 2" xfId="16361"/>
    <cellStyle name="Currency 8 4 7" xfId="16362"/>
    <cellStyle name="Currency 8 5" xfId="16363"/>
    <cellStyle name="Currency 8 5 2" xfId="16364"/>
    <cellStyle name="Currency 8 5 2 2" xfId="16365"/>
    <cellStyle name="Currency 8 5 2 2 2" xfId="16366"/>
    <cellStyle name="Currency 8 5 2 2 2 2" xfId="16367"/>
    <cellStyle name="Currency 8 5 2 2 3" xfId="16368"/>
    <cellStyle name="Currency 8 5 2 3" xfId="16369"/>
    <cellStyle name="Currency 8 5 2 3 2" xfId="16370"/>
    <cellStyle name="Currency 8 5 2 3 2 2" xfId="16371"/>
    <cellStyle name="Currency 8 5 2 3 3" xfId="16372"/>
    <cellStyle name="Currency 8 5 2 4" xfId="16373"/>
    <cellStyle name="Currency 8 5 2 4 2" xfId="16374"/>
    <cellStyle name="Currency 8 5 2 4 2 2" xfId="16375"/>
    <cellStyle name="Currency 8 5 2 4 3" xfId="16376"/>
    <cellStyle name="Currency 8 5 2 5" xfId="16377"/>
    <cellStyle name="Currency 8 5 2 5 2" xfId="16378"/>
    <cellStyle name="Currency 8 5 2 6" xfId="16379"/>
    <cellStyle name="Currency 8 5 3" xfId="16380"/>
    <cellStyle name="Currency 8 5 3 2" xfId="16381"/>
    <cellStyle name="Currency 8 5 3 2 2" xfId="16382"/>
    <cellStyle name="Currency 8 5 3 3" xfId="16383"/>
    <cellStyle name="Currency 8 5 4" xfId="16384"/>
    <cellStyle name="Currency 8 5 4 2" xfId="16385"/>
    <cellStyle name="Currency 8 5 4 2 2" xfId="16386"/>
    <cellStyle name="Currency 8 5 4 3" xfId="16387"/>
    <cellStyle name="Currency 8 5 5" xfId="16388"/>
    <cellStyle name="Currency 8 5 5 2" xfId="16389"/>
    <cellStyle name="Currency 8 5 5 2 2" xfId="16390"/>
    <cellStyle name="Currency 8 5 5 3" xfId="16391"/>
    <cellStyle name="Currency 8 5 6" xfId="16392"/>
    <cellStyle name="Currency 8 5 6 2" xfId="16393"/>
    <cellStyle name="Currency 8 5 7" xfId="16394"/>
    <cellStyle name="Currency 8 6" xfId="16395"/>
    <cellStyle name="Currency 8 6 2" xfId="16396"/>
    <cellStyle name="Currency 8 6 2 2" xfId="16397"/>
    <cellStyle name="Currency 8 6 2 2 2" xfId="16398"/>
    <cellStyle name="Currency 8 6 2 3" xfId="16399"/>
    <cellStyle name="Currency 8 6 3" xfId="16400"/>
    <cellStyle name="Currency 8 6 3 2" xfId="16401"/>
    <cellStyle name="Currency 8 6 3 2 2" xfId="16402"/>
    <cellStyle name="Currency 8 6 3 3" xfId="16403"/>
    <cellStyle name="Currency 8 6 4" xfId="16404"/>
    <cellStyle name="Currency 8 6 4 2" xfId="16405"/>
    <cellStyle name="Currency 8 6 4 2 2" xfId="16406"/>
    <cellStyle name="Currency 8 6 4 3" xfId="16407"/>
    <cellStyle name="Currency 8 6 5" xfId="16408"/>
    <cellStyle name="Currency 8 6 5 2" xfId="16409"/>
    <cellStyle name="Currency 8 6 6" xfId="16410"/>
    <cellStyle name="Currency 8 7" xfId="16411"/>
    <cellStyle name="Currency 8 7 2" xfId="16412"/>
    <cellStyle name="Currency 8 7 2 2" xfId="16413"/>
    <cellStyle name="Currency 8 7 3" xfId="16414"/>
    <cellStyle name="Currency 8 8" xfId="16415"/>
    <cellStyle name="Currency 8 8 2" xfId="16416"/>
    <cellStyle name="Currency 8 8 2 2" xfId="16417"/>
    <cellStyle name="Currency 8 8 3" xfId="16418"/>
    <cellStyle name="Currency 8 9" xfId="16419"/>
    <cellStyle name="Currency 8 9 2" xfId="16420"/>
    <cellStyle name="Currency 8 9 2 2" xfId="16421"/>
    <cellStyle name="Currency 8 9 3" xfId="16422"/>
    <cellStyle name="Currency 9" xfId="16423"/>
    <cellStyle name="Currency 9 10" xfId="16424"/>
    <cellStyle name="Currency 9 10 2" xfId="16425"/>
    <cellStyle name="Currency 9 11" xfId="16426"/>
    <cellStyle name="Currency 9 12" xfId="16427"/>
    <cellStyle name="Currency 9 2" xfId="16428"/>
    <cellStyle name="Currency 9 2 2" xfId="16429"/>
    <cellStyle name="Currency 9 2 2 2" xfId="16430"/>
    <cellStyle name="Currency 9 2 2 2 2" xfId="16431"/>
    <cellStyle name="Currency 9 2 2 2 2 2" xfId="16432"/>
    <cellStyle name="Currency 9 2 2 2 3" xfId="16433"/>
    <cellStyle name="Currency 9 2 2 3" xfId="16434"/>
    <cellStyle name="Currency 9 2 2 3 2" xfId="16435"/>
    <cellStyle name="Currency 9 2 2 3 2 2" xfId="16436"/>
    <cellStyle name="Currency 9 2 2 3 3" xfId="16437"/>
    <cellStyle name="Currency 9 2 2 4" xfId="16438"/>
    <cellStyle name="Currency 9 2 2 4 2" xfId="16439"/>
    <cellStyle name="Currency 9 2 2 4 2 2" xfId="16440"/>
    <cellStyle name="Currency 9 2 2 4 3" xfId="16441"/>
    <cellStyle name="Currency 9 2 2 5" xfId="16442"/>
    <cellStyle name="Currency 9 2 2 5 2" xfId="16443"/>
    <cellStyle name="Currency 9 2 2 6" xfId="16444"/>
    <cellStyle name="Currency 9 2 3" xfId="16445"/>
    <cellStyle name="Currency 9 2 3 2" xfId="16446"/>
    <cellStyle name="Currency 9 2 3 2 2" xfId="16447"/>
    <cellStyle name="Currency 9 2 3 3" xfId="16448"/>
    <cellStyle name="Currency 9 2 4" xfId="16449"/>
    <cellStyle name="Currency 9 2 4 2" xfId="16450"/>
    <cellStyle name="Currency 9 2 4 2 2" xfId="16451"/>
    <cellStyle name="Currency 9 2 4 3" xfId="16452"/>
    <cellStyle name="Currency 9 2 5" xfId="16453"/>
    <cellStyle name="Currency 9 2 5 2" xfId="16454"/>
    <cellStyle name="Currency 9 2 5 2 2" xfId="16455"/>
    <cellStyle name="Currency 9 2 5 3" xfId="16456"/>
    <cellStyle name="Currency 9 2 6" xfId="16457"/>
    <cellStyle name="Currency 9 2 6 2" xfId="16458"/>
    <cellStyle name="Currency 9 2 7" xfId="16459"/>
    <cellStyle name="Currency 9 3" xfId="16460"/>
    <cellStyle name="Currency 9 3 2" xfId="16461"/>
    <cellStyle name="Currency 9 3 2 2" xfId="16462"/>
    <cellStyle name="Currency 9 3 2 2 2" xfId="16463"/>
    <cellStyle name="Currency 9 3 2 2 2 2" xfId="16464"/>
    <cellStyle name="Currency 9 3 2 2 3" xfId="16465"/>
    <cellStyle name="Currency 9 3 2 3" xfId="16466"/>
    <cellStyle name="Currency 9 3 2 3 2" xfId="16467"/>
    <cellStyle name="Currency 9 3 2 3 2 2" xfId="16468"/>
    <cellStyle name="Currency 9 3 2 3 3" xfId="16469"/>
    <cellStyle name="Currency 9 3 2 4" xfId="16470"/>
    <cellStyle name="Currency 9 3 2 4 2" xfId="16471"/>
    <cellStyle name="Currency 9 3 2 4 2 2" xfId="16472"/>
    <cellStyle name="Currency 9 3 2 4 3" xfId="16473"/>
    <cellStyle name="Currency 9 3 2 5" xfId="16474"/>
    <cellStyle name="Currency 9 3 2 5 2" xfId="16475"/>
    <cellStyle name="Currency 9 3 2 6" xfId="16476"/>
    <cellStyle name="Currency 9 3 3" xfId="16477"/>
    <cellStyle name="Currency 9 3 3 2" xfId="16478"/>
    <cellStyle name="Currency 9 3 3 2 2" xfId="16479"/>
    <cellStyle name="Currency 9 3 3 3" xfId="16480"/>
    <cellStyle name="Currency 9 3 4" xfId="16481"/>
    <cellStyle name="Currency 9 3 4 2" xfId="16482"/>
    <cellStyle name="Currency 9 3 4 2 2" xfId="16483"/>
    <cellStyle name="Currency 9 3 4 3" xfId="16484"/>
    <cellStyle name="Currency 9 3 5" xfId="16485"/>
    <cellStyle name="Currency 9 3 5 2" xfId="16486"/>
    <cellStyle name="Currency 9 3 5 2 2" xfId="16487"/>
    <cellStyle name="Currency 9 3 5 3" xfId="16488"/>
    <cellStyle name="Currency 9 3 6" xfId="16489"/>
    <cellStyle name="Currency 9 3 6 2" xfId="16490"/>
    <cellStyle name="Currency 9 3 7" xfId="16491"/>
    <cellStyle name="Currency 9 4" xfId="16492"/>
    <cellStyle name="Currency 9 4 2" xfId="16493"/>
    <cellStyle name="Currency 9 4 2 2" xfId="16494"/>
    <cellStyle name="Currency 9 4 2 2 2" xfId="16495"/>
    <cellStyle name="Currency 9 4 2 2 2 2" xfId="16496"/>
    <cellStyle name="Currency 9 4 2 2 3" xfId="16497"/>
    <cellStyle name="Currency 9 4 2 3" xfId="16498"/>
    <cellStyle name="Currency 9 4 2 3 2" xfId="16499"/>
    <cellStyle name="Currency 9 4 2 3 2 2" xfId="16500"/>
    <cellStyle name="Currency 9 4 2 3 3" xfId="16501"/>
    <cellStyle name="Currency 9 4 2 4" xfId="16502"/>
    <cellStyle name="Currency 9 4 2 4 2" xfId="16503"/>
    <cellStyle name="Currency 9 4 2 4 2 2" xfId="16504"/>
    <cellStyle name="Currency 9 4 2 4 3" xfId="16505"/>
    <cellStyle name="Currency 9 4 2 5" xfId="16506"/>
    <cellStyle name="Currency 9 4 2 5 2" xfId="16507"/>
    <cellStyle name="Currency 9 4 2 6" xfId="16508"/>
    <cellStyle name="Currency 9 4 3" xfId="16509"/>
    <cellStyle name="Currency 9 4 3 2" xfId="16510"/>
    <cellStyle name="Currency 9 4 3 2 2" xfId="16511"/>
    <cellStyle name="Currency 9 4 3 3" xfId="16512"/>
    <cellStyle name="Currency 9 4 4" xfId="16513"/>
    <cellStyle name="Currency 9 4 4 2" xfId="16514"/>
    <cellStyle name="Currency 9 4 4 2 2" xfId="16515"/>
    <cellStyle name="Currency 9 4 4 3" xfId="16516"/>
    <cellStyle name="Currency 9 4 5" xfId="16517"/>
    <cellStyle name="Currency 9 4 5 2" xfId="16518"/>
    <cellStyle name="Currency 9 4 5 2 2" xfId="16519"/>
    <cellStyle name="Currency 9 4 5 3" xfId="16520"/>
    <cellStyle name="Currency 9 4 6" xfId="16521"/>
    <cellStyle name="Currency 9 4 6 2" xfId="16522"/>
    <cellStyle name="Currency 9 4 7" xfId="16523"/>
    <cellStyle name="Currency 9 5" xfId="16524"/>
    <cellStyle name="Currency 9 5 2" xfId="16525"/>
    <cellStyle name="Currency 9 5 2 2" xfId="16526"/>
    <cellStyle name="Currency 9 5 2 2 2" xfId="16527"/>
    <cellStyle name="Currency 9 5 2 2 2 2" xfId="16528"/>
    <cellStyle name="Currency 9 5 2 2 3" xfId="16529"/>
    <cellStyle name="Currency 9 5 2 3" xfId="16530"/>
    <cellStyle name="Currency 9 5 2 3 2" xfId="16531"/>
    <cellStyle name="Currency 9 5 2 3 2 2" xfId="16532"/>
    <cellStyle name="Currency 9 5 2 3 3" xfId="16533"/>
    <cellStyle name="Currency 9 5 2 4" xfId="16534"/>
    <cellStyle name="Currency 9 5 2 4 2" xfId="16535"/>
    <cellStyle name="Currency 9 5 2 4 2 2" xfId="16536"/>
    <cellStyle name="Currency 9 5 2 4 3" xfId="16537"/>
    <cellStyle name="Currency 9 5 2 5" xfId="16538"/>
    <cellStyle name="Currency 9 5 2 5 2" xfId="16539"/>
    <cellStyle name="Currency 9 5 2 6" xfId="16540"/>
    <cellStyle name="Currency 9 5 3" xfId="16541"/>
    <cellStyle name="Currency 9 5 3 2" xfId="16542"/>
    <cellStyle name="Currency 9 5 3 2 2" xfId="16543"/>
    <cellStyle name="Currency 9 5 3 3" xfId="16544"/>
    <cellStyle name="Currency 9 5 4" xfId="16545"/>
    <cellStyle name="Currency 9 5 4 2" xfId="16546"/>
    <cellStyle name="Currency 9 5 4 2 2" xfId="16547"/>
    <cellStyle name="Currency 9 5 4 3" xfId="16548"/>
    <cellStyle name="Currency 9 5 5" xfId="16549"/>
    <cellStyle name="Currency 9 5 5 2" xfId="16550"/>
    <cellStyle name="Currency 9 5 5 2 2" xfId="16551"/>
    <cellStyle name="Currency 9 5 5 3" xfId="16552"/>
    <cellStyle name="Currency 9 5 6" xfId="16553"/>
    <cellStyle name="Currency 9 5 6 2" xfId="16554"/>
    <cellStyle name="Currency 9 5 7" xfId="16555"/>
    <cellStyle name="Currency 9 6" xfId="16556"/>
    <cellStyle name="Currency 9 6 2" xfId="16557"/>
    <cellStyle name="Currency 9 6 2 2" xfId="16558"/>
    <cellStyle name="Currency 9 6 2 2 2" xfId="16559"/>
    <cellStyle name="Currency 9 6 2 3" xfId="16560"/>
    <cellStyle name="Currency 9 6 3" xfId="16561"/>
    <cellStyle name="Currency 9 6 3 2" xfId="16562"/>
    <cellStyle name="Currency 9 6 3 2 2" xfId="16563"/>
    <cellStyle name="Currency 9 6 3 3" xfId="16564"/>
    <cellStyle name="Currency 9 6 4" xfId="16565"/>
    <cellStyle name="Currency 9 6 4 2" xfId="16566"/>
    <cellStyle name="Currency 9 6 4 2 2" xfId="16567"/>
    <cellStyle name="Currency 9 6 4 3" xfId="16568"/>
    <cellStyle name="Currency 9 6 5" xfId="16569"/>
    <cellStyle name="Currency 9 6 5 2" xfId="16570"/>
    <cellStyle name="Currency 9 6 6" xfId="16571"/>
    <cellStyle name="Currency 9 7" xfId="16572"/>
    <cellStyle name="Currency 9 7 2" xfId="16573"/>
    <cellStyle name="Currency 9 7 2 2" xfId="16574"/>
    <cellStyle name="Currency 9 7 3" xfId="16575"/>
    <cellStyle name="Currency 9 8" xfId="16576"/>
    <cellStyle name="Currency 9 8 2" xfId="16577"/>
    <cellStyle name="Currency 9 8 2 2" xfId="16578"/>
    <cellStyle name="Currency 9 8 3" xfId="16579"/>
    <cellStyle name="Currency 9 9" xfId="16580"/>
    <cellStyle name="Currency 9 9 2" xfId="16581"/>
    <cellStyle name="Currency 9 9 2 2" xfId="16582"/>
    <cellStyle name="Currency 9 9 3" xfId="16583"/>
    <cellStyle name="Currency0" xfId="16584"/>
    <cellStyle name="Currency0 2" xfId="16585"/>
    <cellStyle name="Currency0 2 2" xfId="16586"/>
    <cellStyle name="Currency0 2 3" xfId="16587"/>
    <cellStyle name="Currency0 2 4" xfId="16588"/>
    <cellStyle name="Currency0 3" xfId="16589"/>
    <cellStyle name="Currency0 3 2" xfId="16590"/>
    <cellStyle name="Currency0 3 3" xfId="16591"/>
    <cellStyle name="Currency0 4" xfId="16592"/>
    <cellStyle name="D4_B8B1_005004B79812_.wvu.PrintTitlest" xfId="16593"/>
    <cellStyle name="Data Heading" xfId="16594"/>
    <cellStyle name="Data Historic" xfId="16595"/>
    <cellStyle name="Data input" xfId="16596"/>
    <cellStyle name="Data Projected" xfId="16597"/>
    <cellStyle name="Data Projected Total" xfId="16598"/>
    <cellStyle name="Data Unavailable" xfId="16599"/>
    <cellStyle name="Date" xfId="16600"/>
    <cellStyle name="Date - Style1" xfId="16601"/>
    <cellStyle name="Date - Style2" xfId="16602"/>
    <cellStyle name="Date (d mmm yyyy)" xfId="16603"/>
    <cellStyle name="Date (yyyy)" xfId="16604"/>
    <cellStyle name="Date 10" xfId="16605"/>
    <cellStyle name="Date 11" xfId="16606"/>
    <cellStyle name="Date 12" xfId="16607"/>
    <cellStyle name="Date 13" xfId="16608"/>
    <cellStyle name="Date 14" xfId="16609"/>
    <cellStyle name="Date 15" xfId="16610"/>
    <cellStyle name="Date 16" xfId="16611"/>
    <cellStyle name="Date 17" xfId="16612"/>
    <cellStyle name="Date 18" xfId="16613"/>
    <cellStyle name="Date 19" xfId="16614"/>
    <cellStyle name="Date 2" xfId="16615"/>
    <cellStyle name="Date 2 2" xfId="16616"/>
    <cellStyle name="Date 2 2 2" xfId="16617"/>
    <cellStyle name="Date 2 3" xfId="16618"/>
    <cellStyle name="Date 2 4" xfId="16619"/>
    <cellStyle name="Date 2 5" xfId="16620"/>
    <cellStyle name="Date 2 6" xfId="16621"/>
    <cellStyle name="Date 2 7" xfId="16622"/>
    <cellStyle name="Date 20" xfId="16623"/>
    <cellStyle name="Date 21" xfId="16624"/>
    <cellStyle name="Date 22" xfId="16625"/>
    <cellStyle name="Date 23" xfId="16626"/>
    <cellStyle name="Date 24" xfId="16627"/>
    <cellStyle name="Date 25" xfId="16628"/>
    <cellStyle name="Date 26" xfId="16629"/>
    <cellStyle name="Date 27" xfId="16630"/>
    <cellStyle name="Date 28" xfId="16631"/>
    <cellStyle name="Date 29" xfId="16632"/>
    <cellStyle name="Date 3" xfId="16633"/>
    <cellStyle name="Date 3 2" xfId="16634"/>
    <cellStyle name="Date 3 3" xfId="16635"/>
    <cellStyle name="Date 3 4" xfId="16636"/>
    <cellStyle name="Date 3 5" xfId="16637"/>
    <cellStyle name="Date 3 6" xfId="16638"/>
    <cellStyle name="Date 30" xfId="16639"/>
    <cellStyle name="Date 31" xfId="16640"/>
    <cellStyle name="Date 32" xfId="16641"/>
    <cellStyle name="Date 33" xfId="16642"/>
    <cellStyle name="Date 34" xfId="16643"/>
    <cellStyle name="Date 35" xfId="16644"/>
    <cellStyle name="Date 4" xfId="16645"/>
    <cellStyle name="Date 4 2" xfId="16646"/>
    <cellStyle name="Date 4 3" xfId="16647"/>
    <cellStyle name="Date 4 3 2" xfId="16648"/>
    <cellStyle name="Date 5" xfId="16649"/>
    <cellStyle name="Date 6" xfId="16650"/>
    <cellStyle name="Date 7" xfId="16651"/>
    <cellStyle name="Date 8" xfId="16652"/>
    <cellStyle name="Date 9" xfId="16653"/>
    <cellStyle name="Date U" xfId="16654"/>
    <cellStyle name="Date_2011 Budget FY11" xfId="16655"/>
    <cellStyle name="Debit" xfId="16656"/>
    <cellStyle name="Decimal (2)" xfId="16657"/>
    <cellStyle name="Decimal (3)" xfId="16658"/>
    <cellStyle name="Decimal [0]" xfId="16659"/>
    <cellStyle name="Decimal [2]" xfId="16660"/>
    <cellStyle name="Decimal [2] U" xfId="16661"/>
    <cellStyle name="Decimal [4]" xfId="16662"/>
    <cellStyle name="Decimal [4] U" xfId="16663"/>
    <cellStyle name="Decimals00" xfId="16664"/>
    <cellStyle name="Decimals00 2" xfId="16665"/>
    <cellStyle name="Decimals00 2 2" xfId="16666"/>
    <cellStyle name="Decimals00 2 3" xfId="16667"/>
    <cellStyle name="Decimals00 3" xfId="16668"/>
    <cellStyle name="Decimals00 3 2" xfId="16669"/>
    <cellStyle name="Decimals00 3 3" xfId="16670"/>
    <cellStyle name="Decimals00 4" xfId="16671"/>
    <cellStyle name="DELTA" xfId="16672"/>
    <cellStyle name="Disabled" xfId="16673"/>
    <cellStyle name="dms_Blue_HDR" xfId="16674"/>
    <cellStyle name="Drop Down Box" xfId="16675"/>
    <cellStyle name="Drop Down List" xfId="16676"/>
    <cellStyle name="DropDown" xfId="16677"/>
    <cellStyle name="Dropdown List" xfId="16678"/>
    <cellStyle name="DropDown_Book2" xfId="16679"/>
    <cellStyle name="Emphasis 1" xfId="16680"/>
    <cellStyle name="Emphasis 2" xfId="16681"/>
    <cellStyle name="Emphasis 3" xfId="16682"/>
    <cellStyle name="Emphasis 3 2" xfId="16683"/>
    <cellStyle name="entry" xfId="16684"/>
    <cellStyle name="EP title bar" xfId="16685"/>
    <cellStyle name="Euro" xfId="16686"/>
    <cellStyle name="Euro (millions)" xfId="16687"/>
    <cellStyle name="Euro [2]" xfId="16688"/>
    <cellStyle name="Euro 10" xfId="16689"/>
    <cellStyle name="Euro 11" xfId="16690"/>
    <cellStyle name="Euro 12" xfId="16691"/>
    <cellStyle name="Euro 13" xfId="16692"/>
    <cellStyle name="Euro 14" xfId="16693"/>
    <cellStyle name="Euro 15" xfId="16694"/>
    <cellStyle name="Euro 16" xfId="16695"/>
    <cellStyle name="Euro 17" xfId="16696"/>
    <cellStyle name="Euro 18" xfId="16697"/>
    <cellStyle name="Euro 19" xfId="16698"/>
    <cellStyle name="Euro 2" xfId="16699"/>
    <cellStyle name="Euro 2 2" xfId="16700"/>
    <cellStyle name="Euro 2 2 2" xfId="16701"/>
    <cellStyle name="Euro 2 3" xfId="16702"/>
    <cellStyle name="Euro 20" xfId="16703"/>
    <cellStyle name="Euro 21" xfId="16704"/>
    <cellStyle name="Euro 22" xfId="16705"/>
    <cellStyle name="Euro 23" xfId="16706"/>
    <cellStyle name="Euro 24" xfId="16707"/>
    <cellStyle name="Euro 25" xfId="16708"/>
    <cellStyle name="Euro 26" xfId="16709"/>
    <cellStyle name="Euro 27" xfId="16710"/>
    <cellStyle name="Euro 28" xfId="16711"/>
    <cellStyle name="Euro 29" xfId="16712"/>
    <cellStyle name="Euro 3" xfId="16713"/>
    <cellStyle name="Euro 3 2" xfId="16714"/>
    <cellStyle name="Euro 3 3" xfId="16715"/>
    <cellStyle name="Euro 30" xfId="16716"/>
    <cellStyle name="Euro 31" xfId="16717"/>
    <cellStyle name="Euro 32" xfId="16718"/>
    <cellStyle name="Euro 33" xfId="16719"/>
    <cellStyle name="Euro 34" xfId="16720"/>
    <cellStyle name="Euro 4" xfId="16721"/>
    <cellStyle name="Euro 4 2" xfId="16722"/>
    <cellStyle name="Euro 4 2 2" xfId="16723"/>
    <cellStyle name="Euro 4 3" xfId="16724"/>
    <cellStyle name="Euro 5" xfId="16725"/>
    <cellStyle name="Euro 5 2" xfId="16726"/>
    <cellStyle name="Euro 5 2 2" xfId="16727"/>
    <cellStyle name="Euro 5 3" xfId="16728"/>
    <cellStyle name="Euro 6" xfId="16729"/>
    <cellStyle name="Euro 6 2" xfId="16730"/>
    <cellStyle name="Euro 6 2 2" xfId="16731"/>
    <cellStyle name="Euro 6 3" xfId="16732"/>
    <cellStyle name="Euro 7" xfId="16733"/>
    <cellStyle name="Euro 8" xfId="16734"/>
    <cellStyle name="Euro 9" xfId="16735"/>
    <cellStyle name="Euro_E001 EPIT" xfId="16736"/>
    <cellStyle name="Explanatory Text 2" xfId="16737"/>
    <cellStyle name="Explanatory Text 2 2" xfId="16738"/>
    <cellStyle name="Explanatory Text 2 2 2" xfId="16739"/>
    <cellStyle name="Explanatory Text 2 3" xfId="16740"/>
    <cellStyle name="Explanatory Text 2 4" xfId="16741"/>
    <cellStyle name="Explanatory Text 2 4 2" xfId="16742"/>
    <cellStyle name="Explanatory Text 2 5" xfId="16743"/>
    <cellStyle name="Explanatory Text 2 6" xfId="16744"/>
    <cellStyle name="Explanatory Text 3" xfId="16745"/>
    <cellStyle name="Explanatory Text 3 2" xfId="16746"/>
    <cellStyle name="Explanatory Text 3 3" xfId="16747"/>
    <cellStyle name="Explanatory Text 4" xfId="16748"/>
    <cellStyle name="Explanatory Text 4 2" xfId="16749"/>
    <cellStyle name="Explanatory Text 4 2 2" xfId="16750"/>
    <cellStyle name="Explanatory Text 4 3" xfId="16751"/>
    <cellStyle name="Explanatory Text 4 4" xfId="16752"/>
    <cellStyle name="Explanatory Text 5" xfId="16753"/>
    <cellStyle name="external link" xfId="16754"/>
    <cellStyle name="Fin Text" xfId="16755"/>
    <cellStyle name="Fin Text indent Bullet L1" xfId="16756"/>
    <cellStyle name="Fin text Indent bullet L2" xfId="16757"/>
    <cellStyle name="Fixed" xfId="16758"/>
    <cellStyle name="Fixed 2" xfId="16759"/>
    <cellStyle name="Fixed 2 2" xfId="16760"/>
    <cellStyle name="Fixed 2 3" xfId="16761"/>
    <cellStyle name="Fixed 2 4" xfId="16762"/>
    <cellStyle name="Fixed 2 5" xfId="16763"/>
    <cellStyle name="Fixed 3" xfId="16764"/>
    <cellStyle name="Fixed 3 2" xfId="16765"/>
    <cellStyle name="Fixed 3 3" xfId="16766"/>
    <cellStyle name="Fixed 4" xfId="16767"/>
    <cellStyle name="Fixed 5" xfId="16768"/>
    <cellStyle name="Followed Hyperlink 2" xfId="16769"/>
    <cellStyle name="Followed Hyperlink 2 2" xfId="16770"/>
    <cellStyle name="Followed Hyperlink 2 2 2" xfId="16771"/>
    <cellStyle name="Followed Hyperlink 2 3" xfId="16772"/>
    <cellStyle name="Followed Hyperlink 2 4" xfId="16773"/>
    <cellStyle name="Footnote" xfId="16774"/>
    <cellStyle name="formula" xfId="16775"/>
    <cellStyle name="General" xfId="16776"/>
    <cellStyle name="General 2" xfId="16777"/>
    <cellStyle name="General 2 2" xfId="16778"/>
    <cellStyle name="General 2 3" xfId="16779"/>
    <cellStyle name="General 3" xfId="16780"/>
    <cellStyle name="General 3 2" xfId="16781"/>
    <cellStyle name="General 3 3" xfId="16782"/>
    <cellStyle name="General_2011 Budget FY11" xfId="16783"/>
    <cellStyle name="Gilsans" xfId="16784"/>
    <cellStyle name="Gilsans 2" xfId="16785"/>
    <cellStyle name="Gilsansl" xfId="16786"/>
    <cellStyle name="Gilsansl 2" xfId="16787"/>
    <cellStyle name="Goalseek Input Cell" xfId="16788"/>
    <cellStyle name="Good 2" xfId="16789"/>
    <cellStyle name="Good 2 2" xfId="16790"/>
    <cellStyle name="Good 2 2 2" xfId="16791"/>
    <cellStyle name="Good 2 2 3" xfId="16792"/>
    <cellStyle name="Good 2 3" xfId="16793"/>
    <cellStyle name="Good 2 4" xfId="16794"/>
    <cellStyle name="Good 2 4 2" xfId="16795"/>
    <cellStyle name="Good 2 5" xfId="16796"/>
    <cellStyle name="Good 2 6" xfId="16797"/>
    <cellStyle name="Good 3" xfId="16798"/>
    <cellStyle name="Good 3 2" xfId="16799"/>
    <cellStyle name="Good 3 3" xfId="16800"/>
    <cellStyle name="Good 3 4" xfId="16801"/>
    <cellStyle name="Good 4" xfId="16802"/>
    <cellStyle name="Good 4 2" xfId="16803"/>
    <cellStyle name="Good 4 2 2" xfId="16804"/>
    <cellStyle name="Good 4 3" xfId="16805"/>
    <cellStyle name="Good 4 4" xfId="16806"/>
    <cellStyle name="Good 5" xfId="16807"/>
    <cellStyle name="Grand  - Style1" xfId="16808"/>
    <cellStyle name="Grand  - Style1 2" xfId="16809"/>
    <cellStyle name="Grand  - Style1 2 2" xfId="16810"/>
    <cellStyle name="Grand  - Style1 2 2 2" xfId="16811"/>
    <cellStyle name="Grand  - Style1 2 3" xfId="16812"/>
    <cellStyle name="Grand  - Style1 2 3 2" xfId="16813"/>
    <cellStyle name="Grand  - Style1 2 4" xfId="16814"/>
    <cellStyle name="Grand  - Style1 3" xfId="16815"/>
    <cellStyle name="Grand  - Style1 3 2" xfId="16816"/>
    <cellStyle name="Grand  - Style1 3 2 2" xfId="16817"/>
    <cellStyle name="Grand  - Style1 3 3" xfId="16818"/>
    <cellStyle name="Grand  - Style1 4" xfId="16819"/>
    <cellStyle name="Grand  - Style1 4 2" xfId="16820"/>
    <cellStyle name="Grand  - Style1 5" xfId="16821"/>
    <cellStyle name="Grand Total" xfId="16822"/>
    <cellStyle name="Grand Total 2" xfId="16823"/>
    <cellStyle name="Grand Total 2 2" xfId="16824"/>
    <cellStyle name="Grand Total 2 3" xfId="16825"/>
    <cellStyle name="Grand Total 3" xfId="16826"/>
    <cellStyle name="Grand Total 3 2" xfId="16827"/>
    <cellStyle name="Grand Total 3 3" xfId="16828"/>
    <cellStyle name="Grand Total_2011 Budget FY11" xfId="16829"/>
    <cellStyle name="graph3" xfId="16830"/>
    <cellStyle name="graph3 2" xfId="16831"/>
    <cellStyle name="graph3 2 2" xfId="16832"/>
    <cellStyle name="Grey" xfId="16833"/>
    <cellStyle name="Grey 2" xfId="16834"/>
    <cellStyle name="Grey 3" xfId="16835"/>
    <cellStyle name="Growth Factor" xfId="16836"/>
    <cellStyle name="Hash Out" xfId="16837"/>
    <cellStyle name="head11a" xfId="16838"/>
    <cellStyle name="head11b" xfId="16839"/>
    <cellStyle name="head11c" xfId="16840"/>
    <cellStyle name="head14" xfId="16841"/>
    <cellStyle name="headd" xfId="16842"/>
    <cellStyle name="Header1" xfId="16843"/>
    <cellStyle name="Header1 2" xfId="16844"/>
    <cellStyle name="Header1 3" xfId="16845"/>
    <cellStyle name="Header2" xfId="16846"/>
    <cellStyle name="Header2 2" xfId="16847"/>
    <cellStyle name="Header2 2 2" xfId="16848"/>
    <cellStyle name="Header2 2 2 2" xfId="16849"/>
    <cellStyle name="Header2 2 2 2 2" xfId="16850"/>
    <cellStyle name="Header2 2 3" xfId="16851"/>
    <cellStyle name="Header2 2 3 2" xfId="16852"/>
    <cellStyle name="Header2 3" xfId="16853"/>
    <cellStyle name="Header2 3 2" xfId="16854"/>
    <cellStyle name="Header2 3 2 2" xfId="16855"/>
    <cellStyle name="Header2 3 3" xfId="16856"/>
    <cellStyle name="Header2 3 3 2" xfId="16857"/>
    <cellStyle name="Header2 4" xfId="16858"/>
    <cellStyle name="Header2 4 2" xfId="16859"/>
    <cellStyle name="Header2 5" xfId="16860"/>
    <cellStyle name="Header2 5 2" xfId="16861"/>
    <cellStyle name="Header2 6" xfId="16862"/>
    <cellStyle name="Header2 6 2" xfId="16863"/>
    <cellStyle name="heading" xfId="16864"/>
    <cellStyle name="Heading 1" xfId="3" builtinId="16" customBuiltin="1"/>
    <cellStyle name="Heading 1 2" xfId="16865"/>
    <cellStyle name="Heading 1 2 2" xfId="16866"/>
    <cellStyle name="Heading 1 2 2 2" xfId="16867"/>
    <cellStyle name="Heading 1 2 2 2 2" xfId="16868"/>
    <cellStyle name="Heading 1 2 2 3" xfId="16869"/>
    <cellStyle name="Heading 1 2 2 4" xfId="16870"/>
    <cellStyle name="Heading 1 2 2 5" xfId="16871"/>
    <cellStyle name="Heading 1 2 3" xfId="16872"/>
    <cellStyle name="Heading 1 2 3 2" xfId="16873"/>
    <cellStyle name="Heading 1 2 4" xfId="16874"/>
    <cellStyle name="Heading 1 2 4 2" xfId="16875"/>
    <cellStyle name="Heading 1 2 5" xfId="16876"/>
    <cellStyle name="Heading 1 2 6" xfId="16877"/>
    <cellStyle name="Heading 1 2 7" xfId="16878"/>
    <cellStyle name="Heading 1 3" xfId="16879"/>
    <cellStyle name="Heading 1 3 2" xfId="16880"/>
    <cellStyle name="Heading 1 3 2 2" xfId="16881"/>
    <cellStyle name="Heading 1 3 2 3" xfId="16882"/>
    <cellStyle name="Heading 1 3 3" xfId="16883"/>
    <cellStyle name="Heading 1 3 4" xfId="16884"/>
    <cellStyle name="Heading 1 3 5" xfId="16885"/>
    <cellStyle name="Heading 1 4" xfId="16886"/>
    <cellStyle name="Heading 1 4 2" xfId="16887"/>
    <cellStyle name="Heading 1 4 2 2" xfId="16888"/>
    <cellStyle name="Heading 1 4 3" xfId="16889"/>
    <cellStyle name="Heading 1 4 3 2" xfId="16890"/>
    <cellStyle name="Heading 1 4 4" xfId="16891"/>
    <cellStyle name="Heading 1 5" xfId="16892"/>
    <cellStyle name="Heading 1 5 2" xfId="16893"/>
    <cellStyle name="Heading 1 5 3" xfId="16894"/>
    <cellStyle name="Heading 1 5 4" xfId="16895"/>
    <cellStyle name="Heading 1 6" xfId="16896"/>
    <cellStyle name="Heading 1 6 2" xfId="16897"/>
    <cellStyle name="Heading 1 7" xfId="16898"/>
    <cellStyle name="Heading 1 7 2" xfId="16899"/>
    <cellStyle name="Heading 1 8" xfId="16900"/>
    <cellStyle name="Heading 2" xfId="4" builtinId="17" customBuiltin="1"/>
    <cellStyle name="Heading 2 2" xfId="16901"/>
    <cellStyle name="Heading 2 2 2" xfId="16902"/>
    <cellStyle name="Heading 2 2 2 2" xfId="16903"/>
    <cellStyle name="Heading 2 2 2 2 2" xfId="16904"/>
    <cellStyle name="Heading 2 2 2 3" xfId="16905"/>
    <cellStyle name="Heading 2 2 2 4" xfId="16906"/>
    <cellStyle name="Heading 2 2 2 5" xfId="16907"/>
    <cellStyle name="Heading 2 2 3" xfId="16908"/>
    <cellStyle name="Heading 2 2 3 2" xfId="16909"/>
    <cellStyle name="Heading 2 2 4" xfId="16910"/>
    <cellStyle name="Heading 2 2 5" xfId="16911"/>
    <cellStyle name="Heading 2 2 6" xfId="16912"/>
    <cellStyle name="Heading 2 2 6 2" xfId="16913"/>
    <cellStyle name="Heading 2 2 7" xfId="16914"/>
    <cellStyle name="Heading 2 2 8" xfId="16915"/>
    <cellStyle name="Heading 2 3" xfId="16916"/>
    <cellStyle name="Heading 2 3 2" xfId="16917"/>
    <cellStyle name="Heading 2 3 2 2" xfId="16918"/>
    <cellStyle name="Heading 2 3 2 3" xfId="16919"/>
    <cellStyle name="Heading 2 3 3" xfId="16920"/>
    <cellStyle name="Heading 2 3 3 2" xfId="16921"/>
    <cellStyle name="Heading 2 3 4" xfId="16922"/>
    <cellStyle name="Heading 2 3 5" xfId="16923"/>
    <cellStyle name="Heading 2 3 6" xfId="16924"/>
    <cellStyle name="Heading 2 3 7" xfId="16925"/>
    <cellStyle name="Heading 2 4" xfId="16926"/>
    <cellStyle name="Heading 2 4 2" xfId="16927"/>
    <cellStyle name="Heading 2 4 3" xfId="16928"/>
    <cellStyle name="Heading 2 4 4" xfId="16929"/>
    <cellStyle name="Heading 2 4 4 2" xfId="16930"/>
    <cellStyle name="Heading 2 4 5" xfId="16931"/>
    <cellStyle name="Heading 2 4 5 2" xfId="16932"/>
    <cellStyle name="Heading 2 4 6" xfId="16933"/>
    <cellStyle name="Heading 2 5" xfId="16934"/>
    <cellStyle name="Heading 2 5 2" xfId="16935"/>
    <cellStyle name="Heading 2 5 3" xfId="16936"/>
    <cellStyle name="Heading 2 5 4" xfId="16937"/>
    <cellStyle name="Heading 2 6" xfId="16938"/>
    <cellStyle name="Heading 2 6 2" xfId="16939"/>
    <cellStyle name="Heading 2 7" xfId="16940"/>
    <cellStyle name="Heading 2 7 2" xfId="16941"/>
    <cellStyle name="Heading 2 8" xfId="16942"/>
    <cellStyle name="Heading 3" xfId="5" builtinId="18" customBuiltin="1"/>
    <cellStyle name="Heading 3 2" xfId="16943"/>
    <cellStyle name="Heading 3 2 2" xfId="16944"/>
    <cellStyle name="Heading 3 2 2 2" xfId="16945"/>
    <cellStyle name="Heading 3 2 2 2 2" xfId="16946"/>
    <cellStyle name="Heading 3 2 2 2 2 2" xfId="16947"/>
    <cellStyle name="Heading 3 2 2 2 2 2 2" xfId="16948"/>
    <cellStyle name="Heading 3 2 2 2 2 3" xfId="16949"/>
    <cellStyle name="Heading 3 2 2 2 2 3 2" xfId="16950"/>
    <cellStyle name="Heading 3 2 2 2 2 4" xfId="16951"/>
    <cellStyle name="Heading 3 2 2 2 2 4 2" xfId="16952"/>
    <cellStyle name="Heading 3 2 2 2 2 5" xfId="16953"/>
    <cellStyle name="Heading 3 2 2 2 2 6" xfId="16954"/>
    <cellStyle name="Heading 3 2 2 2 3" xfId="16955"/>
    <cellStyle name="Heading 3 2 2 2 3 2" xfId="16956"/>
    <cellStyle name="Heading 3 2 2 2 4" xfId="16957"/>
    <cellStyle name="Heading 3 2 2 2 4 2" xfId="16958"/>
    <cellStyle name="Heading 3 2 2 2 5" xfId="16959"/>
    <cellStyle name="Heading 3 2 2 2 5 2" xfId="16960"/>
    <cellStyle name="Heading 3 2 2 2 6" xfId="16961"/>
    <cellStyle name="Heading 3 2 2 2 7" xfId="16962"/>
    <cellStyle name="Heading 3 2 2 3" xfId="16963"/>
    <cellStyle name="Heading 3 2 2 3 2" xfId="16964"/>
    <cellStyle name="Heading 3 2 2 3 2 2" xfId="16965"/>
    <cellStyle name="Heading 3 2 2 3 2 2 2" xfId="16966"/>
    <cellStyle name="Heading 3 2 2 3 2 3" xfId="16967"/>
    <cellStyle name="Heading 3 2 2 3 2 3 2" xfId="16968"/>
    <cellStyle name="Heading 3 2 2 3 2 4" xfId="16969"/>
    <cellStyle name="Heading 3 2 2 3 2 4 2" xfId="16970"/>
    <cellStyle name="Heading 3 2 2 3 2 5" xfId="16971"/>
    <cellStyle name="Heading 3 2 2 3 3" xfId="16972"/>
    <cellStyle name="Heading 3 2 2 3 3 2" xfId="16973"/>
    <cellStyle name="Heading 3 2 2 3 4" xfId="16974"/>
    <cellStyle name="Heading 3 2 2 3 4 2" xfId="16975"/>
    <cellStyle name="Heading 3 2 2 3 5" xfId="16976"/>
    <cellStyle name="Heading 3 2 2 3 5 2" xfId="16977"/>
    <cellStyle name="Heading 3 2 2 3 6" xfId="16978"/>
    <cellStyle name="Heading 3 2 2 3 7" xfId="16979"/>
    <cellStyle name="Heading 3 2 2 4" xfId="16980"/>
    <cellStyle name="Heading 3 2 2 4 2" xfId="16981"/>
    <cellStyle name="Heading 3 2 2 4 2 2" xfId="16982"/>
    <cellStyle name="Heading 3 2 2 4 3" xfId="16983"/>
    <cellStyle name="Heading 3 2 2 4 3 2" xfId="16984"/>
    <cellStyle name="Heading 3 2 2 4 4" xfId="16985"/>
    <cellStyle name="Heading 3 2 2 4 4 2" xfId="16986"/>
    <cellStyle name="Heading 3 2 2 4 5" xfId="16987"/>
    <cellStyle name="Heading 3 2 2 4 6" xfId="16988"/>
    <cellStyle name="Heading 3 2 2 5" xfId="16989"/>
    <cellStyle name="Heading 3 2 2 5 2" xfId="16990"/>
    <cellStyle name="Heading 3 2 2 5 2 2" xfId="16991"/>
    <cellStyle name="Heading 3 2 2 5 3" xfId="16992"/>
    <cellStyle name="Heading 3 2 2 5 3 2" xfId="16993"/>
    <cellStyle name="Heading 3 2 2 5 4" xfId="16994"/>
    <cellStyle name="Heading 3 2 2 6" xfId="16995"/>
    <cellStyle name="Heading 3 2 2 7" xfId="16996"/>
    <cellStyle name="Heading 3 2 3" xfId="16997"/>
    <cellStyle name="Heading 3 2 3 2" xfId="16998"/>
    <cellStyle name="Heading 3 2 3 3" xfId="16999"/>
    <cellStyle name="Heading 3 2 4" xfId="17000"/>
    <cellStyle name="Heading 3 2 4 2" xfId="17001"/>
    <cellStyle name="Heading 3 2 4 2 2" xfId="17002"/>
    <cellStyle name="Heading 3 2 4 2 2 2" xfId="17003"/>
    <cellStyle name="Heading 3 2 4 2 3" xfId="17004"/>
    <cellStyle name="Heading 3 2 4 2 3 2" xfId="17005"/>
    <cellStyle name="Heading 3 2 4 2 4" xfId="17006"/>
    <cellStyle name="Heading 3 2 4 2 4 2" xfId="17007"/>
    <cellStyle name="Heading 3 2 4 2 5" xfId="17008"/>
    <cellStyle name="Heading 3 2 4 3" xfId="17009"/>
    <cellStyle name="Heading 3 2 4 3 2" xfId="17010"/>
    <cellStyle name="Heading 3 2 4 4" xfId="17011"/>
    <cellStyle name="Heading 3 2 4 4 2" xfId="17012"/>
    <cellStyle name="Heading 3 2 4 5" xfId="17013"/>
    <cellStyle name="Heading 3 2 4 5 2" xfId="17014"/>
    <cellStyle name="Heading 3 2 4 6" xfId="17015"/>
    <cellStyle name="Heading 3 2 4 7" xfId="17016"/>
    <cellStyle name="Heading 3 2 5" xfId="17017"/>
    <cellStyle name="Heading 3 2 5 2" xfId="17018"/>
    <cellStyle name="Heading 3 2 5 2 2" xfId="17019"/>
    <cellStyle name="Heading 3 2 5 2 2 2" xfId="17020"/>
    <cellStyle name="Heading 3 2 5 2 3" xfId="17021"/>
    <cellStyle name="Heading 3 2 5 2 3 2" xfId="17022"/>
    <cellStyle name="Heading 3 2 5 2 4" xfId="17023"/>
    <cellStyle name="Heading 3 2 5 2 4 2" xfId="17024"/>
    <cellStyle name="Heading 3 2 5 2 5" xfId="17025"/>
    <cellStyle name="Heading 3 2 5 2 6" xfId="17026"/>
    <cellStyle name="Heading 3 2 5 3" xfId="17027"/>
    <cellStyle name="Heading 3 2 5 3 2" xfId="17028"/>
    <cellStyle name="Heading 3 2 5 4" xfId="17029"/>
    <cellStyle name="Heading 3 2 5 4 2" xfId="17030"/>
    <cellStyle name="Heading 3 2 5 5" xfId="17031"/>
    <cellStyle name="Heading 3 2 5 5 2" xfId="17032"/>
    <cellStyle name="Heading 3 2 5 6" xfId="17033"/>
    <cellStyle name="Heading 3 2 5 7" xfId="17034"/>
    <cellStyle name="Heading 3 2 6" xfId="17035"/>
    <cellStyle name="Heading 3 2 6 2" xfId="17036"/>
    <cellStyle name="Heading 3 2 6 2 2" xfId="17037"/>
    <cellStyle name="Heading 3 2 6 3" xfId="17038"/>
    <cellStyle name="Heading 3 2 6 3 2" xfId="17039"/>
    <cellStyle name="Heading 3 2 6 4" xfId="17040"/>
    <cellStyle name="Heading 3 2 6 4 2" xfId="17041"/>
    <cellStyle name="Heading 3 2 6 5" xfId="17042"/>
    <cellStyle name="Heading 3 2 6 6" xfId="17043"/>
    <cellStyle name="Heading 3 2 7" xfId="17044"/>
    <cellStyle name="Heading 3 2 7 2" xfId="17045"/>
    <cellStyle name="Heading 3 2 7 2 2" xfId="17046"/>
    <cellStyle name="Heading 3 2 7 3" xfId="17047"/>
    <cellStyle name="Heading 3 2 7 3 2" xfId="17048"/>
    <cellStyle name="Heading 3 2 7 4" xfId="17049"/>
    <cellStyle name="Heading 3 2 7 5" xfId="17050"/>
    <cellStyle name="Heading 3 2 8" xfId="17051"/>
    <cellStyle name="Heading 3 2 9" xfId="17052"/>
    <cellStyle name="Heading 3 3" xfId="17053"/>
    <cellStyle name="Heading 3 3 2" xfId="17054"/>
    <cellStyle name="Heading 3 3 2 2" xfId="17055"/>
    <cellStyle name="Heading 3 3 2 3" xfId="17056"/>
    <cellStyle name="Heading 3 3 3" xfId="17057"/>
    <cellStyle name="Heading 3 3 3 2" xfId="17058"/>
    <cellStyle name="Heading 3 3 4" xfId="17059"/>
    <cellStyle name="Heading 3 3 5" xfId="17060"/>
    <cellStyle name="Heading 3 3 6" xfId="17061"/>
    <cellStyle name="Heading 3 4" xfId="17062"/>
    <cellStyle name="Heading 3 4 2" xfId="17063"/>
    <cellStyle name="Heading 3 4 3" xfId="17064"/>
    <cellStyle name="Heading 3 4 4" xfId="17065"/>
    <cellStyle name="Heading 3 4 4 2" xfId="17066"/>
    <cellStyle name="Heading 3 4 5" xfId="17067"/>
    <cellStyle name="Heading 3 4 6" xfId="17068"/>
    <cellStyle name="Heading 3 5" xfId="17069"/>
    <cellStyle name="Heading 3 5 2" xfId="17070"/>
    <cellStyle name="Heading 3 5 3" xfId="17071"/>
    <cellStyle name="Heading 3 5 4" xfId="17072"/>
    <cellStyle name="Heading 3 6" xfId="17073"/>
    <cellStyle name="Heading 3 6 2" xfId="17074"/>
    <cellStyle name="Heading 3 7" xfId="17075"/>
    <cellStyle name="Heading 3 8" xfId="17076"/>
    <cellStyle name="Heading 4" xfId="6" builtinId="19" customBuiltin="1"/>
    <cellStyle name="Heading 4 2" xfId="17077"/>
    <cellStyle name="Heading 4 2 2" xfId="17078"/>
    <cellStyle name="Heading 4 2 2 2" xfId="17079"/>
    <cellStyle name="Heading 4 2 2 2 2" xfId="17080"/>
    <cellStyle name="Heading 4 2 2 3" xfId="17081"/>
    <cellStyle name="Heading 4 2 2 4" xfId="17082"/>
    <cellStyle name="Heading 4 2 2 5" xfId="17083"/>
    <cellStyle name="Heading 4 2 3" xfId="17084"/>
    <cellStyle name="Heading 4 2 3 2" xfId="17085"/>
    <cellStyle name="Heading 4 2 4" xfId="17086"/>
    <cellStyle name="Heading 4 2 5" xfId="17087"/>
    <cellStyle name="Heading 4 2 5 2" xfId="17088"/>
    <cellStyle name="Heading 4 2 6" xfId="17089"/>
    <cellStyle name="Heading 4 2 7" xfId="17090"/>
    <cellStyle name="Heading 4 3" xfId="17091"/>
    <cellStyle name="Heading 4 3 2" xfId="17092"/>
    <cellStyle name="Heading 4 3 2 2" xfId="17093"/>
    <cellStyle name="Heading 4 3 2 3" xfId="17094"/>
    <cellStyle name="Heading 4 3 3" xfId="17095"/>
    <cellStyle name="Heading 4 3 4" xfId="17096"/>
    <cellStyle name="Heading 4 4" xfId="17097"/>
    <cellStyle name="Heading 4 4 2" xfId="17098"/>
    <cellStyle name="Heading 4 4 2 2" xfId="17099"/>
    <cellStyle name="Heading 4 4 3" xfId="17100"/>
    <cellStyle name="Heading 4 4 4" xfId="17101"/>
    <cellStyle name="Heading 4 5" xfId="17102"/>
    <cellStyle name="Heading 4 5 2" xfId="17103"/>
    <cellStyle name="Heading 5" xfId="17104"/>
    <cellStyle name="heading 6" xfId="17105"/>
    <cellStyle name="heading 7" xfId="17106"/>
    <cellStyle name="heading 8" xfId="17107"/>
    <cellStyle name="Heading 9" xfId="17108"/>
    <cellStyle name="Heading No Underline" xfId="17109"/>
    <cellStyle name="Heading(4)" xfId="17110"/>
    <cellStyle name="Heading1" xfId="17111"/>
    <cellStyle name="Heading1 2" xfId="17112"/>
    <cellStyle name="Heading1 2 2" xfId="17113"/>
    <cellStyle name="Heading1 2 3" xfId="17114"/>
    <cellStyle name="heading1 2 4" xfId="17115"/>
    <cellStyle name="Heading1 3" xfId="17116"/>
    <cellStyle name="Heading1_prepayments" xfId="17117"/>
    <cellStyle name="Heading1a" xfId="17118"/>
    <cellStyle name="Heading2" xfId="17119"/>
    <cellStyle name="Heading2 2" xfId="17120"/>
    <cellStyle name="Heading2 3" xfId="17121"/>
    <cellStyle name="Heading3" xfId="17122"/>
    <cellStyle name="Heading3 2" xfId="17123"/>
    <cellStyle name="Heading3 3" xfId="17124"/>
    <cellStyle name="Heading4" xfId="17125"/>
    <cellStyle name="Heading4 2" xfId="17126"/>
    <cellStyle name="Heading4 3" xfId="17127"/>
    <cellStyle name="Headings" xfId="17128"/>
    <cellStyle name="Headings 2" xfId="17129"/>
    <cellStyle name="Headings 2 2" xfId="17130"/>
    <cellStyle name="Headings 2 3" xfId="17131"/>
    <cellStyle name="Headings 3" xfId="17132"/>
    <cellStyle name="Headings 3 2" xfId="17133"/>
    <cellStyle name="Headings 3 3" xfId="17134"/>
    <cellStyle name="Headings_2011 Budget FY11" xfId="17135"/>
    <cellStyle name="Hidden" xfId="17136"/>
    <cellStyle name="Hidden 2" xfId="17137"/>
    <cellStyle name="HideZeros" xfId="17138"/>
    <cellStyle name="Hyperlink 2" xfId="17139"/>
    <cellStyle name="Hyperlink 2 2" xfId="17140"/>
    <cellStyle name="Hyperlink 2 2 2" xfId="17141"/>
    <cellStyle name="Hyperlink 2 2 3" xfId="17142"/>
    <cellStyle name="Hyperlink 2 3" xfId="17143"/>
    <cellStyle name="Hyperlink 2 3 2" xfId="17144"/>
    <cellStyle name="Hyperlink 2 3 3" xfId="17145"/>
    <cellStyle name="Hyperlink 2 4" xfId="17146"/>
    <cellStyle name="Hyperlink 2 4 2" xfId="17147"/>
    <cellStyle name="Hyperlink 2 5" xfId="17148"/>
    <cellStyle name="Hyperlink 2 5 2" xfId="17149"/>
    <cellStyle name="Hyperlink 2 6" xfId="17150"/>
    <cellStyle name="Hyperlink 3" xfId="17151"/>
    <cellStyle name="Hyperlink 3 2" xfId="17152"/>
    <cellStyle name="Hyperlink 3 3" xfId="17153"/>
    <cellStyle name="Hyperlink 3 3 2" xfId="17154"/>
    <cellStyle name="Hyperlink 3 4" xfId="17155"/>
    <cellStyle name="Hyperlink 3 5" xfId="17156"/>
    <cellStyle name="Hyperlink 3 6" xfId="17157"/>
    <cellStyle name="Hyperlink 4" xfId="17158"/>
    <cellStyle name="Hyperlink 4 2" xfId="17159"/>
    <cellStyle name="Hyperlink 4 3" xfId="17160"/>
    <cellStyle name="Hyperlink 4 4" xfId="17161"/>
    <cellStyle name="Hyperlink 5" xfId="17162"/>
    <cellStyle name="Hyperlink 5 2" xfId="17163"/>
    <cellStyle name="Hyperlink 6" xfId="17164"/>
    <cellStyle name="Hyperlink Arrow" xfId="17165"/>
    <cellStyle name="Hyperlink Arrow 2" xfId="17166"/>
    <cellStyle name="Hyperlink Arrow 3" xfId="17167"/>
    <cellStyle name="Hyperlink Text" xfId="17168"/>
    <cellStyle name="Hyperlink Text 2" xfId="17169"/>
    <cellStyle name="Hyperlink Text 2 2" xfId="17170"/>
    <cellStyle name="Hyperlink Text 3" xfId="17171"/>
    <cellStyle name="import" xfId="17172"/>
    <cellStyle name="import 2" xfId="17173"/>
    <cellStyle name="import 2 2" xfId="17174"/>
    <cellStyle name="import 3" xfId="17175"/>
    <cellStyle name="import%" xfId="17176"/>
    <cellStyle name="import% 2" xfId="17177"/>
    <cellStyle name="import% 2 2" xfId="17178"/>
    <cellStyle name="import% 3" xfId="17179"/>
    <cellStyle name="import_ICRC Electricity model 1-1  (1 Feb 2003) " xfId="17180"/>
    <cellStyle name="Index" xfId="17181"/>
    <cellStyle name="InflationIndex" xfId="17182"/>
    <cellStyle name="Info Cell" xfId="17183"/>
    <cellStyle name="Inp-0com" xfId="17184"/>
    <cellStyle name="Inp-1per" xfId="17185"/>
    <cellStyle name="Inp-Date" xfId="17186"/>
    <cellStyle name="Input" xfId="7" builtinId="20" customBuiltin="1"/>
    <cellStyle name="Input (Date)" xfId="17187"/>
    <cellStyle name="Input (StyleA)" xfId="17188"/>
    <cellStyle name="Input [yellow]" xfId="17189"/>
    <cellStyle name="Input [yellow] 2" xfId="17190"/>
    <cellStyle name="Input [yellow] 2 2" xfId="17191"/>
    <cellStyle name="Input [yellow] 2 2 2" xfId="17192"/>
    <cellStyle name="Input [yellow] 2 2 2 2" xfId="17193"/>
    <cellStyle name="Input [yellow] 2 3" xfId="17194"/>
    <cellStyle name="Input [yellow] 2 3 2" xfId="17195"/>
    <cellStyle name="Input [yellow] 3" xfId="17196"/>
    <cellStyle name="Input [yellow] 3 2" xfId="17197"/>
    <cellStyle name="Input [yellow] 3 2 2" xfId="17198"/>
    <cellStyle name="Input [yellow] 3 3" xfId="17199"/>
    <cellStyle name="Input [yellow] 3 3 2" xfId="17200"/>
    <cellStyle name="Input [yellow] 4" xfId="17201"/>
    <cellStyle name="Input [yellow] 4 2" xfId="17202"/>
    <cellStyle name="Input [yellow] 5" xfId="17203"/>
    <cellStyle name="Input [yellow] 5 2" xfId="17204"/>
    <cellStyle name="Input [yellow] 6" xfId="17205"/>
    <cellStyle name="Input [yellow] 6 2" xfId="17206"/>
    <cellStyle name="Input 10" xfId="17207"/>
    <cellStyle name="Input 10 2" xfId="17208"/>
    <cellStyle name="Input 10 2 2" xfId="17209"/>
    <cellStyle name="Input 10 2 2 2" xfId="17210"/>
    <cellStyle name="Input 10 2 3" xfId="17211"/>
    <cellStyle name="Input 10 3" xfId="17212"/>
    <cellStyle name="Input 10 3 2" xfId="17213"/>
    <cellStyle name="Input 10 3 2 2" xfId="17214"/>
    <cellStyle name="Input 10 3 3" xfId="17215"/>
    <cellStyle name="Input 10 4" xfId="17216"/>
    <cellStyle name="Input 10 5" xfId="17217"/>
    <cellStyle name="Input 11" xfId="17218"/>
    <cellStyle name="Input 11 2" xfId="17219"/>
    <cellStyle name="Input 11 2 2" xfId="17220"/>
    <cellStyle name="Input 11 2 2 2" xfId="17221"/>
    <cellStyle name="Input 11 2 3" xfId="17222"/>
    <cellStyle name="Input 11 3" xfId="17223"/>
    <cellStyle name="Input 11 3 2" xfId="17224"/>
    <cellStyle name="Input 11 3 2 2" xfId="17225"/>
    <cellStyle name="Input 11 3 3" xfId="17226"/>
    <cellStyle name="Input 11 4" xfId="17227"/>
    <cellStyle name="Input 11 5" xfId="17228"/>
    <cellStyle name="Input 12" xfId="17229"/>
    <cellStyle name="Input 12 2" xfId="17230"/>
    <cellStyle name="Input 12 2 2" xfId="17231"/>
    <cellStyle name="Input 12 2 2 2" xfId="17232"/>
    <cellStyle name="Input 12 2 3" xfId="17233"/>
    <cellStyle name="Input 12 3" xfId="17234"/>
    <cellStyle name="Input 12 3 2" xfId="17235"/>
    <cellStyle name="Input 12 3 2 2" xfId="17236"/>
    <cellStyle name="Input 12 3 3" xfId="17237"/>
    <cellStyle name="Input 12 4" xfId="17238"/>
    <cellStyle name="Input 12 5" xfId="17239"/>
    <cellStyle name="Input 13" xfId="17240"/>
    <cellStyle name="Input 13 2" xfId="17241"/>
    <cellStyle name="Input 13 2 2" xfId="17242"/>
    <cellStyle name="Input 13 2 2 2" xfId="17243"/>
    <cellStyle name="Input 13 2 3" xfId="17244"/>
    <cellStyle name="Input 13 3" xfId="17245"/>
    <cellStyle name="Input 13 3 2" xfId="17246"/>
    <cellStyle name="Input 13 3 2 2" xfId="17247"/>
    <cellStyle name="Input 13 3 3" xfId="17248"/>
    <cellStyle name="Input 13 4" xfId="17249"/>
    <cellStyle name="Input 13 4 2" xfId="17250"/>
    <cellStyle name="Input 13 5" xfId="17251"/>
    <cellStyle name="Input 13 5 2" xfId="17252"/>
    <cellStyle name="Input 13 6" xfId="17253"/>
    <cellStyle name="Input 13 7" xfId="17254"/>
    <cellStyle name="Input 14" xfId="17255"/>
    <cellStyle name="Input 14 2" xfId="17256"/>
    <cellStyle name="Input 14 2 2" xfId="17257"/>
    <cellStyle name="Input 14 2 2 2" xfId="17258"/>
    <cellStyle name="Input 14 2 3" xfId="17259"/>
    <cellStyle name="Input 14 3" xfId="17260"/>
    <cellStyle name="Input 14 3 2" xfId="17261"/>
    <cellStyle name="Input 14 3 2 2" xfId="17262"/>
    <cellStyle name="Input 14 3 3" xfId="17263"/>
    <cellStyle name="Input 14 4" xfId="17264"/>
    <cellStyle name="Input 14 4 2" xfId="17265"/>
    <cellStyle name="Input 14 5" xfId="17266"/>
    <cellStyle name="Input 14 5 2" xfId="17267"/>
    <cellStyle name="Input 14 6" xfId="17268"/>
    <cellStyle name="Input 14 7" xfId="17269"/>
    <cellStyle name="Input 15" xfId="17270"/>
    <cellStyle name="Input 15 2" xfId="17271"/>
    <cellStyle name="Input 15 2 2" xfId="17272"/>
    <cellStyle name="Input 15 2 2 2" xfId="17273"/>
    <cellStyle name="Input 15 2 3" xfId="17274"/>
    <cellStyle name="Input 15 3" xfId="17275"/>
    <cellStyle name="Input 15 3 2" xfId="17276"/>
    <cellStyle name="Input 15 4" xfId="17277"/>
    <cellStyle name="Input 15 5" xfId="17278"/>
    <cellStyle name="Input 16" xfId="17279"/>
    <cellStyle name="Input 16 2" xfId="17280"/>
    <cellStyle name="Input 16 2 2" xfId="17281"/>
    <cellStyle name="Input 16 2 2 2" xfId="17282"/>
    <cellStyle name="Input 16 2 3" xfId="17283"/>
    <cellStyle name="Input 16 3" xfId="17284"/>
    <cellStyle name="Input 16 3 2" xfId="17285"/>
    <cellStyle name="Input 16 4" xfId="17286"/>
    <cellStyle name="Input 16 5" xfId="17287"/>
    <cellStyle name="Input 17" xfId="17288"/>
    <cellStyle name="Input 17 2" xfId="17289"/>
    <cellStyle name="Input 17 2 2" xfId="17290"/>
    <cellStyle name="Input 17 2 2 2" xfId="17291"/>
    <cellStyle name="Input 17 2 3" xfId="17292"/>
    <cellStyle name="Input 17 3" xfId="17293"/>
    <cellStyle name="Input 17 3 2" xfId="17294"/>
    <cellStyle name="Input 17 4" xfId="17295"/>
    <cellStyle name="Input 17 5" xfId="17296"/>
    <cellStyle name="Input 18" xfId="17297"/>
    <cellStyle name="Input 18 2" xfId="17298"/>
    <cellStyle name="Input 18 2 2" xfId="17299"/>
    <cellStyle name="Input 18 3" xfId="17300"/>
    <cellStyle name="Input 18 4" xfId="17301"/>
    <cellStyle name="Input 19" xfId="17302"/>
    <cellStyle name="Input 19 2" xfId="17303"/>
    <cellStyle name="Input 19 3" xfId="17304"/>
    <cellStyle name="Input 2" xfId="17305"/>
    <cellStyle name="Input 2 2" xfId="17306"/>
    <cellStyle name="Input 2 2 2" xfId="17307"/>
    <cellStyle name="Input 2 2 2 2" xfId="17308"/>
    <cellStyle name="Input 2 2 2 2 2" xfId="17309"/>
    <cellStyle name="Input 2 2 2 3" xfId="17310"/>
    <cellStyle name="Input 2 2 2 4" xfId="17311"/>
    <cellStyle name="Input 2 2 2 5" xfId="17312"/>
    <cellStyle name="Input 2 2 2 6" xfId="17313"/>
    <cellStyle name="Input 2 2 3" xfId="17314"/>
    <cellStyle name="Input 2 2 3 2" xfId="17315"/>
    <cellStyle name="Input 2 2 3 3" xfId="17316"/>
    <cellStyle name="Input 2 2 4" xfId="17317"/>
    <cellStyle name="Input 2 2 5" xfId="17318"/>
    <cellStyle name="Input 2 2 6" xfId="17319"/>
    <cellStyle name="Input 2 2 7" xfId="17320"/>
    <cellStyle name="Input 2 3" xfId="17321"/>
    <cellStyle name="Input 2 3 2" xfId="17322"/>
    <cellStyle name="Input 2 3 2 2" xfId="17323"/>
    <cellStyle name="Input 2 3 2 3" xfId="17324"/>
    <cellStyle name="Input 2 3 2 4" xfId="17325"/>
    <cellStyle name="Input 2 3 3" xfId="17326"/>
    <cellStyle name="Input 2 3 3 2" xfId="17327"/>
    <cellStyle name="Input 2 3 3 3" xfId="17328"/>
    <cellStyle name="Input 2 3 4" xfId="17329"/>
    <cellStyle name="Input 2 3 5" xfId="17330"/>
    <cellStyle name="Input 2 3 6" xfId="17331"/>
    <cellStyle name="Input 2 4" xfId="17332"/>
    <cellStyle name="Input 2 4 2" xfId="17333"/>
    <cellStyle name="Input 2 4 2 2" xfId="17334"/>
    <cellStyle name="Input 2 4 2 3" xfId="17335"/>
    <cellStyle name="Input 2 4 3" xfId="17336"/>
    <cellStyle name="Input 2 4 3 2" xfId="17337"/>
    <cellStyle name="Input 2 4 4" xfId="17338"/>
    <cellStyle name="Input 2 4 5" xfId="17339"/>
    <cellStyle name="Input 2 5" xfId="17340"/>
    <cellStyle name="Input 2 5 2" xfId="17341"/>
    <cellStyle name="Input 2 5 2 2" xfId="17342"/>
    <cellStyle name="Input 2 5 2 3" xfId="17343"/>
    <cellStyle name="Input 2 5 3" xfId="17344"/>
    <cellStyle name="Input 2 5 3 2" xfId="17345"/>
    <cellStyle name="Input 2 5 4" xfId="17346"/>
    <cellStyle name="Input 2 5 5" xfId="17347"/>
    <cellStyle name="input 2 6" xfId="17348"/>
    <cellStyle name="input 2 6 2" xfId="17349"/>
    <cellStyle name="Input 2 7" xfId="17350"/>
    <cellStyle name="Input 2 8" xfId="17351"/>
    <cellStyle name="Input 2 9" xfId="17352"/>
    <cellStyle name="Input 20" xfId="17353"/>
    <cellStyle name="Input 20 2" xfId="17354"/>
    <cellStyle name="Input 20 3" xfId="17355"/>
    <cellStyle name="Input 21" xfId="17356"/>
    <cellStyle name="Input 21 2" xfId="17357"/>
    <cellStyle name="Input 21 3" xfId="17358"/>
    <cellStyle name="Input 22" xfId="17359"/>
    <cellStyle name="Input 22 2" xfId="17360"/>
    <cellStyle name="Input 22 3" xfId="17361"/>
    <cellStyle name="Input 23" xfId="17362"/>
    <cellStyle name="Input 23 2" xfId="17363"/>
    <cellStyle name="Input 23 3" xfId="17364"/>
    <cellStyle name="Input 24" xfId="17365"/>
    <cellStyle name="Input 24 2" xfId="17366"/>
    <cellStyle name="Input 24 3" xfId="17367"/>
    <cellStyle name="Input 25" xfId="17368"/>
    <cellStyle name="Input 25 2" xfId="17369"/>
    <cellStyle name="Input 25 3" xfId="17370"/>
    <cellStyle name="Input 26" xfId="17371"/>
    <cellStyle name="Input 26 2" xfId="17372"/>
    <cellStyle name="Input 26 3" xfId="17373"/>
    <cellStyle name="Input 27" xfId="17374"/>
    <cellStyle name="Input 27 2" xfId="17375"/>
    <cellStyle name="Input 27 3" xfId="17376"/>
    <cellStyle name="Input 28" xfId="17377"/>
    <cellStyle name="Input 28 2" xfId="17378"/>
    <cellStyle name="Input 28 3" xfId="17379"/>
    <cellStyle name="Input 29" xfId="17380"/>
    <cellStyle name="Input 29 2" xfId="17381"/>
    <cellStyle name="Input 29 3" xfId="17382"/>
    <cellStyle name="Input 3" xfId="17383"/>
    <cellStyle name="Input 3 2" xfId="17384"/>
    <cellStyle name="Input 3 2 2" xfId="17385"/>
    <cellStyle name="Input 3 2 2 2" xfId="17386"/>
    <cellStyle name="Input 3 2 2 2 2" xfId="17387"/>
    <cellStyle name="Input 3 2 2 3" xfId="17388"/>
    <cellStyle name="Input 3 2 3" xfId="17389"/>
    <cellStyle name="Input 3 2 4" xfId="17390"/>
    <cellStyle name="Input 3 3" xfId="17391"/>
    <cellStyle name="Input 3 3 2" xfId="17392"/>
    <cellStyle name="Input 3 3 2 2" xfId="17393"/>
    <cellStyle name="Input 3 3 3" xfId="17394"/>
    <cellStyle name="Input 3 3 4" xfId="17395"/>
    <cellStyle name="Input 3 4" xfId="17396"/>
    <cellStyle name="Input 3 5" xfId="17397"/>
    <cellStyle name="Input 3 6" xfId="17398"/>
    <cellStyle name="Input 30" xfId="17399"/>
    <cellStyle name="Input 30 2" xfId="17400"/>
    <cellStyle name="Input 30 3" xfId="17401"/>
    <cellStyle name="Input 31" xfId="17402"/>
    <cellStyle name="Input 31 2" xfId="17403"/>
    <cellStyle name="Input 31 3" xfId="17404"/>
    <cellStyle name="Input 32" xfId="17405"/>
    <cellStyle name="Input 32 2" xfId="17406"/>
    <cellStyle name="Input 32 3" xfId="17407"/>
    <cellStyle name="Input 33" xfId="17408"/>
    <cellStyle name="Input 33 2" xfId="17409"/>
    <cellStyle name="Input 33 3" xfId="17410"/>
    <cellStyle name="Input 34" xfId="17411"/>
    <cellStyle name="Input 34 2" xfId="17412"/>
    <cellStyle name="Input 34 3" xfId="17413"/>
    <cellStyle name="Input 35" xfId="17414"/>
    <cellStyle name="Input 35 2" xfId="17415"/>
    <cellStyle name="Input 35 3" xfId="17416"/>
    <cellStyle name="Input 36" xfId="17417"/>
    <cellStyle name="Input 36 2" xfId="17418"/>
    <cellStyle name="Input 36 3" xfId="17419"/>
    <cellStyle name="Input 37" xfId="17420"/>
    <cellStyle name="Input 37 2" xfId="17421"/>
    <cellStyle name="Input 37 3" xfId="17422"/>
    <cellStyle name="Input 38" xfId="17423"/>
    <cellStyle name="Input 38 2" xfId="17424"/>
    <cellStyle name="Input 38 3" xfId="17425"/>
    <cellStyle name="Input 39" xfId="17426"/>
    <cellStyle name="Input 39 2" xfId="17427"/>
    <cellStyle name="Input 39 3" xfId="17428"/>
    <cellStyle name="Input 4" xfId="17429"/>
    <cellStyle name="Input 4 2" xfId="17430"/>
    <cellStyle name="Input 4 2 2" xfId="17431"/>
    <cellStyle name="Input 4 2 2 2" xfId="17432"/>
    <cellStyle name="Input 4 2 3" xfId="17433"/>
    <cellStyle name="Input 4 2 4" xfId="17434"/>
    <cellStyle name="Input 4 3" xfId="17435"/>
    <cellStyle name="Input 4 3 2" xfId="17436"/>
    <cellStyle name="Input 4 3 2 2" xfId="17437"/>
    <cellStyle name="Input 4 3 3" xfId="17438"/>
    <cellStyle name="Input 4 4" xfId="17439"/>
    <cellStyle name="Input 4 5" xfId="17440"/>
    <cellStyle name="Input 4 6" xfId="17441"/>
    <cellStyle name="Input 40" xfId="17442"/>
    <cellStyle name="Input 40 2" xfId="17443"/>
    <cellStyle name="Input 40 3" xfId="17444"/>
    <cellStyle name="Input 41" xfId="17445"/>
    <cellStyle name="Input 41 2" xfId="17446"/>
    <cellStyle name="Input 41 3" xfId="17447"/>
    <cellStyle name="Input 42" xfId="17448"/>
    <cellStyle name="Input 42 2" xfId="17449"/>
    <cellStyle name="Input 42 3" xfId="17450"/>
    <cellStyle name="Input 43" xfId="17451"/>
    <cellStyle name="Input 43 2" xfId="17452"/>
    <cellStyle name="Input 43 3" xfId="17453"/>
    <cellStyle name="Input 44" xfId="17454"/>
    <cellStyle name="Input 44 2" xfId="17455"/>
    <cellStyle name="Input 44 3" xfId="17456"/>
    <cellStyle name="Input 45" xfId="17457"/>
    <cellStyle name="Input 45 2" xfId="17458"/>
    <cellStyle name="Input 45 3" xfId="17459"/>
    <cellStyle name="Input 46" xfId="17460"/>
    <cellStyle name="Input 46 2" xfId="17461"/>
    <cellStyle name="Input 46 3" xfId="17462"/>
    <cellStyle name="Input 47" xfId="17463"/>
    <cellStyle name="Input 47 2" xfId="17464"/>
    <cellStyle name="Input 47 3" xfId="17465"/>
    <cellStyle name="Input 48" xfId="17466"/>
    <cellStyle name="Input 48 2" xfId="17467"/>
    <cellStyle name="Input 48 3" xfId="17468"/>
    <cellStyle name="Input 49" xfId="17469"/>
    <cellStyle name="Input 49 2" xfId="17470"/>
    <cellStyle name="Input 49 3" xfId="17471"/>
    <cellStyle name="Input 5" xfId="17472"/>
    <cellStyle name="Input 5 2" xfId="17473"/>
    <cellStyle name="Input 5 2 2" xfId="17474"/>
    <cellStyle name="Input 5 2 2 2" xfId="17475"/>
    <cellStyle name="Input 5 2 2 2 2" xfId="17476"/>
    <cellStyle name="Input 5 2 2 3" xfId="17477"/>
    <cellStyle name="Input 5 2 3" xfId="17478"/>
    <cellStyle name="Input 5 2 3 2" xfId="17479"/>
    <cellStyle name="Input 5 2 4" xfId="17480"/>
    <cellStyle name="Input 5 2 4 2" xfId="17481"/>
    <cellStyle name="Input 5 2 5" xfId="17482"/>
    <cellStyle name="Input 5 2 6" xfId="17483"/>
    <cellStyle name="Input 5 3" xfId="17484"/>
    <cellStyle name="Input 5 3 2" xfId="17485"/>
    <cellStyle name="Input 5 3 2 2" xfId="17486"/>
    <cellStyle name="Input 5 3 3" xfId="17487"/>
    <cellStyle name="Input 5 3 4" xfId="17488"/>
    <cellStyle name="Input 5 4" xfId="17489"/>
    <cellStyle name="Input 5 5" xfId="17490"/>
    <cellStyle name="Input 5 6" xfId="17491"/>
    <cellStyle name="Input 50" xfId="17492"/>
    <cellStyle name="Input 50 2" xfId="17493"/>
    <cellStyle name="Input 6" xfId="17494"/>
    <cellStyle name="Input 6 2" xfId="17495"/>
    <cellStyle name="Input 6 2 2" xfId="17496"/>
    <cellStyle name="Input 6 2 2 2" xfId="17497"/>
    <cellStyle name="Input 6 2 2 2 2" xfId="17498"/>
    <cellStyle name="Input 6 2 2 3" xfId="17499"/>
    <cellStyle name="Input 6 2 3" xfId="17500"/>
    <cellStyle name="Input 6 2 3 2" xfId="17501"/>
    <cellStyle name="Input 6 2 4" xfId="17502"/>
    <cellStyle name="Input 6 2 4 2" xfId="17503"/>
    <cellStyle name="Input 6 2 5" xfId="17504"/>
    <cellStyle name="Input 6 2 6" xfId="17505"/>
    <cellStyle name="Input 6 3" xfId="17506"/>
    <cellStyle name="Input 6 3 2" xfId="17507"/>
    <cellStyle name="Input 6 3 2 2" xfId="17508"/>
    <cellStyle name="Input 6 3 3" xfId="17509"/>
    <cellStyle name="Input 6 4" xfId="17510"/>
    <cellStyle name="Input 6 5" xfId="17511"/>
    <cellStyle name="Input 7" xfId="17512"/>
    <cellStyle name="Input 7 2" xfId="17513"/>
    <cellStyle name="Input 7 2 2" xfId="17514"/>
    <cellStyle name="Input 7 2 2 2" xfId="17515"/>
    <cellStyle name="Input 7 2 3" xfId="17516"/>
    <cellStyle name="Input 7 2 4" xfId="17517"/>
    <cellStyle name="Input 7 3" xfId="17518"/>
    <cellStyle name="Input 7 3 2" xfId="17519"/>
    <cellStyle name="Input 7 3 2 2" xfId="17520"/>
    <cellStyle name="Input 7 3 3" xfId="17521"/>
    <cellStyle name="Input 7 4" xfId="17522"/>
    <cellStyle name="Input 7 4 2" xfId="17523"/>
    <cellStyle name="Input 7 5" xfId="17524"/>
    <cellStyle name="Input 7 5 2" xfId="17525"/>
    <cellStyle name="Input 7 6" xfId="17526"/>
    <cellStyle name="Input 7 7" xfId="17527"/>
    <cellStyle name="Input 8" xfId="17528"/>
    <cellStyle name="Input 8 2" xfId="17529"/>
    <cellStyle name="Input 8 2 2" xfId="17530"/>
    <cellStyle name="Input 8 2 2 2" xfId="17531"/>
    <cellStyle name="Input 8 2 3" xfId="17532"/>
    <cellStyle name="Input 8 2 4" xfId="17533"/>
    <cellStyle name="Input 8 3" xfId="17534"/>
    <cellStyle name="Input 8 3 2" xfId="17535"/>
    <cellStyle name="Input 8 3 2 2" xfId="17536"/>
    <cellStyle name="Input 8 3 3" xfId="17537"/>
    <cellStyle name="Input 8 4" xfId="17538"/>
    <cellStyle name="Input 8 4 2" xfId="17539"/>
    <cellStyle name="Input 8 5" xfId="17540"/>
    <cellStyle name="Input 8 5 2" xfId="17541"/>
    <cellStyle name="Input 8 6" xfId="17542"/>
    <cellStyle name="Input 8 7" xfId="17543"/>
    <cellStyle name="Input 9" xfId="17544"/>
    <cellStyle name="Input 9 2" xfId="17545"/>
    <cellStyle name="Input 9 2 2" xfId="17546"/>
    <cellStyle name="Input 9 2 2 2" xfId="17547"/>
    <cellStyle name="Input 9 2 3" xfId="17548"/>
    <cellStyle name="Input 9 3" xfId="17549"/>
    <cellStyle name="Input 9 3 2" xfId="17550"/>
    <cellStyle name="Input 9 3 2 2" xfId="17551"/>
    <cellStyle name="Input 9 3 3" xfId="17552"/>
    <cellStyle name="Input 9 4" xfId="17553"/>
    <cellStyle name="Input 9 5" xfId="17554"/>
    <cellStyle name="Input Cell" xfId="17555"/>
    <cellStyle name="Input Cell (B0)" xfId="17556"/>
    <cellStyle name="Input Cell (C0)" xfId="17557"/>
    <cellStyle name="Input Cell (C2)" xfId="17558"/>
    <cellStyle name="Input Cell (Pct)" xfId="17559"/>
    <cellStyle name="Input-0com" xfId="17560"/>
    <cellStyle name="Input1" xfId="17561"/>
    <cellStyle name="Input1 10" xfId="17562"/>
    <cellStyle name="Input1 2" xfId="17563"/>
    <cellStyle name="Input1 2 2" xfId="17564"/>
    <cellStyle name="Input1 2 3" xfId="17565"/>
    <cellStyle name="Input1 3" xfId="17566"/>
    <cellStyle name="Input1 3 2" xfId="17567"/>
    <cellStyle name="Input1 4" xfId="17568"/>
    <cellStyle name="Input1 4 2" xfId="17569"/>
    <cellStyle name="Input1 5" xfId="17570"/>
    <cellStyle name="Input1 6" xfId="17571"/>
    <cellStyle name="Input1 7" xfId="17572"/>
    <cellStyle name="Input1 8" xfId="17573"/>
    <cellStyle name="Input1 9" xfId="17574"/>
    <cellStyle name="Input1%" xfId="17575"/>
    <cellStyle name="Input1% 2" xfId="17576"/>
    <cellStyle name="Input1% 2 2" xfId="17577"/>
    <cellStyle name="Input1% 3" xfId="17578"/>
    <cellStyle name="Input1_ICRC Electricity model 1-1  (1 Feb 2003) " xfId="17579"/>
    <cellStyle name="Input-1dec" xfId="17580"/>
    <cellStyle name="Input1default" xfId="17581"/>
    <cellStyle name="Input1default 2" xfId="17582"/>
    <cellStyle name="Input1default 2 2" xfId="17583"/>
    <cellStyle name="Input1default 3" xfId="17584"/>
    <cellStyle name="Input1default%" xfId="17585"/>
    <cellStyle name="Input-1per" xfId="17586"/>
    <cellStyle name="Input2" xfId="17587"/>
    <cellStyle name="Input2 2" xfId="17588"/>
    <cellStyle name="Input2 2 2" xfId="17589"/>
    <cellStyle name="Input2 3" xfId="17590"/>
    <cellStyle name="Input2 4" xfId="17591"/>
    <cellStyle name="Input-2dec" xfId="17592"/>
    <cellStyle name="Input-2per" xfId="17593"/>
    <cellStyle name="Input3" xfId="17594"/>
    <cellStyle name="Input3 10" xfId="17595"/>
    <cellStyle name="Input3 2" xfId="17596"/>
    <cellStyle name="Input3 3" xfId="17597"/>
    <cellStyle name="Input3 3 2" xfId="17598"/>
    <cellStyle name="Input3 4" xfId="17599"/>
    <cellStyle name="Input3 5" xfId="17600"/>
    <cellStyle name="Input3 6" xfId="17601"/>
    <cellStyle name="Input3 7" xfId="17602"/>
    <cellStyle name="Input3 8" xfId="17603"/>
    <cellStyle name="Input3 9" xfId="17604"/>
    <cellStyle name="InputArea_Generic Small Model" xfId="17605"/>
    <cellStyle name="InputCell" xfId="17606"/>
    <cellStyle name="InputCell 2" xfId="17607"/>
    <cellStyle name="InputCell 3" xfId="17608"/>
    <cellStyle name="InputCellText" xfId="17609"/>
    <cellStyle name="InputCellText 2" xfId="17610"/>
    <cellStyle name="InputCellText 3" xfId="17611"/>
    <cellStyle name="Integer" xfId="17612"/>
    <cellStyle name="Integer 2" xfId="17613"/>
    <cellStyle name="Integer 2 2" xfId="17614"/>
    <cellStyle name="Integer 2 3" xfId="17615"/>
    <cellStyle name="Integer 3" xfId="17616"/>
    <cellStyle name="Integer 3 2" xfId="17617"/>
    <cellStyle name="Integer 3 3" xfId="17618"/>
    <cellStyle name="Integer_2011 Budget FY11" xfId="17619"/>
    <cellStyle name="Invisible" xfId="17620"/>
    <cellStyle name="key result" xfId="17621"/>
    <cellStyle name="Komma [0]_Blad1" xfId="17622"/>
    <cellStyle name="Komma_Blad1" xfId="17623"/>
    <cellStyle name="lineItems" xfId="17624"/>
    <cellStyle name="lineItems 2" xfId="17625"/>
    <cellStyle name="lineItems 2 2" xfId="17626"/>
    <cellStyle name="lineItems 3" xfId="17627"/>
    <cellStyle name="Lines" xfId="17628"/>
    <cellStyle name="Linked Cell 2" xfId="17629"/>
    <cellStyle name="Linked Cell 2 2" xfId="17630"/>
    <cellStyle name="Linked Cell 2 2 2" xfId="17631"/>
    <cellStyle name="Linked Cell 2 2 3" xfId="17632"/>
    <cellStyle name="Linked Cell 2 3" xfId="17633"/>
    <cellStyle name="Linked Cell 2 4" xfId="17634"/>
    <cellStyle name="Linked Cell 2 4 2" xfId="17635"/>
    <cellStyle name="Linked Cell 2 5" xfId="17636"/>
    <cellStyle name="Linked Cell 2 6" xfId="17637"/>
    <cellStyle name="Linked Cell 3" xfId="17638"/>
    <cellStyle name="Linked Cell 3 2" xfId="17639"/>
    <cellStyle name="Linked Cell 3 3" xfId="17640"/>
    <cellStyle name="Linked Cell 4" xfId="17641"/>
    <cellStyle name="Linked Cell 4 2" xfId="17642"/>
    <cellStyle name="Linked Cell 4 2 2" xfId="17643"/>
    <cellStyle name="Linked Cell 4 3" xfId="17644"/>
    <cellStyle name="Linked Cell 4 4" xfId="17645"/>
    <cellStyle name="Linked Cell 5" xfId="17646"/>
    <cellStyle name="Local import" xfId="17647"/>
    <cellStyle name="Local import %" xfId="17648"/>
    <cellStyle name="Lookup Table Heading" xfId="17649"/>
    <cellStyle name="Lookup Table Heading 2" xfId="17650"/>
    <cellStyle name="Lookup Table Heading 2 2" xfId="17651"/>
    <cellStyle name="Lookup Table Heading 2 2 2" xfId="17652"/>
    <cellStyle name="Lookup Table Heading 2 2 2 2" xfId="17653"/>
    <cellStyle name="Lookup Table Heading 2 2 3" xfId="17654"/>
    <cellStyle name="Lookup Table Heading 2 2 3 2" xfId="17655"/>
    <cellStyle name="Lookup Table Heading 2 3" xfId="17656"/>
    <cellStyle name="Lookup Table Heading 2 3 2" xfId="17657"/>
    <cellStyle name="Lookup Table Heading 2 4" xfId="17658"/>
    <cellStyle name="Lookup Table Heading 2 4 2" xfId="17659"/>
    <cellStyle name="Lookup Table Heading 3" xfId="17660"/>
    <cellStyle name="Lookup Table Heading 3 2" xfId="17661"/>
    <cellStyle name="Lookup Table Heading 3 3" xfId="17662"/>
    <cellStyle name="Lookup Table Heading 3 3 2" xfId="17663"/>
    <cellStyle name="Lookup Table Heading 4" xfId="17664"/>
    <cellStyle name="Lookup Table Heading 4 2" xfId="17665"/>
    <cellStyle name="Lookup Table Heading 4 2 2" xfId="17666"/>
    <cellStyle name="Lookup Table Heading 5" xfId="17667"/>
    <cellStyle name="Lookup Table Heading 5 2" xfId="17668"/>
    <cellStyle name="Lookup Table Label" xfId="17669"/>
    <cellStyle name="Lookup Table Label 2" xfId="17670"/>
    <cellStyle name="Lookup Table Label 2 2" xfId="17671"/>
    <cellStyle name="Lookup Table Label 2 2 2" xfId="17672"/>
    <cellStyle name="Lookup Table Label 2 2 2 2" xfId="17673"/>
    <cellStyle name="Lookup Table Label 2 2 2 2 2" xfId="17674"/>
    <cellStyle name="Lookup Table Label 2 2 3" xfId="17675"/>
    <cellStyle name="Lookup Table Label 2 2 3 2" xfId="17676"/>
    <cellStyle name="Lookup Table Label 2 3" xfId="17677"/>
    <cellStyle name="Lookup Table Label 2 3 2" xfId="17678"/>
    <cellStyle name="Lookup Table Label 2 3 2 2" xfId="17679"/>
    <cellStyle name="Lookup Table Label 2 4" xfId="17680"/>
    <cellStyle name="Lookup Table Label 2 4 2" xfId="17681"/>
    <cellStyle name="Lookup Table Label 3" xfId="17682"/>
    <cellStyle name="Lookup Table Label 3 2" xfId="17683"/>
    <cellStyle name="Lookup Table Label 3 3" xfId="17684"/>
    <cellStyle name="Lookup Table Label 3 3 2" xfId="17685"/>
    <cellStyle name="Lookup Table Label 4" xfId="17686"/>
    <cellStyle name="Lookup Table Label 4 2" xfId="17687"/>
    <cellStyle name="Lookup Table Label 4 2 2" xfId="17688"/>
    <cellStyle name="Lookup Table Label 5" xfId="17689"/>
    <cellStyle name="Lookup Table Label 5 2" xfId="17690"/>
    <cellStyle name="Lookup Table Number" xfId="17691"/>
    <cellStyle name="Lookup Table Number 2" xfId="17692"/>
    <cellStyle name="Lookup Table Number 2 2" xfId="17693"/>
    <cellStyle name="Lookup Table Number 2 2 2" xfId="17694"/>
    <cellStyle name="Lookup Table Number 2 2 2 2" xfId="17695"/>
    <cellStyle name="Lookup Table Number 2 2 2 2 2" xfId="17696"/>
    <cellStyle name="Lookup Table Number 2 2 3" xfId="17697"/>
    <cellStyle name="Lookup Table Number 2 2 3 2" xfId="17698"/>
    <cellStyle name="Lookup Table Number 2 3" xfId="17699"/>
    <cellStyle name="Lookup Table Number 2 3 2" xfId="17700"/>
    <cellStyle name="Lookup Table Number 2 3 2 2" xfId="17701"/>
    <cellStyle name="Lookup Table Number 2 4" xfId="17702"/>
    <cellStyle name="Lookup Table Number 2 4 2" xfId="17703"/>
    <cellStyle name="Lookup Table Number 3" xfId="17704"/>
    <cellStyle name="Lookup Table Number 3 2" xfId="17705"/>
    <cellStyle name="Lookup Table Number 3 3" xfId="17706"/>
    <cellStyle name="Lookup Table Number 3 3 2" xfId="17707"/>
    <cellStyle name="Lookup Table Number 4" xfId="17708"/>
    <cellStyle name="Lookup Table Number 4 2" xfId="17709"/>
    <cellStyle name="Lookup Table Number 4 2 2" xfId="17710"/>
    <cellStyle name="Lookup Table Number 5" xfId="17711"/>
    <cellStyle name="Lookup Table Number 5 2" xfId="17712"/>
    <cellStyle name="m" xfId="17713"/>
    <cellStyle name="M/HEAD - Style1" xfId="17714"/>
    <cellStyle name="m_AIFL 09_2003" xfId="17715"/>
    <cellStyle name="m_Custody control file _Current" xfId="17716"/>
    <cellStyle name="m_Hastings Retail Infrastructure Fund Budget" xfId="17717"/>
    <cellStyle name="m_IIC 8_2003" xfId="17718"/>
    <cellStyle name="m_POGUT 06_2004" xfId="17719"/>
    <cellStyle name="m_POPHPL 04_2003.xls" xfId="17720"/>
    <cellStyle name="m_POPHPL 5_2002.xls" xfId="17721"/>
    <cellStyle name="m_QDCF2 04_2004" xfId="17722"/>
    <cellStyle name="Major Heading" xfId="17723"/>
    <cellStyle name="Millares_Variación balance 09" xfId="17724"/>
    <cellStyle name="Millions" xfId="17725"/>
    <cellStyle name="Millions ++" xfId="17726"/>
    <cellStyle name="Millions 1" xfId="17727"/>
    <cellStyle name="Mine" xfId="17728"/>
    <cellStyle name="Minor Heading" xfId="17729"/>
    <cellStyle name="mmm-yy" xfId="17730"/>
    <cellStyle name="Model Name" xfId="17731"/>
    <cellStyle name="Model Name 2" xfId="17732"/>
    <cellStyle name="Model Name 2 2" xfId="17733"/>
    <cellStyle name="Model Name 3" xfId="17734"/>
    <cellStyle name="Model Name 4" xfId="17735"/>
    <cellStyle name="Model Name 5" xfId="17736"/>
    <cellStyle name="Money" xfId="17737"/>
    <cellStyle name="Month" xfId="17738"/>
    <cellStyle name="MRR calculation" xfId="17739"/>
    <cellStyle name="MRR calculation 2" xfId="17740"/>
    <cellStyle name="MRR-Prices" xfId="17741"/>
    <cellStyle name="Nbr-Comma$()" xfId="17742"/>
    <cellStyle name="Nbr-Comma$() 2" xfId="17743"/>
    <cellStyle name="Nbr-Comma()" xfId="17744"/>
    <cellStyle name="Nbr-Percent()" xfId="17745"/>
    <cellStyle name="Nbr-Percent() 2" xfId="17746"/>
    <cellStyle name="Nbr-Percent() 2 2" xfId="17747"/>
    <cellStyle name="Nbr-Percent() 2 2 2" xfId="17748"/>
    <cellStyle name="Nbr-Percent() 2 3" xfId="17749"/>
    <cellStyle name="Neutral 2" xfId="17750"/>
    <cellStyle name="Neutral 2 2" xfId="17751"/>
    <cellStyle name="Neutral 2 2 2" xfId="17752"/>
    <cellStyle name="Neutral 2 2 3" xfId="17753"/>
    <cellStyle name="Neutral 2 3" xfId="17754"/>
    <cellStyle name="Neutral 2 4" xfId="17755"/>
    <cellStyle name="Neutral 2 4 2" xfId="17756"/>
    <cellStyle name="Neutral 2 5" xfId="17757"/>
    <cellStyle name="Neutral 2 6" xfId="17758"/>
    <cellStyle name="Neutral 3" xfId="17759"/>
    <cellStyle name="Neutral 3 2" xfId="17760"/>
    <cellStyle name="Neutral 3 3" xfId="17761"/>
    <cellStyle name="Neutral 4" xfId="17762"/>
    <cellStyle name="Neutral 4 2" xfId="17763"/>
    <cellStyle name="Neutral 4 2 2" xfId="17764"/>
    <cellStyle name="Neutral 4 3" xfId="17765"/>
    <cellStyle name="Neutral 4 4" xfId="17766"/>
    <cellStyle name="Neutral 5" xfId="17767"/>
    <cellStyle name="Neutral 6" xfId="17768"/>
    <cellStyle name="New Times Roman" xfId="17769"/>
    <cellStyle name="no dec" xfId="17770"/>
    <cellStyle name="no dec 2" xfId="17771"/>
    <cellStyle name="no dec 2 2" xfId="17772"/>
    <cellStyle name="no dec 2 3" xfId="17773"/>
    <cellStyle name="no dec 3" xfId="17774"/>
    <cellStyle name="no dec 3 2" xfId="17775"/>
    <cellStyle name="no dec 3 3" xfId="17776"/>
    <cellStyle name="no dec_2011 Budget FY11" xfId="17777"/>
    <cellStyle name="NonInputCell" xfId="17778"/>
    <cellStyle name="NonInputCell 2" xfId="17779"/>
    <cellStyle name="NonInputCell 3" xfId="17780"/>
    <cellStyle name="Normal" xfId="0" builtinId="0" customBuiltin="1"/>
    <cellStyle name="Normal - Style1" xfId="17781"/>
    <cellStyle name="Normal - Style1 2" xfId="18"/>
    <cellStyle name="Normal - Style1 2 2" xfId="17782"/>
    <cellStyle name="Normal - Style1 2 3" xfId="17783"/>
    <cellStyle name="Normal - Style1 3" xfId="17784"/>
    <cellStyle name="Normal - Style2" xfId="17785"/>
    <cellStyle name="Normal - Style3" xfId="17786"/>
    <cellStyle name="Normal 1" xfId="17787"/>
    <cellStyle name="Normal 10" xfId="17788"/>
    <cellStyle name="Normal 10 10" xfId="17789"/>
    <cellStyle name="Normal 10 10 2" xfId="17790"/>
    <cellStyle name="Normal 10 10 2 2" xfId="17791"/>
    <cellStyle name="Normal 10 10 2 2 2" xfId="17792"/>
    <cellStyle name="Normal 10 10 2 3" xfId="17793"/>
    <cellStyle name="Normal 10 10 3" xfId="17794"/>
    <cellStyle name="Normal 10 11" xfId="17795"/>
    <cellStyle name="Normal 10 11 2" xfId="17796"/>
    <cellStyle name="Normal 10 12" xfId="17797"/>
    <cellStyle name="Normal 10 12 2" xfId="17798"/>
    <cellStyle name="Normal 10 13" xfId="17799"/>
    <cellStyle name="Normal 10 14" xfId="17800"/>
    <cellStyle name="Normal 10 15" xfId="17801"/>
    <cellStyle name="Normal 10 16" xfId="17802"/>
    <cellStyle name="Normal 10 2" xfId="17803"/>
    <cellStyle name="Normal 10 2 10" xfId="17804"/>
    <cellStyle name="Normal 10 2 10 2" xfId="17805"/>
    <cellStyle name="Normal 10 2 10 2 2" xfId="17806"/>
    <cellStyle name="Normal 10 2 10 3" xfId="17807"/>
    <cellStyle name="Normal 10 2 11" xfId="17808"/>
    <cellStyle name="Normal 10 2 11 2" xfId="17809"/>
    <cellStyle name="Normal 10 2 12" xfId="17810"/>
    <cellStyle name="Normal 10 2 13" xfId="17811"/>
    <cellStyle name="Normal 10 2 14" xfId="17812"/>
    <cellStyle name="Normal 10 2 15" xfId="17813"/>
    <cellStyle name="Normal 10 2 16" xfId="17814"/>
    <cellStyle name="Normal 10 2 2" xfId="17815"/>
    <cellStyle name="Normal 10 2 2 10" xfId="17816"/>
    <cellStyle name="Normal 10 2 2 10 2" xfId="17817"/>
    <cellStyle name="Normal 10 2 2 10 2 2" xfId="17818"/>
    <cellStyle name="Normal 10 2 2 10 3" xfId="17819"/>
    <cellStyle name="Normal 10 2 2 11" xfId="17820"/>
    <cellStyle name="Normal 10 2 2 11 2" xfId="17821"/>
    <cellStyle name="Normal 10 2 2 12" xfId="17822"/>
    <cellStyle name="Normal 10 2 2 13" xfId="17823"/>
    <cellStyle name="Normal 10 2 2 14" xfId="17824"/>
    <cellStyle name="Normal 10 2 2 2" xfId="17825"/>
    <cellStyle name="Normal 10 2 2 2 10" xfId="17826"/>
    <cellStyle name="Normal 10 2 2 2 10 2" xfId="17827"/>
    <cellStyle name="Normal 10 2 2 2 11" xfId="17828"/>
    <cellStyle name="Normal 10 2 2 2 12" xfId="17829"/>
    <cellStyle name="Normal 10 2 2 2 13" xfId="17830"/>
    <cellStyle name="Normal 10 2 2 2 2" xfId="17831"/>
    <cellStyle name="Normal 10 2 2 2 2 2" xfId="17832"/>
    <cellStyle name="Normal 10 2 2 2 2 2 2" xfId="17833"/>
    <cellStyle name="Normal 10 2 2 2 2 2 2 2" xfId="17834"/>
    <cellStyle name="Normal 10 2 2 2 2 2 2 2 2" xfId="17835"/>
    <cellStyle name="Normal 10 2 2 2 2 2 2 3" xfId="17836"/>
    <cellStyle name="Normal 10 2 2 2 2 2 3" xfId="17837"/>
    <cellStyle name="Normal 10 2 2 2 2 2 3 2" xfId="17838"/>
    <cellStyle name="Normal 10 2 2 2 2 2 3 2 2" xfId="17839"/>
    <cellStyle name="Normal 10 2 2 2 2 2 3 3" xfId="17840"/>
    <cellStyle name="Normal 10 2 2 2 2 2 4" xfId="17841"/>
    <cellStyle name="Normal 10 2 2 2 2 2 4 2" xfId="17842"/>
    <cellStyle name="Normal 10 2 2 2 2 2 4 2 2" xfId="17843"/>
    <cellStyle name="Normal 10 2 2 2 2 2 4 3" xfId="17844"/>
    <cellStyle name="Normal 10 2 2 2 2 2 5" xfId="17845"/>
    <cellStyle name="Normal 10 2 2 2 2 2 5 2" xfId="17846"/>
    <cellStyle name="Normal 10 2 2 2 2 2 6" xfId="17847"/>
    <cellStyle name="Normal 10 2 2 2 2 3" xfId="17848"/>
    <cellStyle name="Normal 10 2 2 2 2 3 2" xfId="17849"/>
    <cellStyle name="Normal 10 2 2 2 2 3 2 2" xfId="17850"/>
    <cellStyle name="Normal 10 2 2 2 2 3 3" xfId="17851"/>
    <cellStyle name="Normal 10 2 2 2 2 4" xfId="17852"/>
    <cellStyle name="Normal 10 2 2 2 2 4 2" xfId="17853"/>
    <cellStyle name="Normal 10 2 2 2 2 4 2 2" xfId="17854"/>
    <cellStyle name="Normal 10 2 2 2 2 4 3" xfId="17855"/>
    <cellStyle name="Normal 10 2 2 2 2 5" xfId="17856"/>
    <cellStyle name="Normal 10 2 2 2 2 5 2" xfId="17857"/>
    <cellStyle name="Normal 10 2 2 2 2 5 2 2" xfId="17858"/>
    <cellStyle name="Normal 10 2 2 2 2 5 3" xfId="17859"/>
    <cellStyle name="Normal 10 2 2 2 2 6" xfId="17860"/>
    <cellStyle name="Normal 10 2 2 2 2 6 2" xfId="17861"/>
    <cellStyle name="Normal 10 2 2 2 2 7" xfId="17862"/>
    <cellStyle name="Normal 10 2 2 2 3" xfId="17863"/>
    <cellStyle name="Normal 10 2 2 2 3 2" xfId="17864"/>
    <cellStyle name="Normal 10 2 2 2 3 2 2" xfId="17865"/>
    <cellStyle name="Normal 10 2 2 2 3 2 2 2" xfId="17866"/>
    <cellStyle name="Normal 10 2 2 2 3 2 2 2 2" xfId="17867"/>
    <cellStyle name="Normal 10 2 2 2 3 2 2 3" xfId="17868"/>
    <cellStyle name="Normal 10 2 2 2 3 2 3" xfId="17869"/>
    <cellStyle name="Normal 10 2 2 2 3 2 3 2" xfId="17870"/>
    <cellStyle name="Normal 10 2 2 2 3 2 3 2 2" xfId="17871"/>
    <cellStyle name="Normal 10 2 2 2 3 2 3 3" xfId="17872"/>
    <cellStyle name="Normal 10 2 2 2 3 2 4" xfId="17873"/>
    <cellStyle name="Normal 10 2 2 2 3 2 4 2" xfId="17874"/>
    <cellStyle name="Normal 10 2 2 2 3 2 4 2 2" xfId="17875"/>
    <cellStyle name="Normal 10 2 2 2 3 2 4 3" xfId="17876"/>
    <cellStyle name="Normal 10 2 2 2 3 2 5" xfId="17877"/>
    <cellStyle name="Normal 10 2 2 2 3 2 5 2" xfId="17878"/>
    <cellStyle name="Normal 10 2 2 2 3 2 6" xfId="17879"/>
    <cellStyle name="Normal 10 2 2 2 3 3" xfId="17880"/>
    <cellStyle name="Normal 10 2 2 2 3 3 2" xfId="17881"/>
    <cellStyle name="Normal 10 2 2 2 3 3 2 2" xfId="17882"/>
    <cellStyle name="Normal 10 2 2 2 3 3 3" xfId="17883"/>
    <cellStyle name="Normal 10 2 2 2 3 4" xfId="17884"/>
    <cellStyle name="Normal 10 2 2 2 3 4 2" xfId="17885"/>
    <cellStyle name="Normal 10 2 2 2 3 4 2 2" xfId="17886"/>
    <cellStyle name="Normal 10 2 2 2 3 4 3" xfId="17887"/>
    <cellStyle name="Normal 10 2 2 2 3 5" xfId="17888"/>
    <cellStyle name="Normal 10 2 2 2 3 5 2" xfId="17889"/>
    <cellStyle name="Normal 10 2 2 2 3 5 2 2" xfId="17890"/>
    <cellStyle name="Normal 10 2 2 2 3 5 3" xfId="17891"/>
    <cellStyle name="Normal 10 2 2 2 3 6" xfId="17892"/>
    <cellStyle name="Normal 10 2 2 2 3 6 2" xfId="17893"/>
    <cellStyle name="Normal 10 2 2 2 3 7" xfId="17894"/>
    <cellStyle name="Normal 10 2 2 2 4" xfId="17895"/>
    <cellStyle name="Normal 10 2 2 2 4 2" xfId="17896"/>
    <cellStyle name="Normal 10 2 2 2 4 2 2" xfId="17897"/>
    <cellStyle name="Normal 10 2 2 2 4 2 2 2" xfId="17898"/>
    <cellStyle name="Normal 10 2 2 2 4 2 2 2 2" xfId="17899"/>
    <cellStyle name="Normal 10 2 2 2 4 2 2 3" xfId="17900"/>
    <cellStyle name="Normal 10 2 2 2 4 2 3" xfId="17901"/>
    <cellStyle name="Normal 10 2 2 2 4 2 3 2" xfId="17902"/>
    <cellStyle name="Normal 10 2 2 2 4 2 3 2 2" xfId="17903"/>
    <cellStyle name="Normal 10 2 2 2 4 2 3 3" xfId="17904"/>
    <cellStyle name="Normal 10 2 2 2 4 2 4" xfId="17905"/>
    <cellStyle name="Normal 10 2 2 2 4 2 4 2" xfId="17906"/>
    <cellStyle name="Normal 10 2 2 2 4 2 4 2 2" xfId="17907"/>
    <cellStyle name="Normal 10 2 2 2 4 2 4 3" xfId="17908"/>
    <cellStyle name="Normal 10 2 2 2 4 2 5" xfId="17909"/>
    <cellStyle name="Normal 10 2 2 2 4 2 5 2" xfId="17910"/>
    <cellStyle name="Normal 10 2 2 2 4 2 6" xfId="17911"/>
    <cellStyle name="Normal 10 2 2 2 4 3" xfId="17912"/>
    <cellStyle name="Normal 10 2 2 2 4 3 2" xfId="17913"/>
    <cellStyle name="Normal 10 2 2 2 4 3 2 2" xfId="17914"/>
    <cellStyle name="Normal 10 2 2 2 4 3 3" xfId="17915"/>
    <cellStyle name="Normal 10 2 2 2 4 4" xfId="17916"/>
    <cellStyle name="Normal 10 2 2 2 4 4 2" xfId="17917"/>
    <cellStyle name="Normal 10 2 2 2 4 4 2 2" xfId="17918"/>
    <cellStyle name="Normal 10 2 2 2 4 4 3" xfId="17919"/>
    <cellStyle name="Normal 10 2 2 2 4 5" xfId="17920"/>
    <cellStyle name="Normal 10 2 2 2 4 5 2" xfId="17921"/>
    <cellStyle name="Normal 10 2 2 2 4 5 2 2" xfId="17922"/>
    <cellStyle name="Normal 10 2 2 2 4 5 3" xfId="17923"/>
    <cellStyle name="Normal 10 2 2 2 4 6" xfId="17924"/>
    <cellStyle name="Normal 10 2 2 2 4 6 2" xfId="17925"/>
    <cellStyle name="Normal 10 2 2 2 4 7" xfId="17926"/>
    <cellStyle name="Normal 10 2 2 2 5" xfId="17927"/>
    <cellStyle name="Normal 10 2 2 2 5 2" xfId="17928"/>
    <cellStyle name="Normal 10 2 2 2 5 2 2" xfId="17929"/>
    <cellStyle name="Normal 10 2 2 2 5 2 2 2" xfId="17930"/>
    <cellStyle name="Normal 10 2 2 2 5 2 2 2 2" xfId="17931"/>
    <cellStyle name="Normal 10 2 2 2 5 2 2 3" xfId="17932"/>
    <cellStyle name="Normal 10 2 2 2 5 2 3" xfId="17933"/>
    <cellStyle name="Normal 10 2 2 2 5 2 3 2" xfId="17934"/>
    <cellStyle name="Normal 10 2 2 2 5 2 3 2 2" xfId="17935"/>
    <cellStyle name="Normal 10 2 2 2 5 2 3 3" xfId="17936"/>
    <cellStyle name="Normal 10 2 2 2 5 2 4" xfId="17937"/>
    <cellStyle name="Normal 10 2 2 2 5 2 4 2" xfId="17938"/>
    <cellStyle name="Normal 10 2 2 2 5 2 4 2 2" xfId="17939"/>
    <cellStyle name="Normal 10 2 2 2 5 2 4 3" xfId="17940"/>
    <cellStyle name="Normal 10 2 2 2 5 2 5" xfId="17941"/>
    <cellStyle name="Normal 10 2 2 2 5 2 5 2" xfId="17942"/>
    <cellStyle name="Normal 10 2 2 2 5 2 6" xfId="17943"/>
    <cellStyle name="Normal 10 2 2 2 5 3" xfId="17944"/>
    <cellStyle name="Normal 10 2 2 2 5 3 2" xfId="17945"/>
    <cellStyle name="Normal 10 2 2 2 5 3 2 2" xfId="17946"/>
    <cellStyle name="Normal 10 2 2 2 5 3 3" xfId="17947"/>
    <cellStyle name="Normal 10 2 2 2 5 4" xfId="17948"/>
    <cellStyle name="Normal 10 2 2 2 5 4 2" xfId="17949"/>
    <cellStyle name="Normal 10 2 2 2 5 4 2 2" xfId="17950"/>
    <cellStyle name="Normal 10 2 2 2 5 4 3" xfId="17951"/>
    <cellStyle name="Normal 10 2 2 2 5 5" xfId="17952"/>
    <cellStyle name="Normal 10 2 2 2 5 5 2" xfId="17953"/>
    <cellStyle name="Normal 10 2 2 2 5 5 2 2" xfId="17954"/>
    <cellStyle name="Normal 10 2 2 2 5 5 3" xfId="17955"/>
    <cellStyle name="Normal 10 2 2 2 5 6" xfId="17956"/>
    <cellStyle name="Normal 10 2 2 2 5 6 2" xfId="17957"/>
    <cellStyle name="Normal 10 2 2 2 5 7" xfId="17958"/>
    <cellStyle name="Normal 10 2 2 2 6" xfId="17959"/>
    <cellStyle name="Normal 10 2 2 2 6 2" xfId="17960"/>
    <cellStyle name="Normal 10 2 2 2 6 2 2" xfId="17961"/>
    <cellStyle name="Normal 10 2 2 2 6 2 2 2" xfId="17962"/>
    <cellStyle name="Normal 10 2 2 2 6 2 3" xfId="17963"/>
    <cellStyle name="Normal 10 2 2 2 6 3" xfId="17964"/>
    <cellStyle name="Normal 10 2 2 2 6 3 2" xfId="17965"/>
    <cellStyle name="Normal 10 2 2 2 6 3 2 2" xfId="17966"/>
    <cellStyle name="Normal 10 2 2 2 6 3 3" xfId="17967"/>
    <cellStyle name="Normal 10 2 2 2 6 4" xfId="17968"/>
    <cellStyle name="Normal 10 2 2 2 6 4 2" xfId="17969"/>
    <cellStyle name="Normal 10 2 2 2 6 4 2 2" xfId="17970"/>
    <cellStyle name="Normal 10 2 2 2 6 4 3" xfId="17971"/>
    <cellStyle name="Normal 10 2 2 2 6 5" xfId="17972"/>
    <cellStyle name="Normal 10 2 2 2 6 5 2" xfId="17973"/>
    <cellStyle name="Normal 10 2 2 2 6 6" xfId="17974"/>
    <cellStyle name="Normal 10 2 2 2 7" xfId="17975"/>
    <cellStyle name="Normal 10 2 2 2 7 2" xfId="17976"/>
    <cellStyle name="Normal 10 2 2 2 7 2 2" xfId="17977"/>
    <cellStyle name="Normal 10 2 2 2 7 3" xfId="17978"/>
    <cellStyle name="Normal 10 2 2 2 8" xfId="17979"/>
    <cellStyle name="Normal 10 2 2 2 8 2" xfId="17980"/>
    <cellStyle name="Normal 10 2 2 2 8 2 2" xfId="17981"/>
    <cellStyle name="Normal 10 2 2 2 8 3" xfId="17982"/>
    <cellStyle name="Normal 10 2 2 2 9" xfId="17983"/>
    <cellStyle name="Normal 10 2 2 2 9 2" xfId="17984"/>
    <cellStyle name="Normal 10 2 2 2 9 2 2" xfId="17985"/>
    <cellStyle name="Normal 10 2 2 2 9 3" xfId="17986"/>
    <cellStyle name="Normal 10 2 2 3" xfId="17987"/>
    <cellStyle name="Normal 10 2 2 3 2" xfId="17988"/>
    <cellStyle name="Normal 10 2 2 3 2 2" xfId="17989"/>
    <cellStyle name="Normal 10 2 2 3 2 2 2" xfId="17990"/>
    <cellStyle name="Normal 10 2 2 3 2 2 2 2" xfId="17991"/>
    <cellStyle name="Normal 10 2 2 3 2 2 3" xfId="17992"/>
    <cellStyle name="Normal 10 2 2 3 2 3" xfId="17993"/>
    <cellStyle name="Normal 10 2 2 3 2 3 2" xfId="17994"/>
    <cellStyle name="Normal 10 2 2 3 2 3 2 2" xfId="17995"/>
    <cellStyle name="Normal 10 2 2 3 2 3 3" xfId="17996"/>
    <cellStyle name="Normal 10 2 2 3 2 4" xfId="17997"/>
    <cellStyle name="Normal 10 2 2 3 2 4 2" xfId="17998"/>
    <cellStyle name="Normal 10 2 2 3 2 4 2 2" xfId="17999"/>
    <cellStyle name="Normal 10 2 2 3 2 4 3" xfId="18000"/>
    <cellStyle name="Normal 10 2 2 3 2 5" xfId="18001"/>
    <cellStyle name="Normal 10 2 2 3 2 5 2" xfId="18002"/>
    <cellStyle name="Normal 10 2 2 3 2 6" xfId="18003"/>
    <cellStyle name="Normal 10 2 2 3 3" xfId="18004"/>
    <cellStyle name="Normal 10 2 2 3 3 2" xfId="18005"/>
    <cellStyle name="Normal 10 2 2 3 3 2 2" xfId="18006"/>
    <cellStyle name="Normal 10 2 2 3 3 3" xfId="18007"/>
    <cellStyle name="Normal 10 2 2 3 4" xfId="18008"/>
    <cellStyle name="Normal 10 2 2 3 4 2" xfId="18009"/>
    <cellStyle name="Normal 10 2 2 3 4 2 2" xfId="18010"/>
    <cellStyle name="Normal 10 2 2 3 4 3" xfId="18011"/>
    <cellStyle name="Normal 10 2 2 3 5" xfId="18012"/>
    <cellStyle name="Normal 10 2 2 3 5 2" xfId="18013"/>
    <cellStyle name="Normal 10 2 2 3 5 2 2" xfId="18014"/>
    <cellStyle name="Normal 10 2 2 3 5 3" xfId="18015"/>
    <cellStyle name="Normal 10 2 2 3 6" xfId="18016"/>
    <cellStyle name="Normal 10 2 2 3 6 2" xfId="18017"/>
    <cellStyle name="Normal 10 2 2 3 7" xfId="18018"/>
    <cellStyle name="Normal 10 2 2 4" xfId="18019"/>
    <cellStyle name="Normal 10 2 2 4 2" xfId="18020"/>
    <cellStyle name="Normal 10 2 2 4 2 2" xfId="18021"/>
    <cellStyle name="Normal 10 2 2 4 2 2 2" xfId="18022"/>
    <cellStyle name="Normal 10 2 2 4 2 2 2 2" xfId="18023"/>
    <cellStyle name="Normal 10 2 2 4 2 2 3" xfId="18024"/>
    <cellStyle name="Normal 10 2 2 4 2 3" xfId="18025"/>
    <cellStyle name="Normal 10 2 2 4 2 3 2" xfId="18026"/>
    <cellStyle name="Normal 10 2 2 4 2 3 2 2" xfId="18027"/>
    <cellStyle name="Normal 10 2 2 4 2 3 3" xfId="18028"/>
    <cellStyle name="Normal 10 2 2 4 2 4" xfId="18029"/>
    <cellStyle name="Normal 10 2 2 4 2 4 2" xfId="18030"/>
    <cellStyle name="Normal 10 2 2 4 2 4 2 2" xfId="18031"/>
    <cellStyle name="Normal 10 2 2 4 2 4 3" xfId="18032"/>
    <cellStyle name="Normal 10 2 2 4 2 5" xfId="18033"/>
    <cellStyle name="Normal 10 2 2 4 2 5 2" xfId="18034"/>
    <cellStyle name="Normal 10 2 2 4 2 6" xfId="18035"/>
    <cellStyle name="Normal 10 2 2 4 3" xfId="18036"/>
    <cellStyle name="Normal 10 2 2 4 3 2" xfId="18037"/>
    <cellStyle name="Normal 10 2 2 4 3 2 2" xfId="18038"/>
    <cellStyle name="Normal 10 2 2 4 3 3" xfId="18039"/>
    <cellStyle name="Normal 10 2 2 4 4" xfId="18040"/>
    <cellStyle name="Normal 10 2 2 4 4 2" xfId="18041"/>
    <cellStyle name="Normal 10 2 2 4 4 2 2" xfId="18042"/>
    <cellStyle name="Normal 10 2 2 4 4 3" xfId="18043"/>
    <cellStyle name="Normal 10 2 2 4 5" xfId="18044"/>
    <cellStyle name="Normal 10 2 2 4 5 2" xfId="18045"/>
    <cellStyle name="Normal 10 2 2 4 5 2 2" xfId="18046"/>
    <cellStyle name="Normal 10 2 2 4 5 3" xfId="18047"/>
    <cellStyle name="Normal 10 2 2 4 6" xfId="18048"/>
    <cellStyle name="Normal 10 2 2 4 6 2" xfId="18049"/>
    <cellStyle name="Normal 10 2 2 4 7" xfId="18050"/>
    <cellStyle name="Normal 10 2 2 5" xfId="18051"/>
    <cellStyle name="Normal 10 2 2 5 2" xfId="18052"/>
    <cellStyle name="Normal 10 2 2 5 2 2" xfId="18053"/>
    <cellStyle name="Normal 10 2 2 5 2 2 2" xfId="18054"/>
    <cellStyle name="Normal 10 2 2 5 2 2 2 2" xfId="18055"/>
    <cellStyle name="Normal 10 2 2 5 2 2 3" xfId="18056"/>
    <cellStyle name="Normal 10 2 2 5 2 3" xfId="18057"/>
    <cellStyle name="Normal 10 2 2 5 2 3 2" xfId="18058"/>
    <cellStyle name="Normal 10 2 2 5 2 3 2 2" xfId="18059"/>
    <cellStyle name="Normal 10 2 2 5 2 3 3" xfId="18060"/>
    <cellStyle name="Normal 10 2 2 5 2 4" xfId="18061"/>
    <cellStyle name="Normal 10 2 2 5 2 4 2" xfId="18062"/>
    <cellStyle name="Normal 10 2 2 5 2 4 2 2" xfId="18063"/>
    <cellStyle name="Normal 10 2 2 5 2 4 3" xfId="18064"/>
    <cellStyle name="Normal 10 2 2 5 2 5" xfId="18065"/>
    <cellStyle name="Normal 10 2 2 5 2 5 2" xfId="18066"/>
    <cellStyle name="Normal 10 2 2 5 2 6" xfId="18067"/>
    <cellStyle name="Normal 10 2 2 5 3" xfId="18068"/>
    <cellStyle name="Normal 10 2 2 5 3 2" xfId="18069"/>
    <cellStyle name="Normal 10 2 2 5 3 2 2" xfId="18070"/>
    <cellStyle name="Normal 10 2 2 5 3 3" xfId="18071"/>
    <cellStyle name="Normal 10 2 2 5 4" xfId="18072"/>
    <cellStyle name="Normal 10 2 2 5 4 2" xfId="18073"/>
    <cellStyle name="Normal 10 2 2 5 4 2 2" xfId="18074"/>
    <cellStyle name="Normal 10 2 2 5 4 3" xfId="18075"/>
    <cellStyle name="Normal 10 2 2 5 5" xfId="18076"/>
    <cellStyle name="Normal 10 2 2 5 5 2" xfId="18077"/>
    <cellStyle name="Normal 10 2 2 5 5 2 2" xfId="18078"/>
    <cellStyle name="Normal 10 2 2 5 5 3" xfId="18079"/>
    <cellStyle name="Normal 10 2 2 5 6" xfId="18080"/>
    <cellStyle name="Normal 10 2 2 5 6 2" xfId="18081"/>
    <cellStyle name="Normal 10 2 2 5 7" xfId="18082"/>
    <cellStyle name="Normal 10 2 2 6" xfId="18083"/>
    <cellStyle name="Normal 10 2 2 6 2" xfId="18084"/>
    <cellStyle name="Normal 10 2 2 6 2 2" xfId="18085"/>
    <cellStyle name="Normal 10 2 2 6 2 2 2" xfId="18086"/>
    <cellStyle name="Normal 10 2 2 6 2 2 2 2" xfId="18087"/>
    <cellStyle name="Normal 10 2 2 6 2 2 3" xfId="18088"/>
    <cellStyle name="Normal 10 2 2 6 2 3" xfId="18089"/>
    <cellStyle name="Normal 10 2 2 6 2 3 2" xfId="18090"/>
    <cellStyle name="Normal 10 2 2 6 2 3 2 2" xfId="18091"/>
    <cellStyle name="Normal 10 2 2 6 2 3 3" xfId="18092"/>
    <cellStyle name="Normal 10 2 2 6 2 4" xfId="18093"/>
    <cellStyle name="Normal 10 2 2 6 2 4 2" xfId="18094"/>
    <cellStyle name="Normal 10 2 2 6 2 4 2 2" xfId="18095"/>
    <cellStyle name="Normal 10 2 2 6 2 4 3" xfId="18096"/>
    <cellStyle name="Normal 10 2 2 6 2 5" xfId="18097"/>
    <cellStyle name="Normal 10 2 2 6 2 5 2" xfId="18098"/>
    <cellStyle name="Normal 10 2 2 6 2 6" xfId="18099"/>
    <cellStyle name="Normal 10 2 2 6 3" xfId="18100"/>
    <cellStyle name="Normal 10 2 2 6 3 2" xfId="18101"/>
    <cellStyle name="Normal 10 2 2 6 3 2 2" xfId="18102"/>
    <cellStyle name="Normal 10 2 2 6 3 3" xfId="18103"/>
    <cellStyle name="Normal 10 2 2 6 4" xfId="18104"/>
    <cellStyle name="Normal 10 2 2 6 4 2" xfId="18105"/>
    <cellStyle name="Normal 10 2 2 6 4 2 2" xfId="18106"/>
    <cellStyle name="Normal 10 2 2 6 4 3" xfId="18107"/>
    <cellStyle name="Normal 10 2 2 6 5" xfId="18108"/>
    <cellStyle name="Normal 10 2 2 6 5 2" xfId="18109"/>
    <cellStyle name="Normal 10 2 2 6 5 2 2" xfId="18110"/>
    <cellStyle name="Normal 10 2 2 6 5 3" xfId="18111"/>
    <cellStyle name="Normal 10 2 2 6 6" xfId="18112"/>
    <cellStyle name="Normal 10 2 2 6 6 2" xfId="18113"/>
    <cellStyle name="Normal 10 2 2 6 7" xfId="18114"/>
    <cellStyle name="Normal 10 2 2 7" xfId="18115"/>
    <cellStyle name="Normal 10 2 2 7 2" xfId="18116"/>
    <cellStyle name="Normal 10 2 2 7 2 2" xfId="18117"/>
    <cellStyle name="Normal 10 2 2 7 2 2 2" xfId="18118"/>
    <cellStyle name="Normal 10 2 2 7 2 3" xfId="18119"/>
    <cellStyle name="Normal 10 2 2 7 3" xfId="18120"/>
    <cellStyle name="Normal 10 2 2 7 3 2" xfId="18121"/>
    <cellStyle name="Normal 10 2 2 7 3 2 2" xfId="18122"/>
    <cellStyle name="Normal 10 2 2 7 3 3" xfId="18123"/>
    <cellStyle name="Normal 10 2 2 7 4" xfId="18124"/>
    <cellStyle name="Normal 10 2 2 7 4 2" xfId="18125"/>
    <cellStyle name="Normal 10 2 2 7 4 2 2" xfId="18126"/>
    <cellStyle name="Normal 10 2 2 7 4 3" xfId="18127"/>
    <cellStyle name="Normal 10 2 2 7 5" xfId="18128"/>
    <cellStyle name="Normal 10 2 2 7 5 2" xfId="18129"/>
    <cellStyle name="Normal 10 2 2 7 6" xfId="18130"/>
    <cellStyle name="Normal 10 2 2 8" xfId="18131"/>
    <cellStyle name="Normal 10 2 2 8 2" xfId="18132"/>
    <cellStyle name="Normal 10 2 2 8 2 2" xfId="18133"/>
    <cellStyle name="Normal 10 2 2 8 3" xfId="18134"/>
    <cellStyle name="Normal 10 2 2 9" xfId="18135"/>
    <cellStyle name="Normal 10 2 2 9 2" xfId="18136"/>
    <cellStyle name="Normal 10 2 2 9 2 2" xfId="18137"/>
    <cellStyle name="Normal 10 2 2 9 3" xfId="18138"/>
    <cellStyle name="Normal 10 2 3" xfId="18139"/>
    <cellStyle name="Normal 10 2 3 2" xfId="18140"/>
    <cellStyle name="Normal 10 2 3 2 2" xfId="18141"/>
    <cellStyle name="Normal 10 2 3 2 2 2" xfId="18142"/>
    <cellStyle name="Normal 10 2 3 2 2 2 2" xfId="18143"/>
    <cellStyle name="Normal 10 2 3 2 2 3" xfId="18144"/>
    <cellStyle name="Normal 10 2 3 2 3" xfId="18145"/>
    <cellStyle name="Normal 10 2 3 2 3 2" xfId="18146"/>
    <cellStyle name="Normal 10 2 3 2 3 2 2" xfId="18147"/>
    <cellStyle name="Normal 10 2 3 2 3 3" xfId="18148"/>
    <cellStyle name="Normal 10 2 3 2 4" xfId="18149"/>
    <cellStyle name="Normal 10 2 3 2 4 2" xfId="18150"/>
    <cellStyle name="Normal 10 2 3 2 4 2 2" xfId="18151"/>
    <cellStyle name="Normal 10 2 3 2 4 3" xfId="18152"/>
    <cellStyle name="Normal 10 2 3 2 5" xfId="18153"/>
    <cellStyle name="Normal 10 2 3 2 5 2" xfId="18154"/>
    <cellStyle name="Normal 10 2 3 2 6" xfId="18155"/>
    <cellStyle name="Normal 10 2 3 3" xfId="18156"/>
    <cellStyle name="Normal 10 2 3 3 2" xfId="18157"/>
    <cellStyle name="Normal 10 2 3 3 2 2" xfId="18158"/>
    <cellStyle name="Normal 10 2 3 3 3" xfId="18159"/>
    <cellStyle name="Normal 10 2 3 4" xfId="18160"/>
    <cellStyle name="Normal 10 2 3 4 2" xfId="18161"/>
    <cellStyle name="Normal 10 2 3 4 2 2" xfId="18162"/>
    <cellStyle name="Normal 10 2 3 4 3" xfId="18163"/>
    <cellStyle name="Normal 10 2 3 5" xfId="18164"/>
    <cellStyle name="Normal 10 2 3 5 2" xfId="18165"/>
    <cellStyle name="Normal 10 2 3 5 2 2" xfId="18166"/>
    <cellStyle name="Normal 10 2 3 5 3" xfId="18167"/>
    <cellStyle name="Normal 10 2 3 6" xfId="18168"/>
    <cellStyle name="Normal 10 2 3 6 2" xfId="18169"/>
    <cellStyle name="Normal 10 2 3 7" xfId="18170"/>
    <cellStyle name="Normal 10 2 4" xfId="18171"/>
    <cellStyle name="Normal 10 2 4 2" xfId="18172"/>
    <cellStyle name="Normal 10 2 4 2 2" xfId="18173"/>
    <cellStyle name="Normal 10 2 4 2 2 2" xfId="18174"/>
    <cellStyle name="Normal 10 2 4 2 2 2 2" xfId="18175"/>
    <cellStyle name="Normal 10 2 4 2 2 3" xfId="18176"/>
    <cellStyle name="Normal 10 2 4 2 3" xfId="18177"/>
    <cellStyle name="Normal 10 2 4 2 3 2" xfId="18178"/>
    <cellStyle name="Normal 10 2 4 2 3 2 2" xfId="18179"/>
    <cellStyle name="Normal 10 2 4 2 3 3" xfId="18180"/>
    <cellStyle name="Normal 10 2 4 2 4" xfId="18181"/>
    <cellStyle name="Normal 10 2 4 2 4 2" xfId="18182"/>
    <cellStyle name="Normal 10 2 4 2 4 2 2" xfId="18183"/>
    <cellStyle name="Normal 10 2 4 2 4 3" xfId="18184"/>
    <cellStyle name="Normal 10 2 4 2 5" xfId="18185"/>
    <cellStyle name="Normal 10 2 4 2 5 2" xfId="18186"/>
    <cellStyle name="Normal 10 2 4 2 6" xfId="18187"/>
    <cellStyle name="Normal 10 2 4 3" xfId="18188"/>
    <cellStyle name="Normal 10 2 4 3 2" xfId="18189"/>
    <cellStyle name="Normal 10 2 4 3 2 2" xfId="18190"/>
    <cellStyle name="Normal 10 2 4 3 3" xfId="18191"/>
    <cellStyle name="Normal 10 2 4 4" xfId="18192"/>
    <cellStyle name="Normal 10 2 4 4 2" xfId="18193"/>
    <cellStyle name="Normal 10 2 4 4 2 2" xfId="18194"/>
    <cellStyle name="Normal 10 2 4 4 3" xfId="18195"/>
    <cellStyle name="Normal 10 2 4 5" xfId="18196"/>
    <cellStyle name="Normal 10 2 4 5 2" xfId="18197"/>
    <cellStyle name="Normal 10 2 4 5 2 2" xfId="18198"/>
    <cellStyle name="Normal 10 2 4 5 3" xfId="18199"/>
    <cellStyle name="Normal 10 2 4 6" xfId="18200"/>
    <cellStyle name="Normal 10 2 4 6 2" xfId="18201"/>
    <cellStyle name="Normal 10 2 4 7" xfId="18202"/>
    <cellStyle name="Normal 10 2 5" xfId="18203"/>
    <cellStyle name="Normal 10 2 5 2" xfId="18204"/>
    <cellStyle name="Normal 10 2 5 2 2" xfId="18205"/>
    <cellStyle name="Normal 10 2 5 2 2 2" xfId="18206"/>
    <cellStyle name="Normal 10 2 5 2 2 2 2" xfId="18207"/>
    <cellStyle name="Normal 10 2 5 2 2 3" xfId="18208"/>
    <cellStyle name="Normal 10 2 5 2 3" xfId="18209"/>
    <cellStyle name="Normal 10 2 5 2 3 2" xfId="18210"/>
    <cellStyle name="Normal 10 2 5 2 3 2 2" xfId="18211"/>
    <cellStyle name="Normal 10 2 5 2 3 3" xfId="18212"/>
    <cellStyle name="Normal 10 2 5 2 4" xfId="18213"/>
    <cellStyle name="Normal 10 2 5 2 4 2" xfId="18214"/>
    <cellStyle name="Normal 10 2 5 2 4 2 2" xfId="18215"/>
    <cellStyle name="Normal 10 2 5 2 4 3" xfId="18216"/>
    <cellStyle name="Normal 10 2 5 2 5" xfId="18217"/>
    <cellStyle name="Normal 10 2 5 2 5 2" xfId="18218"/>
    <cellStyle name="Normal 10 2 5 2 6" xfId="18219"/>
    <cellStyle name="Normal 10 2 5 3" xfId="18220"/>
    <cellStyle name="Normal 10 2 5 3 2" xfId="18221"/>
    <cellStyle name="Normal 10 2 5 3 2 2" xfId="18222"/>
    <cellStyle name="Normal 10 2 5 3 3" xfId="18223"/>
    <cellStyle name="Normal 10 2 5 4" xfId="18224"/>
    <cellStyle name="Normal 10 2 5 4 2" xfId="18225"/>
    <cellStyle name="Normal 10 2 5 4 2 2" xfId="18226"/>
    <cellStyle name="Normal 10 2 5 4 3" xfId="18227"/>
    <cellStyle name="Normal 10 2 5 5" xfId="18228"/>
    <cellStyle name="Normal 10 2 5 5 2" xfId="18229"/>
    <cellStyle name="Normal 10 2 5 5 2 2" xfId="18230"/>
    <cellStyle name="Normal 10 2 5 5 3" xfId="18231"/>
    <cellStyle name="Normal 10 2 5 6" xfId="18232"/>
    <cellStyle name="Normal 10 2 5 6 2" xfId="18233"/>
    <cellStyle name="Normal 10 2 5 7" xfId="18234"/>
    <cellStyle name="Normal 10 2 6" xfId="18235"/>
    <cellStyle name="Normal 10 2 6 2" xfId="18236"/>
    <cellStyle name="Normal 10 2 6 2 2" xfId="18237"/>
    <cellStyle name="Normal 10 2 6 2 2 2" xfId="18238"/>
    <cellStyle name="Normal 10 2 6 2 2 2 2" xfId="18239"/>
    <cellStyle name="Normal 10 2 6 2 2 3" xfId="18240"/>
    <cellStyle name="Normal 10 2 6 2 3" xfId="18241"/>
    <cellStyle name="Normal 10 2 6 2 3 2" xfId="18242"/>
    <cellStyle name="Normal 10 2 6 2 3 2 2" xfId="18243"/>
    <cellStyle name="Normal 10 2 6 2 3 3" xfId="18244"/>
    <cellStyle name="Normal 10 2 6 2 4" xfId="18245"/>
    <cellStyle name="Normal 10 2 6 2 4 2" xfId="18246"/>
    <cellStyle name="Normal 10 2 6 2 4 2 2" xfId="18247"/>
    <cellStyle name="Normal 10 2 6 2 4 3" xfId="18248"/>
    <cellStyle name="Normal 10 2 6 2 5" xfId="18249"/>
    <cellStyle name="Normal 10 2 6 2 5 2" xfId="18250"/>
    <cellStyle name="Normal 10 2 6 2 6" xfId="18251"/>
    <cellStyle name="Normal 10 2 6 3" xfId="18252"/>
    <cellStyle name="Normal 10 2 6 3 2" xfId="18253"/>
    <cellStyle name="Normal 10 2 6 3 2 2" xfId="18254"/>
    <cellStyle name="Normal 10 2 6 3 3" xfId="18255"/>
    <cellStyle name="Normal 10 2 6 4" xfId="18256"/>
    <cellStyle name="Normal 10 2 6 4 2" xfId="18257"/>
    <cellStyle name="Normal 10 2 6 4 2 2" xfId="18258"/>
    <cellStyle name="Normal 10 2 6 4 3" xfId="18259"/>
    <cellStyle name="Normal 10 2 6 5" xfId="18260"/>
    <cellStyle name="Normal 10 2 6 5 2" xfId="18261"/>
    <cellStyle name="Normal 10 2 6 5 2 2" xfId="18262"/>
    <cellStyle name="Normal 10 2 6 5 3" xfId="18263"/>
    <cellStyle name="Normal 10 2 6 6" xfId="18264"/>
    <cellStyle name="Normal 10 2 6 6 2" xfId="18265"/>
    <cellStyle name="Normal 10 2 6 7" xfId="18266"/>
    <cellStyle name="Normal 10 2 7" xfId="18267"/>
    <cellStyle name="Normal 10 2 7 2" xfId="18268"/>
    <cellStyle name="Normal 10 2 7 2 2" xfId="18269"/>
    <cellStyle name="Normal 10 2 7 2 2 2" xfId="18270"/>
    <cellStyle name="Normal 10 2 7 2 3" xfId="18271"/>
    <cellStyle name="Normal 10 2 7 3" xfId="18272"/>
    <cellStyle name="Normal 10 2 7 3 2" xfId="18273"/>
    <cellStyle name="Normal 10 2 7 3 2 2" xfId="18274"/>
    <cellStyle name="Normal 10 2 7 3 3" xfId="18275"/>
    <cellStyle name="Normal 10 2 7 4" xfId="18276"/>
    <cellStyle name="Normal 10 2 7 4 2" xfId="18277"/>
    <cellStyle name="Normal 10 2 7 4 2 2" xfId="18278"/>
    <cellStyle name="Normal 10 2 7 4 3" xfId="18279"/>
    <cellStyle name="Normal 10 2 7 5" xfId="18280"/>
    <cellStyle name="Normal 10 2 7 5 2" xfId="18281"/>
    <cellStyle name="Normal 10 2 7 6" xfId="18282"/>
    <cellStyle name="Normal 10 2 8" xfId="18283"/>
    <cellStyle name="Normal 10 2 8 2" xfId="18284"/>
    <cellStyle name="Normal 10 2 8 2 2" xfId="18285"/>
    <cellStyle name="Normal 10 2 8 3" xfId="18286"/>
    <cellStyle name="Normal 10 2 9" xfId="18287"/>
    <cellStyle name="Normal 10 2 9 2" xfId="18288"/>
    <cellStyle name="Normal 10 2 9 2 2" xfId="18289"/>
    <cellStyle name="Normal 10 2 9 3" xfId="18290"/>
    <cellStyle name="Normal 10 3" xfId="18291"/>
    <cellStyle name="Normal 10 3 10" xfId="18292"/>
    <cellStyle name="Normal 10 3 2" xfId="18293"/>
    <cellStyle name="Normal 10 3 2 2" xfId="18294"/>
    <cellStyle name="Normal 10 3 2 2 2" xfId="18295"/>
    <cellStyle name="Normal 10 3 2 2 2 2" xfId="18296"/>
    <cellStyle name="Normal 10 3 2 2 3" xfId="18297"/>
    <cellStyle name="Normal 10 3 2 3" xfId="18298"/>
    <cellStyle name="Normal 10 3 2 3 2" xfId="18299"/>
    <cellStyle name="Normal 10 3 2 3 2 2" xfId="18300"/>
    <cellStyle name="Normal 10 3 2 3 3" xfId="18301"/>
    <cellStyle name="Normal 10 3 2 4" xfId="18302"/>
    <cellStyle name="Normal 10 3 2 4 2" xfId="18303"/>
    <cellStyle name="Normal 10 3 2 4 2 2" xfId="18304"/>
    <cellStyle name="Normal 10 3 2 4 3" xfId="18305"/>
    <cellStyle name="Normal 10 3 2 5" xfId="18306"/>
    <cellStyle name="Normal 10 3 2 5 2" xfId="18307"/>
    <cellStyle name="Normal 10 3 2 6" xfId="18308"/>
    <cellStyle name="Normal 10 3 2 7" xfId="18309"/>
    <cellStyle name="Normal 10 3 3" xfId="18310"/>
    <cellStyle name="Normal 10 3 3 2" xfId="18311"/>
    <cellStyle name="Normal 10 3 3 2 2" xfId="18312"/>
    <cellStyle name="Normal 10 3 3 3" xfId="18313"/>
    <cellStyle name="Normal 10 3 4" xfId="18314"/>
    <cellStyle name="Normal 10 3 4 2" xfId="18315"/>
    <cellStyle name="Normal 10 3 4 2 2" xfId="18316"/>
    <cellStyle name="Normal 10 3 4 3" xfId="18317"/>
    <cellStyle name="Normal 10 3 5" xfId="18318"/>
    <cellStyle name="Normal 10 3 5 2" xfId="18319"/>
    <cellStyle name="Normal 10 3 5 2 2" xfId="18320"/>
    <cellStyle name="Normal 10 3 5 3" xfId="18321"/>
    <cellStyle name="Normal 10 3 6" xfId="18322"/>
    <cellStyle name="Normal 10 3 6 2" xfId="18323"/>
    <cellStyle name="Normal 10 3 7" xfId="18324"/>
    <cellStyle name="Normal 10 3 8" xfId="18325"/>
    <cellStyle name="Normal 10 3 9" xfId="18326"/>
    <cellStyle name="Normal 10 4" xfId="18327"/>
    <cellStyle name="Normal 10 4 10" xfId="18328"/>
    <cellStyle name="Normal 10 4 2" xfId="18329"/>
    <cellStyle name="Normal 10 4 2 2" xfId="18330"/>
    <cellStyle name="Normal 10 4 2 2 2" xfId="18331"/>
    <cellStyle name="Normal 10 4 2 2 2 2" xfId="18332"/>
    <cellStyle name="Normal 10 4 2 2 3" xfId="18333"/>
    <cellStyle name="Normal 10 4 2 3" xfId="18334"/>
    <cellStyle name="Normal 10 4 2 3 2" xfId="18335"/>
    <cellStyle name="Normal 10 4 2 3 2 2" xfId="18336"/>
    <cellStyle name="Normal 10 4 2 3 3" xfId="18337"/>
    <cellStyle name="Normal 10 4 2 4" xfId="18338"/>
    <cellStyle name="Normal 10 4 2 4 2" xfId="18339"/>
    <cellStyle name="Normal 10 4 2 4 2 2" xfId="18340"/>
    <cellStyle name="Normal 10 4 2 4 3" xfId="18341"/>
    <cellStyle name="Normal 10 4 2 5" xfId="18342"/>
    <cellStyle name="Normal 10 4 2 5 2" xfId="18343"/>
    <cellStyle name="Normal 10 4 2 6" xfId="18344"/>
    <cellStyle name="Normal 10 4 2 7" xfId="18345"/>
    <cellStyle name="Normal 10 4 2 8" xfId="18346"/>
    <cellStyle name="Normal 10 4 3" xfId="18347"/>
    <cellStyle name="Normal 10 4 3 2" xfId="18348"/>
    <cellStyle name="Normal 10 4 3 2 2" xfId="18349"/>
    <cellStyle name="Normal 10 4 3 3" xfId="18350"/>
    <cellStyle name="Normal 10 4 3 4" xfId="18351"/>
    <cellStyle name="Normal 10 4 4" xfId="18352"/>
    <cellStyle name="Normal 10 4 4 2" xfId="18353"/>
    <cellStyle name="Normal 10 4 4 2 2" xfId="18354"/>
    <cellStyle name="Normal 10 4 4 3" xfId="18355"/>
    <cellStyle name="Normal 10 4 5" xfId="18356"/>
    <cellStyle name="Normal 10 4 5 2" xfId="18357"/>
    <cellStyle name="Normal 10 4 5 2 2" xfId="18358"/>
    <cellStyle name="Normal 10 4 5 3" xfId="18359"/>
    <cellStyle name="Normal 10 4 6" xfId="18360"/>
    <cellStyle name="Normal 10 4 6 2" xfId="18361"/>
    <cellStyle name="Normal 10 4 7" xfId="18362"/>
    <cellStyle name="Normal 10 4 8" xfId="18363"/>
    <cellStyle name="Normal 10 4 9" xfId="18364"/>
    <cellStyle name="Normal 10 5" xfId="15"/>
    <cellStyle name="Normal 10 5 2" xfId="18365"/>
    <cellStyle name="Normal 10 5 2 2" xfId="18366"/>
    <cellStyle name="Normal 10 5 2 2 2" xfId="18367"/>
    <cellStyle name="Normal 10 5 2 2 2 2" xfId="18368"/>
    <cellStyle name="Normal 10 5 2 2 3" xfId="18369"/>
    <cellStyle name="Normal 10 5 2 3" xfId="18370"/>
    <cellStyle name="Normal 10 5 2 3 2" xfId="18371"/>
    <cellStyle name="Normal 10 5 2 3 2 2" xfId="18372"/>
    <cellStyle name="Normal 10 5 2 3 3" xfId="18373"/>
    <cellStyle name="Normal 10 5 2 4" xfId="18374"/>
    <cellStyle name="Normal 10 5 2 4 2" xfId="18375"/>
    <cellStyle name="Normal 10 5 2 4 2 2" xfId="18376"/>
    <cellStyle name="Normal 10 5 2 4 3" xfId="18377"/>
    <cellStyle name="Normal 10 5 2 5" xfId="18378"/>
    <cellStyle name="Normal 10 5 2 5 2" xfId="18379"/>
    <cellStyle name="Normal 10 5 2 6" xfId="18380"/>
    <cellStyle name="Normal 10 5 2 7" xfId="18381"/>
    <cellStyle name="Normal 10 5 3" xfId="18382"/>
    <cellStyle name="Normal 10 5 3 2" xfId="18383"/>
    <cellStyle name="Normal 10 5 3 2 2" xfId="18384"/>
    <cellStyle name="Normal 10 5 3 3" xfId="18385"/>
    <cellStyle name="Normal 10 5 4" xfId="18386"/>
    <cellStyle name="Normal 10 5 4 2" xfId="18387"/>
    <cellStyle name="Normal 10 5 4 2 2" xfId="18388"/>
    <cellStyle name="Normal 10 5 4 3" xfId="18389"/>
    <cellStyle name="Normal 10 5 5" xfId="18390"/>
    <cellStyle name="Normal 10 5 5 2" xfId="18391"/>
    <cellStyle name="Normal 10 5 5 2 2" xfId="18392"/>
    <cellStyle name="Normal 10 5 5 3" xfId="18393"/>
    <cellStyle name="Normal 10 5 6" xfId="18394"/>
    <cellStyle name="Normal 10 5 6 2" xfId="18395"/>
    <cellStyle name="Normal 10 5 7" xfId="18396"/>
    <cellStyle name="Normal 10 5 8" xfId="18397"/>
    <cellStyle name="Normal 10 5 9" xfId="18398"/>
    <cellStyle name="Normal 10 6" xfId="18399"/>
    <cellStyle name="Normal 10 6 2" xfId="18400"/>
    <cellStyle name="Normal 10 6 2 2" xfId="18401"/>
    <cellStyle name="Normal 10 6 2 2 2" xfId="18402"/>
    <cellStyle name="Normal 10 6 2 2 2 2" xfId="18403"/>
    <cellStyle name="Normal 10 6 2 2 3" xfId="18404"/>
    <cellStyle name="Normal 10 6 2 3" xfId="18405"/>
    <cellStyle name="Normal 10 6 2 3 2" xfId="18406"/>
    <cellStyle name="Normal 10 6 2 3 2 2" xfId="18407"/>
    <cellStyle name="Normal 10 6 2 3 3" xfId="18408"/>
    <cellStyle name="Normal 10 6 2 4" xfId="18409"/>
    <cellStyle name="Normal 10 6 2 4 2" xfId="18410"/>
    <cellStyle name="Normal 10 6 2 4 2 2" xfId="18411"/>
    <cellStyle name="Normal 10 6 2 4 3" xfId="18412"/>
    <cellStyle name="Normal 10 6 2 5" xfId="18413"/>
    <cellStyle name="Normal 10 6 2 5 2" xfId="18414"/>
    <cellStyle name="Normal 10 6 2 6" xfId="18415"/>
    <cellStyle name="Normal 10 6 3" xfId="18416"/>
    <cellStyle name="Normal 10 6 3 2" xfId="18417"/>
    <cellStyle name="Normal 10 6 3 2 2" xfId="18418"/>
    <cellStyle name="Normal 10 6 3 3" xfId="18419"/>
    <cellStyle name="Normal 10 6 4" xfId="18420"/>
    <cellStyle name="Normal 10 6 4 2" xfId="18421"/>
    <cellStyle name="Normal 10 6 4 2 2" xfId="18422"/>
    <cellStyle name="Normal 10 6 4 3" xfId="18423"/>
    <cellStyle name="Normal 10 6 5" xfId="18424"/>
    <cellStyle name="Normal 10 6 5 2" xfId="18425"/>
    <cellStyle name="Normal 10 6 5 2 2" xfId="18426"/>
    <cellStyle name="Normal 10 6 5 3" xfId="18427"/>
    <cellStyle name="Normal 10 6 6" xfId="18428"/>
    <cellStyle name="Normal 10 6 6 2" xfId="18429"/>
    <cellStyle name="Normal 10 6 7" xfId="18430"/>
    <cellStyle name="Normal 10 6 8" xfId="18431"/>
    <cellStyle name="Normal 10 7" xfId="18432"/>
    <cellStyle name="Normal 10 7 2" xfId="18433"/>
    <cellStyle name="Normal 10 7 2 2" xfId="18434"/>
    <cellStyle name="Normal 10 7 2 2 2" xfId="18435"/>
    <cellStyle name="Normal 10 7 2 3" xfId="18436"/>
    <cellStyle name="Normal 10 7 3" xfId="18437"/>
    <cellStyle name="Normal 10 7 3 2" xfId="18438"/>
    <cellStyle name="Normal 10 7 3 2 2" xfId="18439"/>
    <cellStyle name="Normal 10 7 3 3" xfId="18440"/>
    <cellStyle name="Normal 10 7 4" xfId="18441"/>
    <cellStyle name="Normal 10 7 4 2" xfId="18442"/>
    <cellStyle name="Normal 10 7 4 2 2" xfId="18443"/>
    <cellStyle name="Normal 10 7 4 3" xfId="18444"/>
    <cellStyle name="Normal 10 7 5" xfId="18445"/>
    <cellStyle name="Normal 10 7 5 2" xfId="18446"/>
    <cellStyle name="Normal 10 7 6" xfId="18447"/>
    <cellStyle name="Normal 10 8" xfId="18448"/>
    <cellStyle name="Normal 10 8 2" xfId="18449"/>
    <cellStyle name="Normal 10 8 2 2" xfId="18450"/>
    <cellStyle name="Normal 10 8 3" xfId="18451"/>
    <cellStyle name="Normal 10 9" xfId="18452"/>
    <cellStyle name="Normal 10 9 2" xfId="18453"/>
    <cellStyle name="Normal 10 9 2 2" xfId="18454"/>
    <cellStyle name="Normal 10 9 3" xfId="18455"/>
    <cellStyle name="Normal 100" xfId="18456"/>
    <cellStyle name="Normal 100 2" xfId="18457"/>
    <cellStyle name="Normal 101" xfId="18458"/>
    <cellStyle name="Normal 101 2" xfId="18459"/>
    <cellStyle name="Normal 102" xfId="18460"/>
    <cellStyle name="Normal 102 2" xfId="18461"/>
    <cellStyle name="Normal 103" xfId="18462"/>
    <cellStyle name="Normal 104" xfId="18463"/>
    <cellStyle name="Normal 105" xfId="18464"/>
    <cellStyle name="Normal 106" xfId="18465"/>
    <cellStyle name="Normal 107" xfId="18466"/>
    <cellStyle name="Normal 108" xfId="18467"/>
    <cellStyle name="Normal 109" xfId="18468"/>
    <cellStyle name="Normal 11" xfId="18469"/>
    <cellStyle name="Normal 11 10" xfId="18470"/>
    <cellStyle name="Normal 11 10 2" xfId="18471"/>
    <cellStyle name="Normal 11 11" xfId="18472"/>
    <cellStyle name="Normal 11 12" xfId="18473"/>
    <cellStyle name="Normal 11 13" xfId="18474"/>
    <cellStyle name="Normal 11 14" xfId="18475"/>
    <cellStyle name="Normal 11 15" xfId="18476"/>
    <cellStyle name="Normal 11 2" xfId="18477"/>
    <cellStyle name="Normal 11 2 10" xfId="18478"/>
    <cellStyle name="Normal 11 2 2" xfId="18479"/>
    <cellStyle name="Normal 11 2 2 2" xfId="18480"/>
    <cellStyle name="Normal 11 2 2 2 2" xfId="18481"/>
    <cellStyle name="Normal 11 2 2 2 2 2" xfId="18482"/>
    <cellStyle name="Normal 11 2 2 2 3" xfId="18483"/>
    <cellStyle name="Normal 11 2 2 3" xfId="18484"/>
    <cellStyle name="Normal 11 2 2 3 2" xfId="18485"/>
    <cellStyle name="Normal 11 2 2 3 2 2" xfId="18486"/>
    <cellStyle name="Normal 11 2 2 3 3" xfId="18487"/>
    <cellStyle name="Normal 11 2 2 4" xfId="18488"/>
    <cellStyle name="Normal 11 2 2 4 2" xfId="18489"/>
    <cellStyle name="Normal 11 2 2 4 2 2" xfId="18490"/>
    <cellStyle name="Normal 11 2 2 4 3" xfId="18491"/>
    <cellStyle name="Normal 11 2 2 5" xfId="18492"/>
    <cellStyle name="Normal 11 2 2 5 2" xfId="18493"/>
    <cellStyle name="Normal 11 2 2 6" xfId="18494"/>
    <cellStyle name="Normal 11 2 2 7" xfId="18495"/>
    <cellStyle name="Normal 11 2 2 8" xfId="18496"/>
    <cellStyle name="Normal 11 2 3" xfId="18497"/>
    <cellStyle name="Normal 11 2 3 2" xfId="18498"/>
    <cellStyle name="Normal 11 2 3 2 2" xfId="18499"/>
    <cellStyle name="Normal 11 2 3 3" xfId="18500"/>
    <cellStyle name="Normal 11 2 4" xfId="18501"/>
    <cellStyle name="Normal 11 2 4 2" xfId="18502"/>
    <cellStyle name="Normal 11 2 4 2 2" xfId="18503"/>
    <cellStyle name="Normal 11 2 4 3" xfId="18504"/>
    <cellStyle name="Normal 11 2 5" xfId="18505"/>
    <cellStyle name="Normal 11 2 5 2" xfId="18506"/>
    <cellStyle name="Normal 11 2 5 2 2" xfId="18507"/>
    <cellStyle name="Normal 11 2 5 3" xfId="18508"/>
    <cellStyle name="Normal 11 2 6" xfId="18509"/>
    <cellStyle name="Normal 11 2 6 2" xfId="18510"/>
    <cellStyle name="Normal 11 2 7" xfId="18511"/>
    <cellStyle name="Normal 11 2 8" xfId="18512"/>
    <cellStyle name="Normal 11 2 9" xfId="18513"/>
    <cellStyle name="Normal 11 3" xfId="18514"/>
    <cellStyle name="Normal 11 3 10" xfId="18515"/>
    <cellStyle name="Normal 11 3 2" xfId="18516"/>
    <cellStyle name="Normal 11 3 2 2" xfId="18517"/>
    <cellStyle name="Normal 11 3 2 2 2" xfId="18518"/>
    <cellStyle name="Normal 11 3 2 2 2 2" xfId="18519"/>
    <cellStyle name="Normal 11 3 2 2 3" xfId="18520"/>
    <cellStyle name="Normal 11 3 2 3" xfId="18521"/>
    <cellStyle name="Normal 11 3 2 3 2" xfId="18522"/>
    <cellStyle name="Normal 11 3 2 3 2 2" xfId="18523"/>
    <cellStyle name="Normal 11 3 2 3 3" xfId="18524"/>
    <cellStyle name="Normal 11 3 2 4" xfId="18525"/>
    <cellStyle name="Normal 11 3 2 4 2" xfId="18526"/>
    <cellStyle name="Normal 11 3 2 4 2 2" xfId="18527"/>
    <cellStyle name="Normal 11 3 2 4 3" xfId="18528"/>
    <cellStyle name="Normal 11 3 2 5" xfId="18529"/>
    <cellStyle name="Normal 11 3 2 5 2" xfId="18530"/>
    <cellStyle name="Normal 11 3 2 6" xfId="18531"/>
    <cellStyle name="Normal 11 3 2 7" xfId="18532"/>
    <cellStyle name="Normal 11 3 2 8" xfId="18533"/>
    <cellStyle name="Normal 11 3 3" xfId="18534"/>
    <cellStyle name="Normal 11 3 3 2" xfId="18535"/>
    <cellStyle name="Normal 11 3 3 2 2" xfId="18536"/>
    <cellStyle name="Normal 11 3 3 3" xfId="18537"/>
    <cellStyle name="Normal 11 3 3 4" xfId="18538"/>
    <cellStyle name="Normal 11 3 4" xfId="18539"/>
    <cellStyle name="Normal 11 3 4 2" xfId="18540"/>
    <cellStyle name="Normal 11 3 4 2 2" xfId="18541"/>
    <cellStyle name="Normal 11 3 4 3" xfId="18542"/>
    <cellStyle name="Normal 11 3 5" xfId="18543"/>
    <cellStyle name="Normal 11 3 5 2" xfId="18544"/>
    <cellStyle name="Normal 11 3 5 2 2" xfId="18545"/>
    <cellStyle name="Normal 11 3 5 3" xfId="18546"/>
    <cellStyle name="Normal 11 3 6" xfId="18547"/>
    <cellStyle name="Normal 11 3 6 2" xfId="18548"/>
    <cellStyle name="Normal 11 3 7" xfId="18549"/>
    <cellStyle name="Normal 11 3 8" xfId="18550"/>
    <cellStyle name="Normal 11 3 9" xfId="18551"/>
    <cellStyle name="Normal 11 4" xfId="18552"/>
    <cellStyle name="Normal 11 4 10" xfId="18553"/>
    <cellStyle name="Normal 11 4 2" xfId="18554"/>
    <cellStyle name="Normal 11 4 2 2" xfId="18555"/>
    <cellStyle name="Normal 11 4 2 2 2" xfId="18556"/>
    <cellStyle name="Normal 11 4 2 2 2 2" xfId="18557"/>
    <cellStyle name="Normal 11 4 2 2 3" xfId="18558"/>
    <cellStyle name="Normal 11 4 2 3" xfId="18559"/>
    <cellStyle name="Normal 11 4 2 3 2" xfId="18560"/>
    <cellStyle name="Normal 11 4 2 3 2 2" xfId="18561"/>
    <cellStyle name="Normal 11 4 2 3 3" xfId="18562"/>
    <cellStyle name="Normal 11 4 2 4" xfId="18563"/>
    <cellStyle name="Normal 11 4 2 4 2" xfId="18564"/>
    <cellStyle name="Normal 11 4 2 4 2 2" xfId="18565"/>
    <cellStyle name="Normal 11 4 2 4 3" xfId="18566"/>
    <cellStyle name="Normal 11 4 2 5" xfId="18567"/>
    <cellStyle name="Normal 11 4 2 5 2" xfId="18568"/>
    <cellStyle name="Normal 11 4 2 6" xfId="18569"/>
    <cellStyle name="Normal 11 4 2 7" xfId="18570"/>
    <cellStyle name="Normal 11 4 3" xfId="18571"/>
    <cellStyle name="Normal 11 4 3 2" xfId="18572"/>
    <cellStyle name="Normal 11 4 3 2 2" xfId="18573"/>
    <cellStyle name="Normal 11 4 3 3" xfId="18574"/>
    <cellStyle name="Normal 11 4 4" xfId="18575"/>
    <cellStyle name="Normal 11 4 4 2" xfId="18576"/>
    <cellStyle name="Normal 11 4 4 2 2" xfId="18577"/>
    <cellStyle name="Normal 11 4 4 3" xfId="18578"/>
    <cellStyle name="Normal 11 4 5" xfId="18579"/>
    <cellStyle name="Normal 11 4 5 2" xfId="18580"/>
    <cellStyle name="Normal 11 4 5 2 2" xfId="18581"/>
    <cellStyle name="Normal 11 4 5 3" xfId="18582"/>
    <cellStyle name="Normal 11 4 6" xfId="18583"/>
    <cellStyle name="Normal 11 4 6 2" xfId="18584"/>
    <cellStyle name="Normal 11 4 7" xfId="18585"/>
    <cellStyle name="Normal 11 4 8" xfId="18586"/>
    <cellStyle name="Normal 11 4 9" xfId="18587"/>
    <cellStyle name="Normal 11 5" xfId="18588"/>
    <cellStyle name="Normal 11 5 2" xfId="18589"/>
    <cellStyle name="Normal 11 5 2 2" xfId="18590"/>
    <cellStyle name="Normal 11 5 2 2 2" xfId="18591"/>
    <cellStyle name="Normal 11 5 2 2 2 2" xfId="18592"/>
    <cellStyle name="Normal 11 5 2 2 3" xfId="18593"/>
    <cellStyle name="Normal 11 5 2 3" xfId="18594"/>
    <cellStyle name="Normal 11 5 2 3 2" xfId="18595"/>
    <cellStyle name="Normal 11 5 2 3 2 2" xfId="18596"/>
    <cellStyle name="Normal 11 5 2 3 3" xfId="18597"/>
    <cellStyle name="Normal 11 5 2 4" xfId="18598"/>
    <cellStyle name="Normal 11 5 2 4 2" xfId="18599"/>
    <cellStyle name="Normal 11 5 2 4 2 2" xfId="18600"/>
    <cellStyle name="Normal 11 5 2 4 3" xfId="18601"/>
    <cellStyle name="Normal 11 5 2 5" xfId="18602"/>
    <cellStyle name="Normal 11 5 2 5 2" xfId="18603"/>
    <cellStyle name="Normal 11 5 2 6" xfId="18604"/>
    <cellStyle name="Normal 11 5 3" xfId="18605"/>
    <cellStyle name="Normal 11 5 3 2" xfId="18606"/>
    <cellStyle name="Normal 11 5 3 2 2" xfId="18607"/>
    <cellStyle name="Normal 11 5 3 3" xfId="18608"/>
    <cellStyle name="Normal 11 5 4" xfId="18609"/>
    <cellStyle name="Normal 11 5 4 2" xfId="18610"/>
    <cellStyle name="Normal 11 5 4 2 2" xfId="18611"/>
    <cellStyle name="Normal 11 5 4 3" xfId="18612"/>
    <cellStyle name="Normal 11 5 5" xfId="18613"/>
    <cellStyle name="Normal 11 5 5 2" xfId="18614"/>
    <cellStyle name="Normal 11 5 5 2 2" xfId="18615"/>
    <cellStyle name="Normal 11 5 5 3" xfId="18616"/>
    <cellStyle name="Normal 11 5 6" xfId="18617"/>
    <cellStyle name="Normal 11 5 6 2" xfId="18618"/>
    <cellStyle name="Normal 11 5 7" xfId="18619"/>
    <cellStyle name="Normal 11 5 8" xfId="18620"/>
    <cellStyle name="Normal 11 6" xfId="18621"/>
    <cellStyle name="Normal 11 6 2" xfId="18622"/>
    <cellStyle name="Normal 11 6 2 2" xfId="18623"/>
    <cellStyle name="Normal 11 6 2 2 2" xfId="18624"/>
    <cellStyle name="Normal 11 6 2 3" xfId="18625"/>
    <cellStyle name="Normal 11 6 3" xfId="18626"/>
    <cellStyle name="Normal 11 6 3 2" xfId="18627"/>
    <cellStyle name="Normal 11 6 3 2 2" xfId="18628"/>
    <cellStyle name="Normal 11 6 3 3" xfId="18629"/>
    <cellStyle name="Normal 11 6 4" xfId="18630"/>
    <cellStyle name="Normal 11 6 4 2" xfId="18631"/>
    <cellStyle name="Normal 11 6 4 2 2" xfId="18632"/>
    <cellStyle name="Normal 11 6 4 3" xfId="18633"/>
    <cellStyle name="Normal 11 6 5" xfId="18634"/>
    <cellStyle name="Normal 11 6 5 2" xfId="18635"/>
    <cellStyle name="Normal 11 6 6" xfId="18636"/>
    <cellStyle name="Normal 11 7" xfId="18637"/>
    <cellStyle name="Normal 11 7 2" xfId="18638"/>
    <cellStyle name="Normal 11 7 2 2" xfId="18639"/>
    <cellStyle name="Normal 11 7 3" xfId="18640"/>
    <cellStyle name="Normal 11 8" xfId="18641"/>
    <cellStyle name="Normal 11 8 2" xfId="18642"/>
    <cellStyle name="Normal 11 8 2 2" xfId="18643"/>
    <cellStyle name="Normal 11 8 3" xfId="18644"/>
    <cellStyle name="Normal 11 9" xfId="18645"/>
    <cellStyle name="Normal 11 9 2" xfId="18646"/>
    <cellStyle name="Normal 11 9 2 2" xfId="18647"/>
    <cellStyle name="Normal 11 9 3" xfId="18648"/>
    <cellStyle name="Normal 110" xfId="18649"/>
    <cellStyle name="Normal 111" xfId="18650"/>
    <cellStyle name="Normal 112" xfId="18651"/>
    <cellStyle name="Normal 113" xfId="18652"/>
    <cellStyle name="Normal 114" xfId="18653"/>
    <cellStyle name="Normal 114 2" xfId="18654"/>
    <cellStyle name="Normal 115" xfId="18655"/>
    <cellStyle name="Normal 116" xfId="18656"/>
    <cellStyle name="Normal 117" xfId="18657"/>
    <cellStyle name="Normal 118" xfId="18658"/>
    <cellStyle name="Normal 119" xfId="18659"/>
    <cellStyle name="Normal 12" xfId="18660"/>
    <cellStyle name="Normal 12 10" xfId="18661"/>
    <cellStyle name="Normal 12 10 2" xfId="18662"/>
    <cellStyle name="Normal 12 11" xfId="18663"/>
    <cellStyle name="Normal 12 12" xfId="18664"/>
    <cellStyle name="Normal 12 13" xfId="18665"/>
    <cellStyle name="Normal 12 14" xfId="18666"/>
    <cellStyle name="Normal 12 2" xfId="18667"/>
    <cellStyle name="Normal 12 2 10" xfId="18668"/>
    <cellStyle name="Normal 12 2 2" xfId="18669"/>
    <cellStyle name="Normal 12 2 2 2" xfId="18670"/>
    <cellStyle name="Normal 12 2 2 2 2" xfId="18671"/>
    <cellStyle name="Normal 12 2 2 2 2 2" xfId="18672"/>
    <cellStyle name="Normal 12 2 2 2 3" xfId="18673"/>
    <cellStyle name="Normal 12 2 2 3" xfId="18674"/>
    <cellStyle name="Normal 12 2 2 3 2" xfId="18675"/>
    <cellStyle name="Normal 12 2 2 3 2 2" xfId="18676"/>
    <cellStyle name="Normal 12 2 2 3 3" xfId="18677"/>
    <cellStyle name="Normal 12 2 2 4" xfId="18678"/>
    <cellStyle name="Normal 12 2 2 4 2" xfId="18679"/>
    <cellStyle name="Normal 12 2 2 4 2 2" xfId="18680"/>
    <cellStyle name="Normal 12 2 2 4 3" xfId="18681"/>
    <cellStyle name="Normal 12 2 2 5" xfId="18682"/>
    <cellStyle name="Normal 12 2 2 5 2" xfId="18683"/>
    <cellStyle name="Normal 12 2 2 6" xfId="18684"/>
    <cellStyle name="Normal 12 2 2 7" xfId="18685"/>
    <cellStyle name="Normal 12 2 2 8" xfId="18686"/>
    <cellStyle name="Normal 12 2 3" xfId="18687"/>
    <cellStyle name="Normal 12 2 3 2" xfId="18688"/>
    <cellStyle name="Normal 12 2 3 2 2" xfId="18689"/>
    <cellStyle name="Normal 12 2 3 3" xfId="18690"/>
    <cellStyle name="Normal 12 2 4" xfId="18691"/>
    <cellStyle name="Normal 12 2 4 2" xfId="18692"/>
    <cellStyle name="Normal 12 2 4 2 2" xfId="18693"/>
    <cellStyle name="Normal 12 2 4 3" xfId="18694"/>
    <cellStyle name="Normal 12 2 5" xfId="18695"/>
    <cellStyle name="Normal 12 2 5 2" xfId="18696"/>
    <cellStyle name="Normal 12 2 5 2 2" xfId="18697"/>
    <cellStyle name="Normal 12 2 5 3" xfId="18698"/>
    <cellStyle name="Normal 12 2 6" xfId="18699"/>
    <cellStyle name="Normal 12 2 6 2" xfId="18700"/>
    <cellStyle name="Normal 12 2 7" xfId="18701"/>
    <cellStyle name="Normal 12 2 8" xfId="18702"/>
    <cellStyle name="Normal 12 2 9" xfId="18703"/>
    <cellStyle name="Normal 12 3" xfId="18704"/>
    <cellStyle name="Normal 12 3 2" xfId="18705"/>
    <cellStyle name="Normal 12 3 2 2" xfId="18706"/>
    <cellStyle name="Normal 12 3 2 2 2" xfId="18707"/>
    <cellStyle name="Normal 12 3 2 2 2 2" xfId="18708"/>
    <cellStyle name="Normal 12 3 2 2 3" xfId="18709"/>
    <cellStyle name="Normal 12 3 2 3" xfId="18710"/>
    <cellStyle name="Normal 12 3 2 3 2" xfId="18711"/>
    <cellStyle name="Normal 12 3 2 3 2 2" xfId="18712"/>
    <cellStyle name="Normal 12 3 2 3 3" xfId="18713"/>
    <cellStyle name="Normal 12 3 2 4" xfId="18714"/>
    <cellStyle name="Normal 12 3 2 4 2" xfId="18715"/>
    <cellStyle name="Normal 12 3 2 4 2 2" xfId="18716"/>
    <cellStyle name="Normal 12 3 2 4 3" xfId="18717"/>
    <cellStyle name="Normal 12 3 2 5" xfId="18718"/>
    <cellStyle name="Normal 12 3 2 5 2" xfId="18719"/>
    <cellStyle name="Normal 12 3 2 6" xfId="18720"/>
    <cellStyle name="Normal 12 3 2 7" xfId="18721"/>
    <cellStyle name="Normal 12 3 2 8" xfId="18722"/>
    <cellStyle name="Normal 12 3 3" xfId="18723"/>
    <cellStyle name="Normal 12 3 3 2" xfId="18724"/>
    <cellStyle name="Normal 12 3 3 2 2" xfId="18725"/>
    <cellStyle name="Normal 12 3 3 3" xfId="18726"/>
    <cellStyle name="Normal 12 3 3 4" xfId="18727"/>
    <cellStyle name="Normal 12 3 4" xfId="18728"/>
    <cellStyle name="Normal 12 3 4 2" xfId="18729"/>
    <cellStyle name="Normal 12 3 4 2 2" xfId="18730"/>
    <cellStyle name="Normal 12 3 4 3" xfId="18731"/>
    <cellStyle name="Normal 12 3 5" xfId="18732"/>
    <cellStyle name="Normal 12 3 5 2" xfId="18733"/>
    <cellStyle name="Normal 12 3 5 2 2" xfId="18734"/>
    <cellStyle name="Normal 12 3 5 3" xfId="18735"/>
    <cellStyle name="Normal 12 3 6" xfId="18736"/>
    <cellStyle name="Normal 12 3 6 2" xfId="18737"/>
    <cellStyle name="Normal 12 3 7" xfId="18738"/>
    <cellStyle name="Normal 12 3 8" xfId="18739"/>
    <cellStyle name="Normal 12 3 9" xfId="18740"/>
    <cellStyle name="Normal 12 4" xfId="18741"/>
    <cellStyle name="Normal 12 4 2" xfId="18742"/>
    <cellStyle name="Normal 12 4 2 2" xfId="18743"/>
    <cellStyle name="Normal 12 4 2 2 2" xfId="18744"/>
    <cellStyle name="Normal 12 4 2 2 2 2" xfId="18745"/>
    <cellStyle name="Normal 12 4 2 2 3" xfId="18746"/>
    <cellStyle name="Normal 12 4 2 3" xfId="18747"/>
    <cellStyle name="Normal 12 4 2 3 2" xfId="18748"/>
    <cellStyle name="Normal 12 4 2 3 2 2" xfId="18749"/>
    <cellStyle name="Normal 12 4 2 3 3" xfId="18750"/>
    <cellStyle name="Normal 12 4 2 4" xfId="18751"/>
    <cellStyle name="Normal 12 4 2 4 2" xfId="18752"/>
    <cellStyle name="Normal 12 4 2 4 2 2" xfId="18753"/>
    <cellStyle name="Normal 12 4 2 4 3" xfId="18754"/>
    <cellStyle name="Normal 12 4 2 5" xfId="18755"/>
    <cellStyle name="Normal 12 4 2 5 2" xfId="18756"/>
    <cellStyle name="Normal 12 4 2 6" xfId="18757"/>
    <cellStyle name="Normal 12 4 3" xfId="18758"/>
    <cellStyle name="Normal 12 4 3 2" xfId="18759"/>
    <cellStyle name="Normal 12 4 3 2 2" xfId="18760"/>
    <cellStyle name="Normal 12 4 3 3" xfId="18761"/>
    <cellStyle name="Normal 12 4 4" xfId="18762"/>
    <cellStyle name="Normal 12 4 4 2" xfId="18763"/>
    <cellStyle name="Normal 12 4 4 2 2" xfId="18764"/>
    <cellStyle name="Normal 12 4 4 3" xfId="18765"/>
    <cellStyle name="Normal 12 4 5" xfId="18766"/>
    <cellStyle name="Normal 12 4 5 2" xfId="18767"/>
    <cellStyle name="Normal 12 4 5 2 2" xfId="18768"/>
    <cellStyle name="Normal 12 4 5 3" xfId="18769"/>
    <cellStyle name="Normal 12 4 6" xfId="18770"/>
    <cellStyle name="Normal 12 4 6 2" xfId="18771"/>
    <cellStyle name="Normal 12 4 7" xfId="18772"/>
    <cellStyle name="Normal 12 4 8" xfId="18773"/>
    <cellStyle name="Normal 12 4 9" xfId="18774"/>
    <cellStyle name="Normal 12 5" xfId="18775"/>
    <cellStyle name="Normal 12 5 2" xfId="18776"/>
    <cellStyle name="Normal 12 5 2 2" xfId="18777"/>
    <cellStyle name="Normal 12 5 2 2 2" xfId="18778"/>
    <cellStyle name="Normal 12 5 2 2 2 2" xfId="18779"/>
    <cellStyle name="Normal 12 5 2 2 3" xfId="18780"/>
    <cellStyle name="Normal 12 5 2 3" xfId="18781"/>
    <cellStyle name="Normal 12 5 2 3 2" xfId="18782"/>
    <cellStyle name="Normal 12 5 2 3 2 2" xfId="18783"/>
    <cellStyle name="Normal 12 5 2 3 3" xfId="18784"/>
    <cellStyle name="Normal 12 5 2 4" xfId="18785"/>
    <cellStyle name="Normal 12 5 2 4 2" xfId="18786"/>
    <cellStyle name="Normal 12 5 2 4 2 2" xfId="18787"/>
    <cellStyle name="Normal 12 5 2 4 3" xfId="18788"/>
    <cellStyle name="Normal 12 5 2 5" xfId="18789"/>
    <cellStyle name="Normal 12 5 2 5 2" xfId="18790"/>
    <cellStyle name="Normal 12 5 2 6" xfId="18791"/>
    <cellStyle name="Normal 12 5 3" xfId="18792"/>
    <cellStyle name="Normal 12 5 3 2" xfId="18793"/>
    <cellStyle name="Normal 12 5 3 2 2" xfId="18794"/>
    <cellStyle name="Normal 12 5 3 3" xfId="18795"/>
    <cellStyle name="Normal 12 5 4" xfId="18796"/>
    <cellStyle name="Normal 12 5 4 2" xfId="18797"/>
    <cellStyle name="Normal 12 5 4 2 2" xfId="18798"/>
    <cellStyle name="Normal 12 5 4 3" xfId="18799"/>
    <cellStyle name="Normal 12 5 5" xfId="18800"/>
    <cellStyle name="Normal 12 5 5 2" xfId="18801"/>
    <cellStyle name="Normal 12 5 5 2 2" xfId="18802"/>
    <cellStyle name="Normal 12 5 5 3" xfId="18803"/>
    <cellStyle name="Normal 12 5 6" xfId="18804"/>
    <cellStyle name="Normal 12 5 6 2" xfId="18805"/>
    <cellStyle name="Normal 12 5 7" xfId="18806"/>
    <cellStyle name="Normal 12 6" xfId="18807"/>
    <cellStyle name="Normal 12 6 2" xfId="18808"/>
    <cellStyle name="Normal 12 6 2 2" xfId="18809"/>
    <cellStyle name="Normal 12 6 2 2 2" xfId="18810"/>
    <cellStyle name="Normal 12 6 2 3" xfId="18811"/>
    <cellStyle name="Normal 12 6 3" xfId="18812"/>
    <cellStyle name="Normal 12 6 3 2" xfId="18813"/>
    <cellStyle name="Normal 12 6 3 2 2" xfId="18814"/>
    <cellStyle name="Normal 12 6 3 3" xfId="18815"/>
    <cellStyle name="Normal 12 6 4" xfId="18816"/>
    <cellStyle name="Normal 12 6 4 2" xfId="18817"/>
    <cellStyle name="Normal 12 6 4 2 2" xfId="18818"/>
    <cellStyle name="Normal 12 6 4 3" xfId="18819"/>
    <cellStyle name="Normal 12 6 5" xfId="18820"/>
    <cellStyle name="Normal 12 6 5 2" xfId="18821"/>
    <cellStyle name="Normal 12 6 6" xfId="18822"/>
    <cellStyle name="Normal 12 7" xfId="18823"/>
    <cellStyle name="Normal 12 7 2" xfId="18824"/>
    <cellStyle name="Normal 12 7 2 2" xfId="18825"/>
    <cellStyle name="Normal 12 7 3" xfId="18826"/>
    <cellStyle name="Normal 12 8" xfId="18827"/>
    <cellStyle name="Normal 12 8 2" xfId="18828"/>
    <cellStyle name="Normal 12 8 2 2" xfId="18829"/>
    <cellStyle name="Normal 12 8 3" xfId="18830"/>
    <cellStyle name="Normal 12 9" xfId="18831"/>
    <cellStyle name="Normal 12 9 2" xfId="18832"/>
    <cellStyle name="Normal 12 9 2 2" xfId="18833"/>
    <cellStyle name="Normal 12 9 3" xfId="18834"/>
    <cellStyle name="Normal 120" xfId="18835"/>
    <cellStyle name="Normal 121" xfId="18836"/>
    <cellStyle name="Normal 122" xfId="18837"/>
    <cellStyle name="Normal 13" xfId="18838"/>
    <cellStyle name="Normal 13 10" xfId="18839"/>
    <cellStyle name="Normal 13 10 2" xfId="18840"/>
    <cellStyle name="Normal 13 11" xfId="18841"/>
    <cellStyle name="Normal 13 12" xfId="18842"/>
    <cellStyle name="Normal 13 13" xfId="18843"/>
    <cellStyle name="Normal 13 14" xfId="18844"/>
    <cellStyle name="Normal 13 2" xfId="18845"/>
    <cellStyle name="Normal 13 2 10" xfId="18846"/>
    <cellStyle name="Normal 13 2 2" xfId="18847"/>
    <cellStyle name="Normal 13 2 2 2" xfId="18848"/>
    <cellStyle name="Normal 13 2 2 2 2" xfId="18849"/>
    <cellStyle name="Normal 13 2 2 2 2 2" xfId="18850"/>
    <cellStyle name="Normal 13 2 2 2 3" xfId="18851"/>
    <cellStyle name="Normal 13 2 2 3" xfId="18852"/>
    <cellStyle name="Normal 13 2 2 3 2" xfId="18853"/>
    <cellStyle name="Normal 13 2 2 3 2 2" xfId="18854"/>
    <cellStyle name="Normal 13 2 2 3 3" xfId="18855"/>
    <cellStyle name="Normal 13 2 2 4" xfId="18856"/>
    <cellStyle name="Normal 13 2 2 4 2" xfId="18857"/>
    <cellStyle name="Normal 13 2 2 4 2 2" xfId="18858"/>
    <cellStyle name="Normal 13 2 2 4 3" xfId="18859"/>
    <cellStyle name="Normal 13 2 2 5" xfId="18860"/>
    <cellStyle name="Normal 13 2 2 5 2" xfId="18861"/>
    <cellStyle name="Normal 13 2 2 6" xfId="18862"/>
    <cellStyle name="Normal 13 2 2 7" xfId="18863"/>
    <cellStyle name="Normal 13 2 2 8" xfId="18864"/>
    <cellStyle name="Normal 13 2 3" xfId="18865"/>
    <cellStyle name="Normal 13 2 3 2" xfId="18866"/>
    <cellStyle name="Normal 13 2 3 2 2" xfId="18867"/>
    <cellStyle name="Normal 13 2 3 3" xfId="18868"/>
    <cellStyle name="Normal 13 2 4" xfId="18869"/>
    <cellStyle name="Normal 13 2 4 2" xfId="18870"/>
    <cellStyle name="Normal 13 2 4 2 2" xfId="18871"/>
    <cellStyle name="Normal 13 2 4 3" xfId="18872"/>
    <cellStyle name="Normal 13 2 5" xfId="18873"/>
    <cellStyle name="Normal 13 2 5 2" xfId="18874"/>
    <cellStyle name="Normal 13 2 5 2 2" xfId="18875"/>
    <cellStyle name="Normal 13 2 5 3" xfId="18876"/>
    <cellStyle name="Normal 13 2 6" xfId="18877"/>
    <cellStyle name="Normal 13 2 6 2" xfId="18878"/>
    <cellStyle name="Normal 13 2 7" xfId="18879"/>
    <cellStyle name="Normal 13 2 8" xfId="18880"/>
    <cellStyle name="Normal 13 2 9" xfId="18881"/>
    <cellStyle name="Normal 13 3" xfId="18882"/>
    <cellStyle name="Normal 13 3 2" xfId="18883"/>
    <cellStyle name="Normal 13 3 2 2" xfId="18884"/>
    <cellStyle name="Normal 13 3 2 2 2" xfId="18885"/>
    <cellStyle name="Normal 13 3 2 2 2 2" xfId="18886"/>
    <cellStyle name="Normal 13 3 2 2 3" xfId="18887"/>
    <cellStyle name="Normal 13 3 2 2 4" xfId="18888"/>
    <cellStyle name="Normal 13 3 2 3" xfId="18889"/>
    <cellStyle name="Normal 13 3 2 3 2" xfId="18890"/>
    <cellStyle name="Normal 13 3 2 3 2 2" xfId="18891"/>
    <cellStyle name="Normal 13 3 2 3 3" xfId="18892"/>
    <cellStyle name="Normal 13 3 2 4" xfId="18893"/>
    <cellStyle name="Normal 13 3 2 4 2" xfId="18894"/>
    <cellStyle name="Normal 13 3 2 4 2 2" xfId="18895"/>
    <cellStyle name="Normal 13 3 2 4 3" xfId="18896"/>
    <cellStyle name="Normal 13 3 2 5" xfId="18897"/>
    <cellStyle name="Normal 13 3 2 5 2" xfId="18898"/>
    <cellStyle name="Normal 13 3 2 6" xfId="18899"/>
    <cellStyle name="Normal 13 3 2 7" xfId="18900"/>
    <cellStyle name="Normal 13 3 3" xfId="18901"/>
    <cellStyle name="Normal 13 3 3 2" xfId="18902"/>
    <cellStyle name="Normal 13 3 3 2 2" xfId="18903"/>
    <cellStyle name="Normal 13 3 3 3" xfId="18904"/>
    <cellStyle name="Normal 13 3 3 4" xfId="18905"/>
    <cellStyle name="Normal 13 3 4" xfId="18906"/>
    <cellStyle name="Normal 13 3 4 2" xfId="18907"/>
    <cellStyle name="Normal 13 3 4 2 2" xfId="18908"/>
    <cellStyle name="Normal 13 3 4 3" xfId="18909"/>
    <cellStyle name="Normal 13 3 4 4" xfId="18910"/>
    <cellStyle name="Normal 13 3 5" xfId="18911"/>
    <cellStyle name="Normal 13 3 5 2" xfId="18912"/>
    <cellStyle name="Normal 13 3 5 2 2" xfId="18913"/>
    <cellStyle name="Normal 13 3 5 3" xfId="18914"/>
    <cellStyle name="Normal 13 3 6" xfId="18915"/>
    <cellStyle name="Normal 13 3 6 2" xfId="18916"/>
    <cellStyle name="Normal 13 3 7" xfId="18917"/>
    <cellStyle name="Normal 13 3 8" xfId="18918"/>
    <cellStyle name="Normal 13 3 9" xfId="18919"/>
    <cellStyle name="Normal 13 4" xfId="18920"/>
    <cellStyle name="Normal 13 4 2" xfId="18921"/>
    <cellStyle name="Normal 13 4 2 2" xfId="18922"/>
    <cellStyle name="Normal 13 4 2 2 2" xfId="18923"/>
    <cellStyle name="Normal 13 4 2 2 2 2" xfId="18924"/>
    <cellStyle name="Normal 13 4 2 2 3" xfId="18925"/>
    <cellStyle name="Normal 13 4 2 3" xfId="18926"/>
    <cellStyle name="Normal 13 4 2 3 2" xfId="18927"/>
    <cellStyle name="Normal 13 4 2 3 2 2" xfId="18928"/>
    <cellStyle name="Normal 13 4 2 3 3" xfId="18929"/>
    <cellStyle name="Normal 13 4 2 4" xfId="18930"/>
    <cellStyle name="Normal 13 4 2 4 2" xfId="18931"/>
    <cellStyle name="Normal 13 4 2 4 2 2" xfId="18932"/>
    <cellStyle name="Normal 13 4 2 4 3" xfId="18933"/>
    <cellStyle name="Normal 13 4 2 5" xfId="18934"/>
    <cellStyle name="Normal 13 4 2 5 2" xfId="18935"/>
    <cellStyle name="Normal 13 4 2 6" xfId="18936"/>
    <cellStyle name="Normal 13 4 3" xfId="18937"/>
    <cellStyle name="Normal 13 4 3 2" xfId="18938"/>
    <cellStyle name="Normal 13 4 3 2 2" xfId="18939"/>
    <cellStyle name="Normal 13 4 3 3" xfId="18940"/>
    <cellStyle name="Normal 13 4 4" xfId="18941"/>
    <cellStyle name="Normal 13 4 4 2" xfId="18942"/>
    <cellStyle name="Normal 13 4 4 2 2" xfId="18943"/>
    <cellStyle name="Normal 13 4 4 3" xfId="18944"/>
    <cellStyle name="Normal 13 4 5" xfId="18945"/>
    <cellStyle name="Normal 13 4 5 2" xfId="18946"/>
    <cellStyle name="Normal 13 4 5 2 2" xfId="18947"/>
    <cellStyle name="Normal 13 4 5 3" xfId="18948"/>
    <cellStyle name="Normal 13 4 6" xfId="18949"/>
    <cellStyle name="Normal 13 4 6 2" xfId="18950"/>
    <cellStyle name="Normal 13 4 7" xfId="18951"/>
    <cellStyle name="Normal 13 4 8" xfId="18952"/>
    <cellStyle name="Normal 13 5" xfId="18953"/>
    <cellStyle name="Normal 13 5 2" xfId="18954"/>
    <cellStyle name="Normal 13 5 2 2" xfId="18955"/>
    <cellStyle name="Normal 13 5 2 2 2" xfId="18956"/>
    <cellStyle name="Normal 13 5 2 2 2 2" xfId="18957"/>
    <cellStyle name="Normal 13 5 2 2 3" xfId="18958"/>
    <cellStyle name="Normal 13 5 2 3" xfId="18959"/>
    <cellStyle name="Normal 13 5 2 3 2" xfId="18960"/>
    <cellStyle name="Normal 13 5 2 3 2 2" xfId="18961"/>
    <cellStyle name="Normal 13 5 2 3 3" xfId="18962"/>
    <cellStyle name="Normal 13 5 2 4" xfId="18963"/>
    <cellStyle name="Normal 13 5 2 4 2" xfId="18964"/>
    <cellStyle name="Normal 13 5 2 4 2 2" xfId="18965"/>
    <cellStyle name="Normal 13 5 2 4 3" xfId="18966"/>
    <cellStyle name="Normal 13 5 2 5" xfId="18967"/>
    <cellStyle name="Normal 13 5 2 5 2" xfId="18968"/>
    <cellStyle name="Normal 13 5 2 6" xfId="18969"/>
    <cellStyle name="Normal 13 5 3" xfId="18970"/>
    <cellStyle name="Normal 13 5 3 2" xfId="18971"/>
    <cellStyle name="Normal 13 5 3 2 2" xfId="18972"/>
    <cellStyle name="Normal 13 5 3 3" xfId="18973"/>
    <cellStyle name="Normal 13 5 4" xfId="18974"/>
    <cellStyle name="Normal 13 5 4 2" xfId="18975"/>
    <cellStyle name="Normal 13 5 4 2 2" xfId="18976"/>
    <cellStyle name="Normal 13 5 4 3" xfId="18977"/>
    <cellStyle name="Normal 13 5 5" xfId="18978"/>
    <cellStyle name="Normal 13 5 5 2" xfId="18979"/>
    <cellStyle name="Normal 13 5 5 2 2" xfId="18980"/>
    <cellStyle name="Normal 13 5 5 3" xfId="18981"/>
    <cellStyle name="Normal 13 5 6" xfId="18982"/>
    <cellStyle name="Normal 13 5 6 2" xfId="18983"/>
    <cellStyle name="Normal 13 5 7" xfId="18984"/>
    <cellStyle name="Normal 13 5 8" xfId="18985"/>
    <cellStyle name="Normal 13 6" xfId="18986"/>
    <cellStyle name="Normal 13 6 2" xfId="18987"/>
    <cellStyle name="Normal 13 6 2 2" xfId="18988"/>
    <cellStyle name="Normal 13 6 2 2 2" xfId="18989"/>
    <cellStyle name="Normal 13 6 2 3" xfId="18990"/>
    <cellStyle name="Normal 13 6 3" xfId="18991"/>
    <cellStyle name="Normal 13 6 3 2" xfId="18992"/>
    <cellStyle name="Normal 13 6 3 2 2" xfId="18993"/>
    <cellStyle name="Normal 13 6 3 3" xfId="18994"/>
    <cellStyle name="Normal 13 6 4" xfId="18995"/>
    <cellStyle name="Normal 13 6 4 2" xfId="18996"/>
    <cellStyle name="Normal 13 6 4 2 2" xfId="18997"/>
    <cellStyle name="Normal 13 6 4 3" xfId="18998"/>
    <cellStyle name="Normal 13 6 5" xfId="18999"/>
    <cellStyle name="Normal 13 6 5 2" xfId="19000"/>
    <cellStyle name="Normal 13 6 6" xfId="19001"/>
    <cellStyle name="Normal 13 7" xfId="19002"/>
    <cellStyle name="Normal 13 7 2" xfId="19003"/>
    <cellStyle name="Normal 13 7 2 2" xfId="19004"/>
    <cellStyle name="Normal 13 7 3" xfId="19005"/>
    <cellStyle name="Normal 13 8" xfId="19006"/>
    <cellStyle name="Normal 13 8 2" xfId="19007"/>
    <cellStyle name="Normal 13 8 2 2" xfId="19008"/>
    <cellStyle name="Normal 13 8 3" xfId="19009"/>
    <cellStyle name="Normal 13 9" xfId="19010"/>
    <cellStyle name="Normal 13 9 2" xfId="19011"/>
    <cellStyle name="Normal 13 9 2 2" xfId="19012"/>
    <cellStyle name="Normal 13 9 3" xfId="19013"/>
    <cellStyle name="Normal 13_29(d) - Gas extensions -tariffs" xfId="19014"/>
    <cellStyle name="Normal 14" xfId="19015"/>
    <cellStyle name="Normal 14 10" xfId="19016"/>
    <cellStyle name="Normal 14 10 2" xfId="19017"/>
    <cellStyle name="Normal 14 10 2 2" xfId="19018"/>
    <cellStyle name="Normal 14 10 3" xfId="19019"/>
    <cellStyle name="Normal 14 11" xfId="19020"/>
    <cellStyle name="Normal 14 11 2" xfId="19021"/>
    <cellStyle name="Normal 14 12" xfId="19022"/>
    <cellStyle name="Normal 14 13" xfId="19023"/>
    <cellStyle name="Normal 14 14" xfId="19024"/>
    <cellStyle name="Normal 14 15" xfId="19025"/>
    <cellStyle name="Normal 14 16" xfId="19026"/>
    <cellStyle name="Normal 14 2" xfId="19027"/>
    <cellStyle name="Normal 14 2 10" xfId="19028"/>
    <cellStyle name="Normal 14 2 10 2" xfId="19029"/>
    <cellStyle name="Normal 14 2 11" xfId="19030"/>
    <cellStyle name="Normal 14 2 12" xfId="19031"/>
    <cellStyle name="Normal 14 2 13" xfId="19032"/>
    <cellStyle name="Normal 14 2 14" xfId="19033"/>
    <cellStyle name="Normal 14 2 2" xfId="19034"/>
    <cellStyle name="Normal 14 2 2 2" xfId="19035"/>
    <cellStyle name="Normal 14 2 2 2 2" xfId="19036"/>
    <cellStyle name="Normal 14 2 2 2 2 2" xfId="19037"/>
    <cellStyle name="Normal 14 2 2 2 2 2 2" xfId="19038"/>
    <cellStyle name="Normal 14 2 2 2 2 3" xfId="19039"/>
    <cellStyle name="Normal 14 2 2 2 3" xfId="19040"/>
    <cellStyle name="Normal 14 2 2 2 3 2" xfId="19041"/>
    <cellStyle name="Normal 14 2 2 2 3 2 2" xfId="19042"/>
    <cellStyle name="Normal 14 2 2 2 3 3" xfId="19043"/>
    <cellStyle name="Normal 14 2 2 2 4" xfId="19044"/>
    <cellStyle name="Normal 14 2 2 2 4 2" xfId="19045"/>
    <cellStyle name="Normal 14 2 2 2 4 2 2" xfId="19046"/>
    <cellStyle name="Normal 14 2 2 2 4 3" xfId="19047"/>
    <cellStyle name="Normal 14 2 2 2 5" xfId="19048"/>
    <cellStyle name="Normal 14 2 2 2 5 2" xfId="19049"/>
    <cellStyle name="Normal 14 2 2 2 6" xfId="19050"/>
    <cellStyle name="Normal 14 2 2 3" xfId="19051"/>
    <cellStyle name="Normal 14 2 2 3 2" xfId="19052"/>
    <cellStyle name="Normal 14 2 2 3 2 2" xfId="19053"/>
    <cellStyle name="Normal 14 2 2 3 3" xfId="19054"/>
    <cellStyle name="Normal 14 2 2 4" xfId="19055"/>
    <cellStyle name="Normal 14 2 2 4 2" xfId="19056"/>
    <cellStyle name="Normal 14 2 2 4 2 2" xfId="19057"/>
    <cellStyle name="Normal 14 2 2 4 3" xfId="19058"/>
    <cellStyle name="Normal 14 2 2 5" xfId="19059"/>
    <cellStyle name="Normal 14 2 2 5 2" xfId="19060"/>
    <cellStyle name="Normal 14 2 2 5 2 2" xfId="19061"/>
    <cellStyle name="Normal 14 2 2 5 3" xfId="19062"/>
    <cellStyle name="Normal 14 2 2 6" xfId="19063"/>
    <cellStyle name="Normal 14 2 2 6 2" xfId="19064"/>
    <cellStyle name="Normal 14 2 2 7" xfId="19065"/>
    <cellStyle name="Normal 14 2 2 8" xfId="19066"/>
    <cellStyle name="Normal 14 2 3" xfId="19067"/>
    <cellStyle name="Normal 14 2 3 2" xfId="19068"/>
    <cellStyle name="Normal 14 2 3 2 2" xfId="19069"/>
    <cellStyle name="Normal 14 2 3 2 2 2" xfId="19070"/>
    <cellStyle name="Normal 14 2 3 2 2 2 2" xfId="19071"/>
    <cellStyle name="Normal 14 2 3 2 2 3" xfId="19072"/>
    <cellStyle name="Normal 14 2 3 2 3" xfId="19073"/>
    <cellStyle name="Normal 14 2 3 2 3 2" xfId="19074"/>
    <cellStyle name="Normal 14 2 3 2 3 2 2" xfId="19075"/>
    <cellStyle name="Normal 14 2 3 2 3 3" xfId="19076"/>
    <cellStyle name="Normal 14 2 3 2 4" xfId="19077"/>
    <cellStyle name="Normal 14 2 3 2 4 2" xfId="19078"/>
    <cellStyle name="Normal 14 2 3 2 4 2 2" xfId="19079"/>
    <cellStyle name="Normal 14 2 3 2 4 3" xfId="19080"/>
    <cellStyle name="Normal 14 2 3 2 5" xfId="19081"/>
    <cellStyle name="Normal 14 2 3 2 5 2" xfId="19082"/>
    <cellStyle name="Normal 14 2 3 2 6" xfId="19083"/>
    <cellStyle name="Normal 14 2 3 3" xfId="19084"/>
    <cellStyle name="Normal 14 2 3 3 2" xfId="19085"/>
    <cellStyle name="Normal 14 2 3 3 2 2" xfId="19086"/>
    <cellStyle name="Normal 14 2 3 3 3" xfId="19087"/>
    <cellStyle name="Normal 14 2 3 4" xfId="19088"/>
    <cellStyle name="Normal 14 2 3 4 2" xfId="19089"/>
    <cellStyle name="Normal 14 2 3 4 2 2" xfId="19090"/>
    <cellStyle name="Normal 14 2 3 4 3" xfId="19091"/>
    <cellStyle name="Normal 14 2 3 5" xfId="19092"/>
    <cellStyle name="Normal 14 2 3 5 2" xfId="19093"/>
    <cellStyle name="Normal 14 2 3 5 2 2" xfId="19094"/>
    <cellStyle name="Normal 14 2 3 5 3" xfId="19095"/>
    <cellStyle name="Normal 14 2 3 6" xfId="19096"/>
    <cellStyle name="Normal 14 2 3 6 2" xfId="19097"/>
    <cellStyle name="Normal 14 2 3 7" xfId="19098"/>
    <cellStyle name="Normal 14 2 4" xfId="19099"/>
    <cellStyle name="Normal 14 2 4 2" xfId="19100"/>
    <cellStyle name="Normal 14 2 4 2 2" xfId="19101"/>
    <cellStyle name="Normal 14 2 4 2 2 2" xfId="19102"/>
    <cellStyle name="Normal 14 2 4 2 2 2 2" xfId="19103"/>
    <cellStyle name="Normal 14 2 4 2 2 3" xfId="19104"/>
    <cellStyle name="Normal 14 2 4 2 3" xfId="19105"/>
    <cellStyle name="Normal 14 2 4 2 3 2" xfId="19106"/>
    <cellStyle name="Normal 14 2 4 2 3 2 2" xfId="19107"/>
    <cellStyle name="Normal 14 2 4 2 3 3" xfId="19108"/>
    <cellStyle name="Normal 14 2 4 2 4" xfId="19109"/>
    <cellStyle name="Normal 14 2 4 2 4 2" xfId="19110"/>
    <cellStyle name="Normal 14 2 4 2 4 2 2" xfId="19111"/>
    <cellStyle name="Normal 14 2 4 2 4 3" xfId="19112"/>
    <cellStyle name="Normal 14 2 4 2 5" xfId="19113"/>
    <cellStyle name="Normal 14 2 4 2 5 2" xfId="19114"/>
    <cellStyle name="Normal 14 2 4 2 6" xfId="19115"/>
    <cellStyle name="Normal 14 2 4 3" xfId="19116"/>
    <cellStyle name="Normal 14 2 4 3 2" xfId="19117"/>
    <cellStyle name="Normal 14 2 4 3 2 2" xfId="19118"/>
    <cellStyle name="Normal 14 2 4 3 3" xfId="19119"/>
    <cellStyle name="Normal 14 2 4 4" xfId="19120"/>
    <cellStyle name="Normal 14 2 4 4 2" xfId="19121"/>
    <cellStyle name="Normal 14 2 4 4 2 2" xfId="19122"/>
    <cellStyle name="Normal 14 2 4 4 3" xfId="19123"/>
    <cellStyle name="Normal 14 2 4 5" xfId="19124"/>
    <cellStyle name="Normal 14 2 4 5 2" xfId="19125"/>
    <cellStyle name="Normal 14 2 4 5 2 2" xfId="19126"/>
    <cellStyle name="Normal 14 2 4 5 3" xfId="19127"/>
    <cellStyle name="Normal 14 2 4 6" xfId="19128"/>
    <cellStyle name="Normal 14 2 4 6 2" xfId="19129"/>
    <cellStyle name="Normal 14 2 4 7" xfId="19130"/>
    <cellStyle name="Normal 14 2 5" xfId="19131"/>
    <cellStyle name="Normal 14 2 5 2" xfId="19132"/>
    <cellStyle name="Normal 14 2 5 2 2" xfId="19133"/>
    <cellStyle name="Normal 14 2 5 2 2 2" xfId="19134"/>
    <cellStyle name="Normal 14 2 5 2 2 2 2" xfId="19135"/>
    <cellStyle name="Normal 14 2 5 2 2 3" xfId="19136"/>
    <cellStyle name="Normal 14 2 5 2 3" xfId="19137"/>
    <cellStyle name="Normal 14 2 5 2 3 2" xfId="19138"/>
    <cellStyle name="Normal 14 2 5 2 3 2 2" xfId="19139"/>
    <cellStyle name="Normal 14 2 5 2 3 3" xfId="19140"/>
    <cellStyle name="Normal 14 2 5 2 4" xfId="19141"/>
    <cellStyle name="Normal 14 2 5 2 4 2" xfId="19142"/>
    <cellStyle name="Normal 14 2 5 2 4 2 2" xfId="19143"/>
    <cellStyle name="Normal 14 2 5 2 4 3" xfId="19144"/>
    <cellStyle name="Normal 14 2 5 2 5" xfId="19145"/>
    <cellStyle name="Normal 14 2 5 2 5 2" xfId="19146"/>
    <cellStyle name="Normal 14 2 5 2 6" xfId="19147"/>
    <cellStyle name="Normal 14 2 5 3" xfId="19148"/>
    <cellStyle name="Normal 14 2 5 3 2" xfId="19149"/>
    <cellStyle name="Normal 14 2 5 3 2 2" xfId="19150"/>
    <cellStyle name="Normal 14 2 5 3 3" xfId="19151"/>
    <cellStyle name="Normal 14 2 5 4" xfId="19152"/>
    <cellStyle name="Normal 14 2 5 4 2" xfId="19153"/>
    <cellStyle name="Normal 14 2 5 4 2 2" xfId="19154"/>
    <cellStyle name="Normal 14 2 5 4 3" xfId="19155"/>
    <cellStyle name="Normal 14 2 5 5" xfId="19156"/>
    <cellStyle name="Normal 14 2 5 5 2" xfId="19157"/>
    <cellStyle name="Normal 14 2 5 5 2 2" xfId="19158"/>
    <cellStyle name="Normal 14 2 5 5 3" xfId="19159"/>
    <cellStyle name="Normal 14 2 5 6" xfId="19160"/>
    <cellStyle name="Normal 14 2 5 6 2" xfId="19161"/>
    <cellStyle name="Normal 14 2 5 7" xfId="19162"/>
    <cellStyle name="Normal 14 2 5 8" xfId="19163"/>
    <cellStyle name="Normal 14 2 6" xfId="19164"/>
    <cellStyle name="Normal 14 2 6 2" xfId="19165"/>
    <cellStyle name="Normal 14 2 6 2 2" xfId="19166"/>
    <cellStyle name="Normal 14 2 6 2 2 2" xfId="19167"/>
    <cellStyle name="Normal 14 2 6 2 3" xfId="19168"/>
    <cellStyle name="Normal 14 2 6 3" xfId="19169"/>
    <cellStyle name="Normal 14 2 6 3 2" xfId="19170"/>
    <cellStyle name="Normal 14 2 6 3 2 2" xfId="19171"/>
    <cellStyle name="Normal 14 2 6 3 3" xfId="19172"/>
    <cellStyle name="Normal 14 2 6 4" xfId="19173"/>
    <cellStyle name="Normal 14 2 6 4 2" xfId="19174"/>
    <cellStyle name="Normal 14 2 6 4 2 2" xfId="19175"/>
    <cellStyle name="Normal 14 2 6 4 3" xfId="19176"/>
    <cellStyle name="Normal 14 2 6 5" xfId="19177"/>
    <cellStyle name="Normal 14 2 6 5 2" xfId="19178"/>
    <cellStyle name="Normal 14 2 6 6" xfId="19179"/>
    <cellStyle name="Normal 14 2 7" xfId="19180"/>
    <cellStyle name="Normal 14 2 7 2" xfId="19181"/>
    <cellStyle name="Normal 14 2 7 2 2" xfId="19182"/>
    <cellStyle name="Normal 14 2 7 3" xfId="19183"/>
    <cellStyle name="Normal 14 2 8" xfId="19184"/>
    <cellStyle name="Normal 14 2 8 2" xfId="19185"/>
    <cellStyle name="Normal 14 2 8 2 2" xfId="19186"/>
    <cellStyle name="Normal 14 2 8 3" xfId="19187"/>
    <cellStyle name="Normal 14 2 9" xfId="19188"/>
    <cellStyle name="Normal 14 2 9 2" xfId="19189"/>
    <cellStyle name="Normal 14 2 9 2 2" xfId="19190"/>
    <cellStyle name="Normal 14 2 9 3" xfId="19191"/>
    <cellStyle name="Normal 14 3" xfId="19192"/>
    <cellStyle name="Normal 14 3 2" xfId="19193"/>
    <cellStyle name="Normal 14 3 2 2" xfId="19194"/>
    <cellStyle name="Normal 14 3 2 2 2" xfId="19195"/>
    <cellStyle name="Normal 14 3 2 2 2 2" xfId="19196"/>
    <cellStyle name="Normal 14 3 2 2 3" xfId="19197"/>
    <cellStyle name="Normal 14 3 2 3" xfId="19198"/>
    <cellStyle name="Normal 14 3 2 3 2" xfId="19199"/>
    <cellStyle name="Normal 14 3 2 3 2 2" xfId="19200"/>
    <cellStyle name="Normal 14 3 2 3 3" xfId="19201"/>
    <cellStyle name="Normal 14 3 2 4" xfId="19202"/>
    <cellStyle name="Normal 14 3 2 4 2" xfId="19203"/>
    <cellStyle name="Normal 14 3 2 4 2 2" xfId="19204"/>
    <cellStyle name="Normal 14 3 2 4 3" xfId="19205"/>
    <cellStyle name="Normal 14 3 2 5" xfId="19206"/>
    <cellStyle name="Normal 14 3 2 5 2" xfId="19207"/>
    <cellStyle name="Normal 14 3 2 6" xfId="19208"/>
    <cellStyle name="Normal 14 3 2 7" xfId="19209"/>
    <cellStyle name="Normal 14 3 3" xfId="19210"/>
    <cellStyle name="Normal 14 3 3 2" xfId="19211"/>
    <cellStyle name="Normal 14 3 3 2 2" xfId="19212"/>
    <cellStyle name="Normal 14 3 3 3" xfId="19213"/>
    <cellStyle name="Normal 14 3 3 4" xfId="19214"/>
    <cellStyle name="Normal 14 3 4" xfId="19215"/>
    <cellStyle name="Normal 14 3 4 2" xfId="19216"/>
    <cellStyle name="Normal 14 3 4 2 2" xfId="19217"/>
    <cellStyle name="Normal 14 3 4 3" xfId="19218"/>
    <cellStyle name="Normal 14 3 5" xfId="19219"/>
    <cellStyle name="Normal 14 3 5 2" xfId="19220"/>
    <cellStyle name="Normal 14 3 5 2 2" xfId="19221"/>
    <cellStyle name="Normal 14 3 5 3" xfId="19222"/>
    <cellStyle name="Normal 14 3 6" xfId="19223"/>
    <cellStyle name="Normal 14 3 6 2" xfId="19224"/>
    <cellStyle name="Normal 14 3 7" xfId="19225"/>
    <cellStyle name="Normal 14 3 8" xfId="19226"/>
    <cellStyle name="Normal 14 3 9" xfId="19227"/>
    <cellStyle name="Normal 14 4" xfId="19228"/>
    <cellStyle name="Normal 14 4 2" xfId="19229"/>
    <cellStyle name="Normal 14 4 2 2" xfId="19230"/>
    <cellStyle name="Normal 14 4 2 2 2" xfId="19231"/>
    <cellStyle name="Normal 14 4 2 2 2 2" xfId="19232"/>
    <cellStyle name="Normal 14 4 2 2 3" xfId="19233"/>
    <cellStyle name="Normal 14 4 2 3" xfId="19234"/>
    <cellStyle name="Normal 14 4 2 3 2" xfId="19235"/>
    <cellStyle name="Normal 14 4 2 3 2 2" xfId="19236"/>
    <cellStyle name="Normal 14 4 2 3 3" xfId="19237"/>
    <cellStyle name="Normal 14 4 2 4" xfId="19238"/>
    <cellStyle name="Normal 14 4 2 4 2" xfId="19239"/>
    <cellStyle name="Normal 14 4 2 4 2 2" xfId="19240"/>
    <cellStyle name="Normal 14 4 2 4 3" xfId="19241"/>
    <cellStyle name="Normal 14 4 2 5" xfId="19242"/>
    <cellStyle name="Normal 14 4 2 5 2" xfId="19243"/>
    <cellStyle name="Normal 14 4 2 6" xfId="19244"/>
    <cellStyle name="Normal 14 4 3" xfId="19245"/>
    <cellStyle name="Normal 14 4 3 2" xfId="19246"/>
    <cellStyle name="Normal 14 4 3 2 2" xfId="19247"/>
    <cellStyle name="Normal 14 4 3 3" xfId="19248"/>
    <cellStyle name="Normal 14 4 4" xfId="19249"/>
    <cellStyle name="Normal 14 4 4 2" xfId="19250"/>
    <cellStyle name="Normal 14 4 4 2 2" xfId="19251"/>
    <cellStyle name="Normal 14 4 4 3" xfId="19252"/>
    <cellStyle name="Normal 14 4 5" xfId="19253"/>
    <cellStyle name="Normal 14 4 5 2" xfId="19254"/>
    <cellStyle name="Normal 14 4 5 2 2" xfId="19255"/>
    <cellStyle name="Normal 14 4 5 3" xfId="19256"/>
    <cellStyle name="Normal 14 4 6" xfId="19257"/>
    <cellStyle name="Normal 14 4 6 2" xfId="19258"/>
    <cellStyle name="Normal 14 4 7" xfId="19259"/>
    <cellStyle name="Normal 14 4 8" xfId="19260"/>
    <cellStyle name="Normal 14 4 9" xfId="19261"/>
    <cellStyle name="Normal 14 5" xfId="19262"/>
    <cellStyle name="Normal 14 5 2" xfId="19263"/>
    <cellStyle name="Normal 14 5 2 2" xfId="19264"/>
    <cellStyle name="Normal 14 5 2 2 2" xfId="19265"/>
    <cellStyle name="Normal 14 5 2 2 2 2" xfId="19266"/>
    <cellStyle name="Normal 14 5 2 2 3" xfId="19267"/>
    <cellStyle name="Normal 14 5 2 3" xfId="19268"/>
    <cellStyle name="Normal 14 5 2 3 2" xfId="19269"/>
    <cellStyle name="Normal 14 5 2 3 2 2" xfId="19270"/>
    <cellStyle name="Normal 14 5 2 3 3" xfId="19271"/>
    <cellStyle name="Normal 14 5 2 4" xfId="19272"/>
    <cellStyle name="Normal 14 5 2 4 2" xfId="19273"/>
    <cellStyle name="Normal 14 5 2 4 2 2" xfId="19274"/>
    <cellStyle name="Normal 14 5 2 4 3" xfId="19275"/>
    <cellStyle name="Normal 14 5 2 5" xfId="19276"/>
    <cellStyle name="Normal 14 5 2 5 2" xfId="19277"/>
    <cellStyle name="Normal 14 5 2 6" xfId="19278"/>
    <cellStyle name="Normal 14 5 3" xfId="19279"/>
    <cellStyle name="Normal 14 5 3 2" xfId="19280"/>
    <cellStyle name="Normal 14 5 3 2 2" xfId="19281"/>
    <cellStyle name="Normal 14 5 3 3" xfId="19282"/>
    <cellStyle name="Normal 14 5 4" xfId="19283"/>
    <cellStyle name="Normal 14 5 4 2" xfId="19284"/>
    <cellStyle name="Normal 14 5 4 2 2" xfId="19285"/>
    <cellStyle name="Normal 14 5 4 3" xfId="19286"/>
    <cellStyle name="Normal 14 5 5" xfId="19287"/>
    <cellStyle name="Normal 14 5 5 2" xfId="19288"/>
    <cellStyle name="Normal 14 5 5 2 2" xfId="19289"/>
    <cellStyle name="Normal 14 5 5 3" xfId="19290"/>
    <cellStyle name="Normal 14 5 6" xfId="19291"/>
    <cellStyle name="Normal 14 5 6 2" xfId="19292"/>
    <cellStyle name="Normal 14 5 7" xfId="19293"/>
    <cellStyle name="Normal 14 5 8" xfId="19294"/>
    <cellStyle name="Normal 14 6" xfId="19295"/>
    <cellStyle name="Normal 14 6 2" xfId="19296"/>
    <cellStyle name="Normal 14 6 2 2" xfId="19297"/>
    <cellStyle name="Normal 14 6 2 2 2" xfId="19298"/>
    <cellStyle name="Normal 14 6 2 2 2 2" xfId="19299"/>
    <cellStyle name="Normal 14 6 2 2 3" xfId="19300"/>
    <cellStyle name="Normal 14 6 2 3" xfId="19301"/>
    <cellStyle name="Normal 14 6 2 3 2" xfId="19302"/>
    <cellStyle name="Normal 14 6 2 3 2 2" xfId="19303"/>
    <cellStyle name="Normal 14 6 2 3 3" xfId="19304"/>
    <cellStyle name="Normal 14 6 2 4" xfId="19305"/>
    <cellStyle name="Normal 14 6 2 4 2" xfId="19306"/>
    <cellStyle name="Normal 14 6 2 4 2 2" xfId="19307"/>
    <cellStyle name="Normal 14 6 2 4 3" xfId="19308"/>
    <cellStyle name="Normal 14 6 2 5" xfId="19309"/>
    <cellStyle name="Normal 14 6 2 5 2" xfId="19310"/>
    <cellStyle name="Normal 14 6 2 6" xfId="19311"/>
    <cellStyle name="Normal 14 6 3" xfId="19312"/>
    <cellStyle name="Normal 14 6 3 2" xfId="19313"/>
    <cellStyle name="Normal 14 6 3 2 2" xfId="19314"/>
    <cellStyle name="Normal 14 6 3 3" xfId="19315"/>
    <cellStyle name="Normal 14 6 4" xfId="19316"/>
    <cellStyle name="Normal 14 6 4 2" xfId="19317"/>
    <cellStyle name="Normal 14 6 4 2 2" xfId="19318"/>
    <cellStyle name="Normal 14 6 4 3" xfId="19319"/>
    <cellStyle name="Normal 14 6 5" xfId="19320"/>
    <cellStyle name="Normal 14 6 5 2" xfId="19321"/>
    <cellStyle name="Normal 14 6 5 2 2" xfId="19322"/>
    <cellStyle name="Normal 14 6 5 3" xfId="19323"/>
    <cellStyle name="Normal 14 6 6" xfId="19324"/>
    <cellStyle name="Normal 14 6 6 2" xfId="19325"/>
    <cellStyle name="Normal 14 6 7" xfId="19326"/>
    <cellStyle name="Normal 14 7" xfId="19327"/>
    <cellStyle name="Normal 14 7 2" xfId="19328"/>
    <cellStyle name="Normal 14 7 2 2" xfId="19329"/>
    <cellStyle name="Normal 14 7 2 2 2" xfId="19330"/>
    <cellStyle name="Normal 14 7 2 3" xfId="19331"/>
    <cellStyle name="Normal 14 7 3" xfId="19332"/>
    <cellStyle name="Normal 14 7 3 2" xfId="19333"/>
    <cellStyle name="Normal 14 7 3 2 2" xfId="19334"/>
    <cellStyle name="Normal 14 7 3 3" xfId="19335"/>
    <cellStyle name="Normal 14 7 4" xfId="19336"/>
    <cellStyle name="Normal 14 7 4 2" xfId="19337"/>
    <cellStyle name="Normal 14 7 4 2 2" xfId="19338"/>
    <cellStyle name="Normal 14 7 4 3" xfId="19339"/>
    <cellStyle name="Normal 14 7 5" xfId="19340"/>
    <cellStyle name="Normal 14 7 5 2" xfId="19341"/>
    <cellStyle name="Normal 14 7 6" xfId="19342"/>
    <cellStyle name="Normal 14 8" xfId="19343"/>
    <cellStyle name="Normal 14 8 2" xfId="19344"/>
    <cellStyle name="Normal 14 8 2 2" xfId="19345"/>
    <cellStyle name="Normal 14 8 3" xfId="19346"/>
    <cellStyle name="Normal 14 9" xfId="19347"/>
    <cellStyle name="Normal 14 9 2" xfId="19348"/>
    <cellStyle name="Normal 14 9 2 2" xfId="19349"/>
    <cellStyle name="Normal 14 9 3" xfId="19350"/>
    <cellStyle name="Normal 143" xfId="19351"/>
    <cellStyle name="Normal 144" xfId="19352"/>
    <cellStyle name="Normal 147" xfId="19353"/>
    <cellStyle name="Normal 148" xfId="19354"/>
    <cellStyle name="Normal 149" xfId="19355"/>
    <cellStyle name="Normal 15" xfId="19356"/>
    <cellStyle name="Normal 15 10" xfId="19357"/>
    <cellStyle name="Normal 15 10 2" xfId="19358"/>
    <cellStyle name="Normal 15 10 2 2" xfId="19359"/>
    <cellStyle name="Normal 15 10 3" xfId="19360"/>
    <cellStyle name="Normal 15 11" xfId="19361"/>
    <cellStyle name="Normal 15 11 2" xfId="19362"/>
    <cellStyle name="Normal 15 12" xfId="19363"/>
    <cellStyle name="Normal 15 13" xfId="19364"/>
    <cellStyle name="Normal 15 14" xfId="19365"/>
    <cellStyle name="Normal 15 15" xfId="19366"/>
    <cellStyle name="Normal 15 2" xfId="19367"/>
    <cellStyle name="Normal 15 2 10" xfId="19368"/>
    <cellStyle name="Normal 15 2 10 2" xfId="19369"/>
    <cellStyle name="Normal 15 2 11" xfId="19370"/>
    <cellStyle name="Normal 15 2 12" xfId="19371"/>
    <cellStyle name="Normal 15 2 13" xfId="19372"/>
    <cellStyle name="Normal 15 2 14" xfId="19373"/>
    <cellStyle name="Normal 15 2 15" xfId="19374"/>
    <cellStyle name="Normal 15 2 2" xfId="19375"/>
    <cellStyle name="Normal 15 2 2 2" xfId="19376"/>
    <cellStyle name="Normal 15 2 2 2 2" xfId="19377"/>
    <cellStyle name="Normal 15 2 2 2 2 2" xfId="19378"/>
    <cellStyle name="Normal 15 2 2 2 2 2 2" xfId="19379"/>
    <cellStyle name="Normal 15 2 2 2 2 3" xfId="19380"/>
    <cellStyle name="Normal 15 2 2 2 3" xfId="19381"/>
    <cellStyle name="Normal 15 2 2 2 3 2" xfId="19382"/>
    <cellStyle name="Normal 15 2 2 2 3 2 2" xfId="19383"/>
    <cellStyle name="Normal 15 2 2 2 3 3" xfId="19384"/>
    <cellStyle name="Normal 15 2 2 2 4" xfId="19385"/>
    <cellStyle name="Normal 15 2 2 2 4 2" xfId="19386"/>
    <cellStyle name="Normal 15 2 2 2 4 2 2" xfId="19387"/>
    <cellStyle name="Normal 15 2 2 2 4 3" xfId="19388"/>
    <cellStyle name="Normal 15 2 2 2 5" xfId="19389"/>
    <cellStyle name="Normal 15 2 2 2 5 2" xfId="19390"/>
    <cellStyle name="Normal 15 2 2 2 6" xfId="19391"/>
    <cellStyle name="Normal 15 2 2 3" xfId="19392"/>
    <cellStyle name="Normal 15 2 2 3 2" xfId="19393"/>
    <cellStyle name="Normal 15 2 2 3 2 2" xfId="19394"/>
    <cellStyle name="Normal 15 2 2 3 3" xfId="19395"/>
    <cellStyle name="Normal 15 2 2 4" xfId="19396"/>
    <cellStyle name="Normal 15 2 2 4 2" xfId="19397"/>
    <cellStyle name="Normal 15 2 2 4 2 2" xfId="19398"/>
    <cellStyle name="Normal 15 2 2 4 3" xfId="19399"/>
    <cellStyle name="Normal 15 2 2 5" xfId="19400"/>
    <cellStyle name="Normal 15 2 2 5 2" xfId="19401"/>
    <cellStyle name="Normal 15 2 2 5 2 2" xfId="19402"/>
    <cellStyle name="Normal 15 2 2 5 3" xfId="19403"/>
    <cellStyle name="Normal 15 2 2 6" xfId="19404"/>
    <cellStyle name="Normal 15 2 2 6 2" xfId="19405"/>
    <cellStyle name="Normal 15 2 2 7" xfId="19406"/>
    <cellStyle name="Normal 15 2 2 8" xfId="19407"/>
    <cellStyle name="Normal 15 2 3" xfId="19408"/>
    <cellStyle name="Normal 15 2 3 2" xfId="19409"/>
    <cellStyle name="Normal 15 2 3 2 2" xfId="19410"/>
    <cellStyle name="Normal 15 2 3 2 2 2" xfId="19411"/>
    <cellStyle name="Normal 15 2 3 2 2 2 2" xfId="19412"/>
    <cellStyle name="Normal 15 2 3 2 2 3" xfId="19413"/>
    <cellStyle name="Normal 15 2 3 2 3" xfId="19414"/>
    <cellStyle name="Normal 15 2 3 2 3 2" xfId="19415"/>
    <cellStyle name="Normal 15 2 3 2 3 2 2" xfId="19416"/>
    <cellStyle name="Normal 15 2 3 2 3 3" xfId="19417"/>
    <cellStyle name="Normal 15 2 3 2 4" xfId="19418"/>
    <cellStyle name="Normal 15 2 3 2 4 2" xfId="19419"/>
    <cellStyle name="Normal 15 2 3 2 4 2 2" xfId="19420"/>
    <cellStyle name="Normal 15 2 3 2 4 3" xfId="19421"/>
    <cellStyle name="Normal 15 2 3 2 5" xfId="19422"/>
    <cellStyle name="Normal 15 2 3 2 5 2" xfId="19423"/>
    <cellStyle name="Normal 15 2 3 2 6" xfId="19424"/>
    <cellStyle name="Normal 15 2 3 3" xfId="19425"/>
    <cellStyle name="Normal 15 2 3 3 2" xfId="19426"/>
    <cellStyle name="Normal 15 2 3 3 2 2" xfId="19427"/>
    <cellStyle name="Normal 15 2 3 3 3" xfId="19428"/>
    <cellStyle name="Normal 15 2 3 4" xfId="19429"/>
    <cellStyle name="Normal 15 2 3 4 2" xfId="19430"/>
    <cellStyle name="Normal 15 2 3 4 2 2" xfId="19431"/>
    <cellStyle name="Normal 15 2 3 4 3" xfId="19432"/>
    <cellStyle name="Normal 15 2 3 5" xfId="19433"/>
    <cellStyle name="Normal 15 2 3 5 2" xfId="19434"/>
    <cellStyle name="Normal 15 2 3 5 2 2" xfId="19435"/>
    <cellStyle name="Normal 15 2 3 5 3" xfId="19436"/>
    <cellStyle name="Normal 15 2 3 6" xfId="19437"/>
    <cellStyle name="Normal 15 2 3 6 2" xfId="19438"/>
    <cellStyle name="Normal 15 2 3 7" xfId="19439"/>
    <cellStyle name="Normal 15 2 4" xfId="19440"/>
    <cellStyle name="Normal 15 2 4 2" xfId="19441"/>
    <cellStyle name="Normal 15 2 4 2 2" xfId="19442"/>
    <cellStyle name="Normal 15 2 4 2 2 2" xfId="19443"/>
    <cellStyle name="Normal 15 2 4 2 2 2 2" xfId="19444"/>
    <cellStyle name="Normal 15 2 4 2 2 3" xfId="19445"/>
    <cellStyle name="Normal 15 2 4 2 3" xfId="19446"/>
    <cellStyle name="Normal 15 2 4 2 3 2" xfId="19447"/>
    <cellStyle name="Normal 15 2 4 2 3 2 2" xfId="19448"/>
    <cellStyle name="Normal 15 2 4 2 3 3" xfId="19449"/>
    <cellStyle name="Normal 15 2 4 2 4" xfId="19450"/>
    <cellStyle name="Normal 15 2 4 2 4 2" xfId="19451"/>
    <cellStyle name="Normal 15 2 4 2 4 2 2" xfId="19452"/>
    <cellStyle name="Normal 15 2 4 2 4 3" xfId="19453"/>
    <cellStyle name="Normal 15 2 4 2 5" xfId="19454"/>
    <cellStyle name="Normal 15 2 4 2 5 2" xfId="19455"/>
    <cellStyle name="Normal 15 2 4 2 6" xfId="19456"/>
    <cellStyle name="Normal 15 2 4 3" xfId="19457"/>
    <cellStyle name="Normal 15 2 4 3 2" xfId="19458"/>
    <cellStyle name="Normal 15 2 4 3 2 2" xfId="19459"/>
    <cellStyle name="Normal 15 2 4 3 3" xfId="19460"/>
    <cellStyle name="Normal 15 2 4 4" xfId="19461"/>
    <cellStyle name="Normal 15 2 4 4 2" xfId="19462"/>
    <cellStyle name="Normal 15 2 4 4 2 2" xfId="19463"/>
    <cellStyle name="Normal 15 2 4 4 3" xfId="19464"/>
    <cellStyle name="Normal 15 2 4 5" xfId="19465"/>
    <cellStyle name="Normal 15 2 4 5 2" xfId="19466"/>
    <cellStyle name="Normal 15 2 4 5 2 2" xfId="19467"/>
    <cellStyle name="Normal 15 2 4 5 3" xfId="19468"/>
    <cellStyle name="Normal 15 2 4 6" xfId="19469"/>
    <cellStyle name="Normal 15 2 4 6 2" xfId="19470"/>
    <cellStyle name="Normal 15 2 4 7" xfId="19471"/>
    <cellStyle name="Normal 15 2 5" xfId="19472"/>
    <cellStyle name="Normal 15 2 5 2" xfId="19473"/>
    <cellStyle name="Normal 15 2 5 2 2" xfId="19474"/>
    <cellStyle name="Normal 15 2 5 2 2 2" xfId="19475"/>
    <cellStyle name="Normal 15 2 5 2 2 2 2" xfId="19476"/>
    <cellStyle name="Normal 15 2 5 2 2 3" xfId="19477"/>
    <cellStyle name="Normal 15 2 5 2 3" xfId="19478"/>
    <cellStyle name="Normal 15 2 5 2 3 2" xfId="19479"/>
    <cellStyle name="Normal 15 2 5 2 3 2 2" xfId="19480"/>
    <cellStyle name="Normal 15 2 5 2 3 3" xfId="19481"/>
    <cellStyle name="Normal 15 2 5 2 4" xfId="19482"/>
    <cellStyle name="Normal 15 2 5 2 4 2" xfId="19483"/>
    <cellStyle name="Normal 15 2 5 2 4 2 2" xfId="19484"/>
    <cellStyle name="Normal 15 2 5 2 4 3" xfId="19485"/>
    <cellStyle name="Normal 15 2 5 2 5" xfId="19486"/>
    <cellStyle name="Normal 15 2 5 2 5 2" xfId="19487"/>
    <cellStyle name="Normal 15 2 5 2 6" xfId="19488"/>
    <cellStyle name="Normal 15 2 5 3" xfId="19489"/>
    <cellStyle name="Normal 15 2 5 3 2" xfId="19490"/>
    <cellStyle name="Normal 15 2 5 3 2 2" xfId="19491"/>
    <cellStyle name="Normal 15 2 5 3 3" xfId="19492"/>
    <cellStyle name="Normal 15 2 5 4" xfId="19493"/>
    <cellStyle name="Normal 15 2 5 4 2" xfId="19494"/>
    <cellStyle name="Normal 15 2 5 4 2 2" xfId="19495"/>
    <cellStyle name="Normal 15 2 5 4 3" xfId="19496"/>
    <cellStyle name="Normal 15 2 5 5" xfId="19497"/>
    <cellStyle name="Normal 15 2 5 5 2" xfId="19498"/>
    <cellStyle name="Normal 15 2 5 5 2 2" xfId="19499"/>
    <cellStyle name="Normal 15 2 5 5 3" xfId="19500"/>
    <cellStyle name="Normal 15 2 5 6" xfId="19501"/>
    <cellStyle name="Normal 15 2 5 6 2" xfId="19502"/>
    <cellStyle name="Normal 15 2 5 7" xfId="19503"/>
    <cellStyle name="Normal 15 2 6" xfId="19504"/>
    <cellStyle name="Normal 15 2 6 2" xfId="19505"/>
    <cellStyle name="Normal 15 2 6 2 2" xfId="19506"/>
    <cellStyle name="Normal 15 2 6 2 2 2" xfId="19507"/>
    <cellStyle name="Normal 15 2 6 2 3" xfId="19508"/>
    <cellStyle name="Normal 15 2 6 3" xfId="19509"/>
    <cellStyle name="Normal 15 2 6 3 2" xfId="19510"/>
    <cellStyle name="Normal 15 2 6 3 2 2" xfId="19511"/>
    <cellStyle name="Normal 15 2 6 3 3" xfId="19512"/>
    <cellStyle name="Normal 15 2 6 4" xfId="19513"/>
    <cellStyle name="Normal 15 2 6 4 2" xfId="19514"/>
    <cellStyle name="Normal 15 2 6 4 2 2" xfId="19515"/>
    <cellStyle name="Normal 15 2 6 4 3" xfId="19516"/>
    <cellStyle name="Normal 15 2 6 5" xfId="19517"/>
    <cellStyle name="Normal 15 2 6 5 2" xfId="19518"/>
    <cellStyle name="Normal 15 2 6 6" xfId="19519"/>
    <cellStyle name="Normal 15 2 7" xfId="19520"/>
    <cellStyle name="Normal 15 2 7 2" xfId="19521"/>
    <cellStyle name="Normal 15 2 7 2 2" xfId="19522"/>
    <cellStyle name="Normal 15 2 7 3" xfId="19523"/>
    <cellStyle name="Normal 15 2 8" xfId="19524"/>
    <cellStyle name="Normal 15 2 8 2" xfId="19525"/>
    <cellStyle name="Normal 15 2 8 2 2" xfId="19526"/>
    <cellStyle name="Normal 15 2 8 3" xfId="19527"/>
    <cellStyle name="Normal 15 2 9" xfId="19528"/>
    <cellStyle name="Normal 15 2 9 2" xfId="19529"/>
    <cellStyle name="Normal 15 2 9 2 2" xfId="19530"/>
    <cellStyle name="Normal 15 2 9 3" xfId="19531"/>
    <cellStyle name="Normal 15 3" xfId="19532"/>
    <cellStyle name="Normal 15 3 2" xfId="19533"/>
    <cellStyle name="Normal 15 3 2 2" xfId="19534"/>
    <cellStyle name="Normal 15 3 2 2 2" xfId="19535"/>
    <cellStyle name="Normal 15 3 2 2 2 2" xfId="19536"/>
    <cellStyle name="Normal 15 3 2 2 3" xfId="19537"/>
    <cellStyle name="Normal 15 3 2 3" xfId="19538"/>
    <cellStyle name="Normal 15 3 2 3 2" xfId="19539"/>
    <cellStyle name="Normal 15 3 2 3 2 2" xfId="19540"/>
    <cellStyle name="Normal 15 3 2 3 3" xfId="19541"/>
    <cellStyle name="Normal 15 3 2 4" xfId="19542"/>
    <cellStyle name="Normal 15 3 2 4 2" xfId="19543"/>
    <cellStyle name="Normal 15 3 2 4 2 2" xfId="19544"/>
    <cellStyle name="Normal 15 3 2 4 3" xfId="19545"/>
    <cellStyle name="Normal 15 3 2 5" xfId="19546"/>
    <cellStyle name="Normal 15 3 2 5 2" xfId="19547"/>
    <cellStyle name="Normal 15 3 2 6" xfId="19548"/>
    <cellStyle name="Normal 15 3 2 7" xfId="19549"/>
    <cellStyle name="Normal 15 3 3" xfId="19550"/>
    <cellStyle name="Normal 15 3 3 2" xfId="19551"/>
    <cellStyle name="Normal 15 3 3 2 2" xfId="19552"/>
    <cellStyle name="Normal 15 3 3 3" xfId="19553"/>
    <cellStyle name="Normal 15 3 3 4" xfId="19554"/>
    <cellStyle name="Normal 15 3 4" xfId="19555"/>
    <cellStyle name="Normal 15 3 4 2" xfId="19556"/>
    <cellStyle name="Normal 15 3 4 2 2" xfId="19557"/>
    <cellStyle name="Normal 15 3 4 3" xfId="19558"/>
    <cellStyle name="Normal 15 3 5" xfId="19559"/>
    <cellStyle name="Normal 15 3 5 2" xfId="19560"/>
    <cellStyle name="Normal 15 3 5 2 2" xfId="19561"/>
    <cellStyle name="Normal 15 3 5 3" xfId="19562"/>
    <cellStyle name="Normal 15 3 6" xfId="19563"/>
    <cellStyle name="Normal 15 3 6 2" xfId="19564"/>
    <cellStyle name="Normal 15 3 7" xfId="19565"/>
    <cellStyle name="Normal 15 3 8" xfId="19566"/>
    <cellStyle name="Normal 15 4" xfId="19567"/>
    <cellStyle name="Normal 15 4 2" xfId="19568"/>
    <cellStyle name="Normal 15 4 2 2" xfId="19569"/>
    <cellStyle name="Normal 15 4 2 2 2" xfId="19570"/>
    <cellStyle name="Normal 15 4 2 2 2 2" xfId="19571"/>
    <cellStyle name="Normal 15 4 2 2 3" xfId="19572"/>
    <cellStyle name="Normal 15 4 2 3" xfId="19573"/>
    <cellStyle name="Normal 15 4 2 3 2" xfId="19574"/>
    <cellStyle name="Normal 15 4 2 3 2 2" xfId="19575"/>
    <cellStyle name="Normal 15 4 2 3 3" xfId="19576"/>
    <cellStyle name="Normal 15 4 2 4" xfId="19577"/>
    <cellStyle name="Normal 15 4 2 4 2" xfId="19578"/>
    <cellStyle name="Normal 15 4 2 4 2 2" xfId="19579"/>
    <cellStyle name="Normal 15 4 2 4 3" xfId="19580"/>
    <cellStyle name="Normal 15 4 2 5" xfId="19581"/>
    <cellStyle name="Normal 15 4 2 5 2" xfId="19582"/>
    <cellStyle name="Normal 15 4 2 6" xfId="19583"/>
    <cellStyle name="Normal 15 4 3" xfId="19584"/>
    <cellStyle name="Normal 15 4 3 2" xfId="19585"/>
    <cellStyle name="Normal 15 4 3 2 2" xfId="19586"/>
    <cellStyle name="Normal 15 4 3 3" xfId="19587"/>
    <cellStyle name="Normal 15 4 4" xfId="19588"/>
    <cellStyle name="Normal 15 4 4 2" xfId="19589"/>
    <cellStyle name="Normal 15 4 4 2 2" xfId="19590"/>
    <cellStyle name="Normal 15 4 4 3" xfId="19591"/>
    <cellStyle name="Normal 15 4 5" xfId="19592"/>
    <cellStyle name="Normal 15 4 5 2" xfId="19593"/>
    <cellStyle name="Normal 15 4 5 2 2" xfId="19594"/>
    <cellStyle name="Normal 15 4 5 3" xfId="19595"/>
    <cellStyle name="Normal 15 4 6" xfId="19596"/>
    <cellStyle name="Normal 15 4 6 2" xfId="19597"/>
    <cellStyle name="Normal 15 4 7" xfId="19598"/>
    <cellStyle name="Normal 15 4 8" xfId="19599"/>
    <cellStyle name="Normal 15 5" xfId="19600"/>
    <cellStyle name="Normal 15 5 2" xfId="19601"/>
    <cellStyle name="Normal 15 5 2 2" xfId="19602"/>
    <cellStyle name="Normal 15 5 2 2 2" xfId="19603"/>
    <cellStyle name="Normal 15 5 2 2 2 2" xfId="19604"/>
    <cellStyle name="Normal 15 5 2 2 3" xfId="19605"/>
    <cellStyle name="Normal 15 5 2 3" xfId="19606"/>
    <cellStyle name="Normal 15 5 2 3 2" xfId="19607"/>
    <cellStyle name="Normal 15 5 2 3 2 2" xfId="19608"/>
    <cellStyle name="Normal 15 5 2 3 3" xfId="19609"/>
    <cellStyle name="Normal 15 5 2 4" xfId="19610"/>
    <cellStyle name="Normal 15 5 2 4 2" xfId="19611"/>
    <cellStyle name="Normal 15 5 2 4 2 2" xfId="19612"/>
    <cellStyle name="Normal 15 5 2 4 3" xfId="19613"/>
    <cellStyle name="Normal 15 5 2 5" xfId="19614"/>
    <cellStyle name="Normal 15 5 2 5 2" xfId="19615"/>
    <cellStyle name="Normal 15 5 2 6" xfId="19616"/>
    <cellStyle name="Normal 15 5 3" xfId="19617"/>
    <cellStyle name="Normal 15 5 3 2" xfId="19618"/>
    <cellStyle name="Normal 15 5 3 2 2" xfId="19619"/>
    <cellStyle name="Normal 15 5 3 3" xfId="19620"/>
    <cellStyle name="Normal 15 5 4" xfId="19621"/>
    <cellStyle name="Normal 15 5 4 2" xfId="19622"/>
    <cellStyle name="Normal 15 5 4 2 2" xfId="19623"/>
    <cellStyle name="Normal 15 5 4 3" xfId="19624"/>
    <cellStyle name="Normal 15 5 5" xfId="19625"/>
    <cellStyle name="Normal 15 5 5 2" xfId="19626"/>
    <cellStyle name="Normal 15 5 5 2 2" xfId="19627"/>
    <cellStyle name="Normal 15 5 5 3" xfId="19628"/>
    <cellStyle name="Normal 15 5 6" xfId="19629"/>
    <cellStyle name="Normal 15 5 6 2" xfId="19630"/>
    <cellStyle name="Normal 15 5 7" xfId="19631"/>
    <cellStyle name="Normal 15 5 8" xfId="19632"/>
    <cellStyle name="Normal 15 6" xfId="19633"/>
    <cellStyle name="Normal 15 6 2" xfId="19634"/>
    <cellStyle name="Normal 15 6 2 2" xfId="19635"/>
    <cellStyle name="Normal 15 6 2 2 2" xfId="19636"/>
    <cellStyle name="Normal 15 6 2 2 2 2" xfId="19637"/>
    <cellStyle name="Normal 15 6 2 2 3" xfId="19638"/>
    <cellStyle name="Normal 15 6 2 3" xfId="19639"/>
    <cellStyle name="Normal 15 6 2 3 2" xfId="19640"/>
    <cellStyle name="Normal 15 6 2 3 2 2" xfId="19641"/>
    <cellStyle name="Normal 15 6 2 3 3" xfId="19642"/>
    <cellStyle name="Normal 15 6 2 4" xfId="19643"/>
    <cellStyle name="Normal 15 6 2 4 2" xfId="19644"/>
    <cellStyle name="Normal 15 6 2 4 2 2" xfId="19645"/>
    <cellStyle name="Normal 15 6 2 4 3" xfId="19646"/>
    <cellStyle name="Normal 15 6 2 5" xfId="19647"/>
    <cellStyle name="Normal 15 6 2 5 2" xfId="19648"/>
    <cellStyle name="Normal 15 6 2 6" xfId="19649"/>
    <cellStyle name="Normal 15 6 3" xfId="19650"/>
    <cellStyle name="Normal 15 6 3 2" xfId="19651"/>
    <cellStyle name="Normal 15 6 3 2 2" xfId="19652"/>
    <cellStyle name="Normal 15 6 3 3" xfId="19653"/>
    <cellStyle name="Normal 15 6 4" xfId="19654"/>
    <cellStyle name="Normal 15 6 4 2" xfId="19655"/>
    <cellStyle name="Normal 15 6 4 2 2" xfId="19656"/>
    <cellStyle name="Normal 15 6 4 3" xfId="19657"/>
    <cellStyle name="Normal 15 6 5" xfId="19658"/>
    <cellStyle name="Normal 15 6 5 2" xfId="19659"/>
    <cellStyle name="Normal 15 6 5 2 2" xfId="19660"/>
    <cellStyle name="Normal 15 6 5 3" xfId="19661"/>
    <cellStyle name="Normal 15 6 6" xfId="19662"/>
    <cellStyle name="Normal 15 6 6 2" xfId="19663"/>
    <cellStyle name="Normal 15 6 7" xfId="19664"/>
    <cellStyle name="Normal 15 7" xfId="19665"/>
    <cellStyle name="Normal 15 7 2" xfId="19666"/>
    <cellStyle name="Normal 15 7 2 2" xfId="19667"/>
    <cellStyle name="Normal 15 7 2 2 2" xfId="19668"/>
    <cellStyle name="Normal 15 7 2 3" xfId="19669"/>
    <cellStyle name="Normal 15 7 3" xfId="19670"/>
    <cellStyle name="Normal 15 7 3 2" xfId="19671"/>
    <cellStyle name="Normal 15 7 3 2 2" xfId="19672"/>
    <cellStyle name="Normal 15 7 3 3" xfId="19673"/>
    <cellStyle name="Normal 15 7 4" xfId="19674"/>
    <cellStyle name="Normal 15 7 4 2" xfId="19675"/>
    <cellStyle name="Normal 15 7 4 2 2" xfId="19676"/>
    <cellStyle name="Normal 15 7 4 3" xfId="19677"/>
    <cellStyle name="Normal 15 7 5" xfId="19678"/>
    <cellStyle name="Normal 15 7 5 2" xfId="19679"/>
    <cellStyle name="Normal 15 7 6" xfId="19680"/>
    <cellStyle name="Normal 15 8" xfId="19681"/>
    <cellStyle name="Normal 15 8 2" xfId="19682"/>
    <cellStyle name="Normal 15 8 2 2" xfId="19683"/>
    <cellStyle name="Normal 15 8 3" xfId="19684"/>
    <cellStyle name="Normal 15 9" xfId="19685"/>
    <cellStyle name="Normal 15 9 2" xfId="19686"/>
    <cellStyle name="Normal 15 9 2 2" xfId="19687"/>
    <cellStyle name="Normal 15 9 3" xfId="19688"/>
    <cellStyle name="Normal 150" xfId="19689"/>
    <cellStyle name="Normal 151" xfId="19690"/>
    <cellStyle name="Normal 151 2" xfId="19691"/>
    <cellStyle name="Normal 152" xfId="19692"/>
    <cellStyle name="Normal 153" xfId="19693"/>
    <cellStyle name="Normal 154" xfId="19694"/>
    <cellStyle name="Normal 155" xfId="19695"/>
    <cellStyle name="Normal 156" xfId="19696"/>
    <cellStyle name="Normal 16" xfId="19697"/>
    <cellStyle name="Normal 16 10" xfId="19698"/>
    <cellStyle name="Normal 16 10 2" xfId="19699"/>
    <cellStyle name="Normal 16 10 2 2" xfId="19700"/>
    <cellStyle name="Normal 16 10 3" xfId="19701"/>
    <cellStyle name="Normal 16 11" xfId="19702"/>
    <cellStyle name="Normal 16 11 2" xfId="19703"/>
    <cellStyle name="Normal 16 12" xfId="19704"/>
    <cellStyle name="Normal 16 13" xfId="19705"/>
    <cellStyle name="Normal 16 14" xfId="19706"/>
    <cellStyle name="Normal 16 15" xfId="19707"/>
    <cellStyle name="Normal 16 16" xfId="19708"/>
    <cellStyle name="Normal 16 2" xfId="19709"/>
    <cellStyle name="Normal 16 2 10" xfId="19710"/>
    <cellStyle name="Normal 16 2 10 2" xfId="19711"/>
    <cellStyle name="Normal 16 2 11" xfId="19712"/>
    <cellStyle name="Normal 16 2 12" xfId="19713"/>
    <cellStyle name="Normal 16 2 13" xfId="19714"/>
    <cellStyle name="Normal 16 2 14" xfId="19715"/>
    <cellStyle name="Normal 16 2 15" xfId="19716"/>
    <cellStyle name="Normal 16 2 2" xfId="19717"/>
    <cellStyle name="Normal 16 2 2 2" xfId="19718"/>
    <cellStyle name="Normal 16 2 2 2 2" xfId="19719"/>
    <cellStyle name="Normal 16 2 2 2 2 2" xfId="19720"/>
    <cellStyle name="Normal 16 2 2 2 2 2 2" xfId="19721"/>
    <cellStyle name="Normal 16 2 2 2 2 3" xfId="19722"/>
    <cellStyle name="Normal 16 2 2 2 3" xfId="19723"/>
    <cellStyle name="Normal 16 2 2 2 3 2" xfId="19724"/>
    <cellStyle name="Normal 16 2 2 2 3 2 2" xfId="19725"/>
    <cellStyle name="Normal 16 2 2 2 3 3" xfId="19726"/>
    <cellStyle name="Normal 16 2 2 2 4" xfId="19727"/>
    <cellStyle name="Normal 16 2 2 2 4 2" xfId="19728"/>
    <cellStyle name="Normal 16 2 2 2 4 2 2" xfId="19729"/>
    <cellStyle name="Normal 16 2 2 2 4 3" xfId="19730"/>
    <cellStyle name="Normal 16 2 2 2 5" xfId="19731"/>
    <cellStyle name="Normal 16 2 2 2 5 2" xfId="19732"/>
    <cellStyle name="Normal 16 2 2 2 6" xfId="19733"/>
    <cellStyle name="Normal 16 2 2 3" xfId="19734"/>
    <cellStyle name="Normal 16 2 2 3 2" xfId="19735"/>
    <cellStyle name="Normal 16 2 2 3 2 2" xfId="19736"/>
    <cellStyle name="Normal 16 2 2 3 3" xfId="19737"/>
    <cellStyle name="Normal 16 2 2 4" xfId="19738"/>
    <cellStyle name="Normal 16 2 2 4 2" xfId="19739"/>
    <cellStyle name="Normal 16 2 2 4 2 2" xfId="19740"/>
    <cellStyle name="Normal 16 2 2 4 3" xfId="19741"/>
    <cellStyle name="Normal 16 2 2 5" xfId="19742"/>
    <cellStyle name="Normal 16 2 2 5 2" xfId="19743"/>
    <cellStyle name="Normal 16 2 2 5 2 2" xfId="19744"/>
    <cellStyle name="Normal 16 2 2 5 3" xfId="19745"/>
    <cellStyle name="Normal 16 2 2 6" xfId="19746"/>
    <cellStyle name="Normal 16 2 2 6 2" xfId="19747"/>
    <cellStyle name="Normal 16 2 2 7" xfId="19748"/>
    <cellStyle name="Normal 16 2 2 8" xfId="19749"/>
    <cellStyle name="Normal 16 2 3" xfId="19750"/>
    <cellStyle name="Normal 16 2 3 2" xfId="19751"/>
    <cellStyle name="Normal 16 2 3 2 2" xfId="19752"/>
    <cellStyle name="Normal 16 2 3 2 2 2" xfId="19753"/>
    <cellStyle name="Normal 16 2 3 2 2 2 2" xfId="19754"/>
    <cellStyle name="Normal 16 2 3 2 2 3" xfId="19755"/>
    <cellStyle name="Normal 16 2 3 2 3" xfId="19756"/>
    <cellStyle name="Normal 16 2 3 2 3 2" xfId="19757"/>
    <cellStyle name="Normal 16 2 3 2 3 2 2" xfId="19758"/>
    <cellStyle name="Normal 16 2 3 2 3 3" xfId="19759"/>
    <cellStyle name="Normal 16 2 3 2 4" xfId="19760"/>
    <cellStyle name="Normal 16 2 3 2 4 2" xfId="19761"/>
    <cellStyle name="Normal 16 2 3 2 4 2 2" xfId="19762"/>
    <cellStyle name="Normal 16 2 3 2 4 3" xfId="19763"/>
    <cellStyle name="Normal 16 2 3 2 5" xfId="19764"/>
    <cellStyle name="Normal 16 2 3 2 5 2" xfId="19765"/>
    <cellStyle name="Normal 16 2 3 2 6" xfId="19766"/>
    <cellStyle name="Normal 16 2 3 3" xfId="19767"/>
    <cellStyle name="Normal 16 2 3 3 2" xfId="19768"/>
    <cellStyle name="Normal 16 2 3 3 2 2" xfId="19769"/>
    <cellStyle name="Normal 16 2 3 3 3" xfId="19770"/>
    <cellStyle name="Normal 16 2 3 4" xfId="19771"/>
    <cellStyle name="Normal 16 2 3 4 2" xfId="19772"/>
    <cellStyle name="Normal 16 2 3 4 2 2" xfId="19773"/>
    <cellStyle name="Normal 16 2 3 4 3" xfId="19774"/>
    <cellStyle name="Normal 16 2 3 5" xfId="19775"/>
    <cellStyle name="Normal 16 2 3 5 2" xfId="19776"/>
    <cellStyle name="Normal 16 2 3 5 2 2" xfId="19777"/>
    <cellStyle name="Normal 16 2 3 5 3" xfId="19778"/>
    <cellStyle name="Normal 16 2 3 6" xfId="19779"/>
    <cellStyle name="Normal 16 2 3 6 2" xfId="19780"/>
    <cellStyle name="Normal 16 2 3 7" xfId="19781"/>
    <cellStyle name="Normal 16 2 4" xfId="19782"/>
    <cellStyle name="Normal 16 2 4 2" xfId="19783"/>
    <cellStyle name="Normal 16 2 4 2 2" xfId="19784"/>
    <cellStyle name="Normal 16 2 4 2 2 2" xfId="19785"/>
    <cellStyle name="Normal 16 2 4 2 2 2 2" xfId="19786"/>
    <cellStyle name="Normal 16 2 4 2 2 3" xfId="19787"/>
    <cellStyle name="Normal 16 2 4 2 3" xfId="19788"/>
    <cellStyle name="Normal 16 2 4 2 3 2" xfId="19789"/>
    <cellStyle name="Normal 16 2 4 2 3 2 2" xfId="19790"/>
    <cellStyle name="Normal 16 2 4 2 3 3" xfId="19791"/>
    <cellStyle name="Normal 16 2 4 2 4" xfId="19792"/>
    <cellStyle name="Normal 16 2 4 2 4 2" xfId="19793"/>
    <cellStyle name="Normal 16 2 4 2 4 2 2" xfId="19794"/>
    <cellStyle name="Normal 16 2 4 2 4 3" xfId="19795"/>
    <cellStyle name="Normal 16 2 4 2 5" xfId="19796"/>
    <cellStyle name="Normal 16 2 4 2 5 2" xfId="19797"/>
    <cellStyle name="Normal 16 2 4 2 6" xfId="19798"/>
    <cellStyle name="Normal 16 2 4 3" xfId="19799"/>
    <cellStyle name="Normal 16 2 4 3 2" xfId="19800"/>
    <cellStyle name="Normal 16 2 4 3 2 2" xfId="19801"/>
    <cellStyle name="Normal 16 2 4 3 3" xfId="19802"/>
    <cellStyle name="Normal 16 2 4 4" xfId="19803"/>
    <cellStyle name="Normal 16 2 4 4 2" xfId="19804"/>
    <cellStyle name="Normal 16 2 4 4 2 2" xfId="19805"/>
    <cellStyle name="Normal 16 2 4 4 3" xfId="19806"/>
    <cellStyle name="Normal 16 2 4 5" xfId="19807"/>
    <cellStyle name="Normal 16 2 4 5 2" xfId="19808"/>
    <cellStyle name="Normal 16 2 4 5 2 2" xfId="19809"/>
    <cellStyle name="Normal 16 2 4 5 3" xfId="19810"/>
    <cellStyle name="Normal 16 2 4 6" xfId="19811"/>
    <cellStyle name="Normal 16 2 4 6 2" xfId="19812"/>
    <cellStyle name="Normal 16 2 4 7" xfId="19813"/>
    <cellStyle name="Normal 16 2 5" xfId="19814"/>
    <cellStyle name="Normal 16 2 5 2" xfId="19815"/>
    <cellStyle name="Normal 16 2 5 2 2" xfId="19816"/>
    <cellStyle name="Normal 16 2 5 2 2 2" xfId="19817"/>
    <cellStyle name="Normal 16 2 5 2 2 2 2" xfId="19818"/>
    <cellStyle name="Normal 16 2 5 2 2 3" xfId="19819"/>
    <cellStyle name="Normal 16 2 5 2 3" xfId="19820"/>
    <cellStyle name="Normal 16 2 5 2 3 2" xfId="19821"/>
    <cellStyle name="Normal 16 2 5 2 3 2 2" xfId="19822"/>
    <cellStyle name="Normal 16 2 5 2 3 3" xfId="19823"/>
    <cellStyle name="Normal 16 2 5 2 4" xfId="19824"/>
    <cellStyle name="Normal 16 2 5 2 4 2" xfId="19825"/>
    <cellStyle name="Normal 16 2 5 2 4 2 2" xfId="19826"/>
    <cellStyle name="Normal 16 2 5 2 4 3" xfId="19827"/>
    <cellStyle name="Normal 16 2 5 2 5" xfId="19828"/>
    <cellStyle name="Normal 16 2 5 2 5 2" xfId="19829"/>
    <cellStyle name="Normal 16 2 5 2 6" xfId="19830"/>
    <cellStyle name="Normal 16 2 5 3" xfId="19831"/>
    <cellStyle name="Normal 16 2 5 3 2" xfId="19832"/>
    <cellStyle name="Normal 16 2 5 3 2 2" xfId="19833"/>
    <cellStyle name="Normal 16 2 5 3 3" xfId="19834"/>
    <cellStyle name="Normal 16 2 5 4" xfId="19835"/>
    <cellStyle name="Normal 16 2 5 4 2" xfId="19836"/>
    <cellStyle name="Normal 16 2 5 4 2 2" xfId="19837"/>
    <cellStyle name="Normal 16 2 5 4 3" xfId="19838"/>
    <cellStyle name="Normal 16 2 5 5" xfId="19839"/>
    <cellStyle name="Normal 16 2 5 5 2" xfId="19840"/>
    <cellStyle name="Normal 16 2 5 5 2 2" xfId="19841"/>
    <cellStyle name="Normal 16 2 5 5 3" xfId="19842"/>
    <cellStyle name="Normal 16 2 5 6" xfId="19843"/>
    <cellStyle name="Normal 16 2 5 6 2" xfId="19844"/>
    <cellStyle name="Normal 16 2 5 7" xfId="19845"/>
    <cellStyle name="Normal 16 2 6" xfId="19846"/>
    <cellStyle name="Normal 16 2 6 2" xfId="19847"/>
    <cellStyle name="Normal 16 2 6 2 2" xfId="19848"/>
    <cellStyle name="Normal 16 2 6 2 2 2" xfId="19849"/>
    <cellStyle name="Normal 16 2 6 2 3" xfId="19850"/>
    <cellStyle name="Normal 16 2 6 3" xfId="19851"/>
    <cellStyle name="Normal 16 2 6 3 2" xfId="19852"/>
    <cellStyle name="Normal 16 2 6 3 2 2" xfId="19853"/>
    <cellStyle name="Normal 16 2 6 3 3" xfId="19854"/>
    <cellStyle name="Normal 16 2 6 4" xfId="19855"/>
    <cellStyle name="Normal 16 2 6 4 2" xfId="19856"/>
    <cellStyle name="Normal 16 2 6 4 2 2" xfId="19857"/>
    <cellStyle name="Normal 16 2 6 4 3" xfId="19858"/>
    <cellStyle name="Normal 16 2 6 5" xfId="19859"/>
    <cellStyle name="Normal 16 2 6 5 2" xfId="19860"/>
    <cellStyle name="Normal 16 2 6 6" xfId="19861"/>
    <cellStyle name="Normal 16 2 7" xfId="19862"/>
    <cellStyle name="Normal 16 2 7 2" xfId="19863"/>
    <cellStyle name="Normal 16 2 7 2 2" xfId="19864"/>
    <cellStyle name="Normal 16 2 7 3" xfId="19865"/>
    <cellStyle name="Normal 16 2 8" xfId="19866"/>
    <cellStyle name="Normal 16 2 8 2" xfId="19867"/>
    <cellStyle name="Normal 16 2 8 2 2" xfId="19868"/>
    <cellStyle name="Normal 16 2 8 3" xfId="19869"/>
    <cellStyle name="Normal 16 2 9" xfId="19870"/>
    <cellStyle name="Normal 16 2 9 2" xfId="19871"/>
    <cellStyle name="Normal 16 2 9 2 2" xfId="19872"/>
    <cellStyle name="Normal 16 2 9 3" xfId="19873"/>
    <cellStyle name="Normal 16 3" xfId="19874"/>
    <cellStyle name="Normal 16 3 2" xfId="19875"/>
    <cellStyle name="Normal 16 3 2 2" xfId="19876"/>
    <cellStyle name="Normal 16 3 2 2 2" xfId="19877"/>
    <cellStyle name="Normal 16 3 2 2 2 2" xfId="19878"/>
    <cellStyle name="Normal 16 3 2 2 3" xfId="19879"/>
    <cellStyle name="Normal 16 3 2 3" xfId="19880"/>
    <cellStyle name="Normal 16 3 2 3 2" xfId="19881"/>
    <cellStyle name="Normal 16 3 2 3 2 2" xfId="19882"/>
    <cellStyle name="Normal 16 3 2 3 3" xfId="19883"/>
    <cellStyle name="Normal 16 3 2 4" xfId="19884"/>
    <cellStyle name="Normal 16 3 2 4 2" xfId="19885"/>
    <cellStyle name="Normal 16 3 2 4 2 2" xfId="19886"/>
    <cellStyle name="Normal 16 3 2 4 3" xfId="19887"/>
    <cellStyle name="Normal 16 3 2 5" xfId="19888"/>
    <cellStyle name="Normal 16 3 2 5 2" xfId="19889"/>
    <cellStyle name="Normal 16 3 2 6" xfId="19890"/>
    <cellStyle name="Normal 16 3 2 7" xfId="19891"/>
    <cellStyle name="Normal 16 3 3" xfId="19892"/>
    <cellStyle name="Normal 16 3 3 2" xfId="19893"/>
    <cellStyle name="Normal 16 3 3 2 2" xfId="19894"/>
    <cellStyle name="Normal 16 3 3 3" xfId="19895"/>
    <cellStyle name="Normal 16 3 4" xfId="19896"/>
    <cellStyle name="Normal 16 3 4 2" xfId="19897"/>
    <cellStyle name="Normal 16 3 4 2 2" xfId="19898"/>
    <cellStyle name="Normal 16 3 4 3" xfId="19899"/>
    <cellStyle name="Normal 16 3 5" xfId="19900"/>
    <cellStyle name="Normal 16 3 5 2" xfId="19901"/>
    <cellStyle name="Normal 16 3 5 2 2" xfId="19902"/>
    <cellStyle name="Normal 16 3 5 3" xfId="19903"/>
    <cellStyle name="Normal 16 3 6" xfId="19904"/>
    <cellStyle name="Normal 16 3 6 2" xfId="19905"/>
    <cellStyle name="Normal 16 3 7" xfId="19906"/>
    <cellStyle name="Normal 16 3 8" xfId="19907"/>
    <cellStyle name="Normal 16 4" xfId="19908"/>
    <cellStyle name="Normal 16 4 2" xfId="19909"/>
    <cellStyle name="Normal 16 4 2 2" xfId="19910"/>
    <cellStyle name="Normal 16 4 2 2 2" xfId="19911"/>
    <cellStyle name="Normal 16 4 2 2 2 2" xfId="19912"/>
    <cellStyle name="Normal 16 4 2 2 3" xfId="19913"/>
    <cellStyle name="Normal 16 4 2 3" xfId="19914"/>
    <cellStyle name="Normal 16 4 2 3 2" xfId="19915"/>
    <cellStyle name="Normal 16 4 2 3 2 2" xfId="19916"/>
    <cellStyle name="Normal 16 4 2 3 3" xfId="19917"/>
    <cellStyle name="Normal 16 4 2 4" xfId="19918"/>
    <cellStyle name="Normal 16 4 2 4 2" xfId="19919"/>
    <cellStyle name="Normal 16 4 2 4 2 2" xfId="19920"/>
    <cellStyle name="Normal 16 4 2 4 3" xfId="19921"/>
    <cellStyle name="Normal 16 4 2 5" xfId="19922"/>
    <cellStyle name="Normal 16 4 2 5 2" xfId="19923"/>
    <cellStyle name="Normal 16 4 2 6" xfId="19924"/>
    <cellStyle name="Normal 16 4 3" xfId="19925"/>
    <cellStyle name="Normal 16 4 3 2" xfId="19926"/>
    <cellStyle name="Normal 16 4 3 2 2" xfId="19927"/>
    <cellStyle name="Normal 16 4 3 3" xfId="19928"/>
    <cellStyle name="Normal 16 4 4" xfId="19929"/>
    <cellStyle name="Normal 16 4 4 2" xfId="19930"/>
    <cellStyle name="Normal 16 4 4 2 2" xfId="19931"/>
    <cellStyle name="Normal 16 4 4 3" xfId="19932"/>
    <cellStyle name="Normal 16 4 5" xfId="19933"/>
    <cellStyle name="Normal 16 4 5 2" xfId="19934"/>
    <cellStyle name="Normal 16 4 5 2 2" xfId="19935"/>
    <cellStyle name="Normal 16 4 5 3" xfId="19936"/>
    <cellStyle name="Normal 16 4 6" xfId="19937"/>
    <cellStyle name="Normal 16 4 6 2" xfId="19938"/>
    <cellStyle name="Normal 16 4 7" xfId="19939"/>
    <cellStyle name="Normal 16 4 8" xfId="19940"/>
    <cellStyle name="Normal 16 5" xfId="19941"/>
    <cellStyle name="Normal 16 5 2" xfId="19942"/>
    <cellStyle name="Normal 16 5 2 2" xfId="19943"/>
    <cellStyle name="Normal 16 5 2 2 2" xfId="19944"/>
    <cellStyle name="Normal 16 5 2 2 2 2" xfId="19945"/>
    <cellStyle name="Normal 16 5 2 2 3" xfId="19946"/>
    <cellStyle name="Normal 16 5 2 3" xfId="19947"/>
    <cellStyle name="Normal 16 5 2 3 2" xfId="19948"/>
    <cellStyle name="Normal 16 5 2 3 2 2" xfId="19949"/>
    <cellStyle name="Normal 16 5 2 3 3" xfId="19950"/>
    <cellStyle name="Normal 16 5 2 4" xfId="19951"/>
    <cellStyle name="Normal 16 5 2 4 2" xfId="19952"/>
    <cellStyle name="Normal 16 5 2 4 2 2" xfId="19953"/>
    <cellStyle name="Normal 16 5 2 4 3" xfId="19954"/>
    <cellStyle name="Normal 16 5 2 5" xfId="19955"/>
    <cellStyle name="Normal 16 5 2 5 2" xfId="19956"/>
    <cellStyle name="Normal 16 5 2 6" xfId="19957"/>
    <cellStyle name="Normal 16 5 3" xfId="19958"/>
    <cellStyle name="Normal 16 5 3 2" xfId="19959"/>
    <cellStyle name="Normal 16 5 3 2 2" xfId="19960"/>
    <cellStyle name="Normal 16 5 3 3" xfId="19961"/>
    <cellStyle name="Normal 16 5 4" xfId="19962"/>
    <cellStyle name="Normal 16 5 4 2" xfId="19963"/>
    <cellStyle name="Normal 16 5 4 2 2" xfId="19964"/>
    <cellStyle name="Normal 16 5 4 3" xfId="19965"/>
    <cellStyle name="Normal 16 5 5" xfId="19966"/>
    <cellStyle name="Normal 16 5 5 2" xfId="19967"/>
    <cellStyle name="Normal 16 5 5 2 2" xfId="19968"/>
    <cellStyle name="Normal 16 5 5 3" xfId="19969"/>
    <cellStyle name="Normal 16 5 6" xfId="19970"/>
    <cellStyle name="Normal 16 5 6 2" xfId="19971"/>
    <cellStyle name="Normal 16 5 7" xfId="19972"/>
    <cellStyle name="Normal 16 6" xfId="19973"/>
    <cellStyle name="Normal 16 6 2" xfId="19974"/>
    <cellStyle name="Normal 16 6 2 2" xfId="19975"/>
    <cellStyle name="Normal 16 6 2 2 2" xfId="19976"/>
    <cellStyle name="Normal 16 6 2 2 2 2" xfId="19977"/>
    <cellStyle name="Normal 16 6 2 2 3" xfId="19978"/>
    <cellStyle name="Normal 16 6 2 3" xfId="19979"/>
    <cellStyle name="Normal 16 6 2 3 2" xfId="19980"/>
    <cellStyle name="Normal 16 6 2 3 2 2" xfId="19981"/>
    <cellStyle name="Normal 16 6 2 3 3" xfId="19982"/>
    <cellStyle name="Normal 16 6 2 4" xfId="19983"/>
    <cellStyle name="Normal 16 6 2 4 2" xfId="19984"/>
    <cellStyle name="Normal 16 6 2 4 2 2" xfId="19985"/>
    <cellStyle name="Normal 16 6 2 4 3" xfId="19986"/>
    <cellStyle name="Normal 16 6 2 5" xfId="19987"/>
    <cellStyle name="Normal 16 6 2 5 2" xfId="19988"/>
    <cellStyle name="Normal 16 6 2 6" xfId="19989"/>
    <cellStyle name="Normal 16 6 3" xfId="19990"/>
    <cellStyle name="Normal 16 6 3 2" xfId="19991"/>
    <cellStyle name="Normal 16 6 3 2 2" xfId="19992"/>
    <cellStyle name="Normal 16 6 3 3" xfId="19993"/>
    <cellStyle name="Normal 16 6 4" xfId="19994"/>
    <cellStyle name="Normal 16 6 4 2" xfId="19995"/>
    <cellStyle name="Normal 16 6 4 2 2" xfId="19996"/>
    <cellStyle name="Normal 16 6 4 3" xfId="19997"/>
    <cellStyle name="Normal 16 6 5" xfId="19998"/>
    <cellStyle name="Normal 16 6 5 2" xfId="19999"/>
    <cellStyle name="Normal 16 6 5 2 2" xfId="20000"/>
    <cellStyle name="Normal 16 6 5 3" xfId="20001"/>
    <cellStyle name="Normal 16 6 6" xfId="20002"/>
    <cellStyle name="Normal 16 6 6 2" xfId="20003"/>
    <cellStyle name="Normal 16 6 7" xfId="20004"/>
    <cellStyle name="Normal 16 7" xfId="20005"/>
    <cellStyle name="Normal 16 7 2" xfId="20006"/>
    <cellStyle name="Normal 16 7 2 2" xfId="20007"/>
    <cellStyle name="Normal 16 7 2 2 2" xfId="20008"/>
    <cellStyle name="Normal 16 7 2 3" xfId="20009"/>
    <cellStyle name="Normal 16 7 3" xfId="20010"/>
    <cellStyle name="Normal 16 7 3 2" xfId="20011"/>
    <cellStyle name="Normal 16 7 3 2 2" xfId="20012"/>
    <cellStyle name="Normal 16 7 3 3" xfId="20013"/>
    <cellStyle name="Normal 16 7 4" xfId="20014"/>
    <cellStyle name="Normal 16 7 4 2" xfId="20015"/>
    <cellStyle name="Normal 16 7 4 2 2" xfId="20016"/>
    <cellStyle name="Normal 16 7 4 3" xfId="20017"/>
    <cellStyle name="Normal 16 7 5" xfId="20018"/>
    <cellStyle name="Normal 16 7 5 2" xfId="20019"/>
    <cellStyle name="Normal 16 7 6" xfId="20020"/>
    <cellStyle name="Normal 16 8" xfId="20021"/>
    <cellStyle name="Normal 16 8 2" xfId="20022"/>
    <cellStyle name="Normal 16 8 2 2" xfId="20023"/>
    <cellStyle name="Normal 16 8 3" xfId="20024"/>
    <cellStyle name="Normal 16 9" xfId="20025"/>
    <cellStyle name="Normal 16 9 2" xfId="20026"/>
    <cellStyle name="Normal 16 9 2 2" xfId="20027"/>
    <cellStyle name="Normal 16 9 3" xfId="20028"/>
    <cellStyle name="Normal 161" xfId="20029"/>
    <cellStyle name="Normal 162" xfId="20030"/>
    <cellStyle name="Normal 163" xfId="20031"/>
    <cellStyle name="Normal 164" xfId="20032"/>
    <cellStyle name="Normal 169" xfId="20033"/>
    <cellStyle name="Normal 17" xfId="20034"/>
    <cellStyle name="Normal 17 10" xfId="20035"/>
    <cellStyle name="Normal 17 10 2" xfId="20036"/>
    <cellStyle name="Normal 17 11" xfId="20037"/>
    <cellStyle name="Normal 17 12" xfId="20038"/>
    <cellStyle name="Normal 17 13" xfId="20039"/>
    <cellStyle name="Normal 17 14" xfId="20040"/>
    <cellStyle name="Normal 17 15" xfId="20041"/>
    <cellStyle name="Normal 17 2" xfId="20042"/>
    <cellStyle name="Normal 17 2 10" xfId="20043"/>
    <cellStyle name="Normal 17 2 2" xfId="20044"/>
    <cellStyle name="Normal 17 2 2 2" xfId="20045"/>
    <cellStyle name="Normal 17 2 2 2 2" xfId="20046"/>
    <cellStyle name="Normal 17 2 2 2 2 2" xfId="20047"/>
    <cellStyle name="Normal 17 2 2 2 3" xfId="20048"/>
    <cellStyle name="Normal 17 2 2 2 4" xfId="20049"/>
    <cellStyle name="Normal 17 2 2 3" xfId="20050"/>
    <cellStyle name="Normal 17 2 2 3 2" xfId="20051"/>
    <cellStyle name="Normal 17 2 2 3 2 2" xfId="20052"/>
    <cellStyle name="Normal 17 2 2 3 3" xfId="20053"/>
    <cellStyle name="Normal 17 2 2 3 4" xfId="20054"/>
    <cellStyle name="Normal 17 2 2 4" xfId="20055"/>
    <cellStyle name="Normal 17 2 2 4 2" xfId="20056"/>
    <cellStyle name="Normal 17 2 2 4 2 2" xfId="20057"/>
    <cellStyle name="Normal 17 2 2 4 3" xfId="20058"/>
    <cellStyle name="Normal 17 2 2 5" xfId="20059"/>
    <cellStyle name="Normal 17 2 2 5 2" xfId="20060"/>
    <cellStyle name="Normal 17 2 2 6" xfId="20061"/>
    <cellStyle name="Normal 17 2 2 7" xfId="20062"/>
    <cellStyle name="Normal 17 2 2 8" xfId="20063"/>
    <cellStyle name="Normal 17 2 3" xfId="20064"/>
    <cellStyle name="Normal 17 2 3 2" xfId="20065"/>
    <cellStyle name="Normal 17 2 3 2 2" xfId="20066"/>
    <cellStyle name="Normal 17 2 3 3" xfId="20067"/>
    <cellStyle name="Normal 17 2 3 4" xfId="20068"/>
    <cellStyle name="Normal 17 2 4" xfId="20069"/>
    <cellStyle name="Normal 17 2 4 2" xfId="20070"/>
    <cellStyle name="Normal 17 2 4 2 2" xfId="20071"/>
    <cellStyle name="Normal 17 2 4 3" xfId="20072"/>
    <cellStyle name="Normal 17 2 4 4" xfId="20073"/>
    <cellStyle name="Normal 17 2 5" xfId="20074"/>
    <cellStyle name="Normal 17 2 5 2" xfId="20075"/>
    <cellStyle name="Normal 17 2 5 2 2" xfId="20076"/>
    <cellStyle name="Normal 17 2 5 3" xfId="20077"/>
    <cellStyle name="Normal 17 2 6" xfId="20078"/>
    <cellStyle name="Normal 17 2 6 2" xfId="20079"/>
    <cellStyle name="Normal 17 2 7" xfId="20080"/>
    <cellStyle name="Normal 17 2 8" xfId="20081"/>
    <cellStyle name="Normal 17 2 9" xfId="20082"/>
    <cellStyle name="Normal 17 3" xfId="20083"/>
    <cellStyle name="Normal 17 3 2" xfId="20084"/>
    <cellStyle name="Normal 17 3 2 2" xfId="20085"/>
    <cellStyle name="Normal 17 3 2 2 2" xfId="20086"/>
    <cellStyle name="Normal 17 3 2 2 2 2" xfId="20087"/>
    <cellStyle name="Normal 17 3 2 2 3" xfId="20088"/>
    <cellStyle name="Normal 17 3 2 2 4" xfId="20089"/>
    <cellStyle name="Normal 17 3 2 3" xfId="20090"/>
    <cellStyle name="Normal 17 3 2 3 2" xfId="20091"/>
    <cellStyle name="Normal 17 3 2 3 2 2" xfId="20092"/>
    <cellStyle name="Normal 17 3 2 3 3" xfId="20093"/>
    <cellStyle name="Normal 17 3 2 3 4" xfId="20094"/>
    <cellStyle name="Normal 17 3 2 4" xfId="20095"/>
    <cellStyle name="Normal 17 3 2 4 2" xfId="20096"/>
    <cellStyle name="Normal 17 3 2 4 2 2" xfId="20097"/>
    <cellStyle name="Normal 17 3 2 4 3" xfId="20098"/>
    <cellStyle name="Normal 17 3 2 5" xfId="20099"/>
    <cellStyle name="Normal 17 3 2 5 2" xfId="20100"/>
    <cellStyle name="Normal 17 3 2 6" xfId="20101"/>
    <cellStyle name="Normal 17 3 2 7" xfId="20102"/>
    <cellStyle name="Normal 17 3 2 8" xfId="20103"/>
    <cellStyle name="Normal 17 3 3" xfId="20104"/>
    <cellStyle name="Normal 17 3 3 2" xfId="20105"/>
    <cellStyle name="Normal 17 3 3 2 2" xfId="20106"/>
    <cellStyle name="Normal 17 3 3 3" xfId="20107"/>
    <cellStyle name="Normal 17 3 3 4" xfId="20108"/>
    <cellStyle name="Normal 17 3 4" xfId="20109"/>
    <cellStyle name="Normal 17 3 4 2" xfId="20110"/>
    <cellStyle name="Normal 17 3 4 2 2" xfId="20111"/>
    <cellStyle name="Normal 17 3 4 3" xfId="20112"/>
    <cellStyle name="Normal 17 3 4 4" xfId="20113"/>
    <cellStyle name="Normal 17 3 5" xfId="20114"/>
    <cellStyle name="Normal 17 3 5 2" xfId="20115"/>
    <cellStyle name="Normal 17 3 5 2 2" xfId="20116"/>
    <cellStyle name="Normal 17 3 5 3" xfId="20117"/>
    <cellStyle name="Normal 17 3 6" xfId="20118"/>
    <cellStyle name="Normal 17 3 6 2" xfId="20119"/>
    <cellStyle name="Normal 17 3 7" xfId="20120"/>
    <cellStyle name="Normal 17 3 8" xfId="20121"/>
    <cellStyle name="Normal 17 3 9" xfId="20122"/>
    <cellStyle name="Normal 17 4" xfId="20123"/>
    <cellStyle name="Normal 17 4 2" xfId="20124"/>
    <cellStyle name="Normal 17 4 2 2" xfId="20125"/>
    <cellStyle name="Normal 17 4 2 2 2" xfId="20126"/>
    <cellStyle name="Normal 17 4 2 2 2 2" xfId="20127"/>
    <cellStyle name="Normal 17 4 2 2 3" xfId="20128"/>
    <cellStyle name="Normal 17 4 2 3" xfId="20129"/>
    <cellStyle name="Normal 17 4 2 3 2" xfId="20130"/>
    <cellStyle name="Normal 17 4 2 3 2 2" xfId="20131"/>
    <cellStyle name="Normal 17 4 2 3 3" xfId="20132"/>
    <cellStyle name="Normal 17 4 2 4" xfId="20133"/>
    <cellStyle name="Normal 17 4 2 4 2" xfId="20134"/>
    <cellStyle name="Normal 17 4 2 4 2 2" xfId="20135"/>
    <cellStyle name="Normal 17 4 2 4 3" xfId="20136"/>
    <cellStyle name="Normal 17 4 2 5" xfId="20137"/>
    <cellStyle name="Normal 17 4 2 5 2" xfId="20138"/>
    <cellStyle name="Normal 17 4 2 6" xfId="20139"/>
    <cellStyle name="Normal 17 4 2 7" xfId="20140"/>
    <cellStyle name="Normal 17 4 3" xfId="20141"/>
    <cellStyle name="Normal 17 4 3 2" xfId="20142"/>
    <cellStyle name="Normal 17 4 3 2 2" xfId="20143"/>
    <cellStyle name="Normal 17 4 3 3" xfId="20144"/>
    <cellStyle name="Normal 17 4 3 4" xfId="20145"/>
    <cellStyle name="Normal 17 4 4" xfId="20146"/>
    <cellStyle name="Normal 17 4 4 2" xfId="20147"/>
    <cellStyle name="Normal 17 4 4 2 2" xfId="20148"/>
    <cellStyle name="Normal 17 4 4 3" xfId="20149"/>
    <cellStyle name="Normal 17 4 5" xfId="20150"/>
    <cellStyle name="Normal 17 4 5 2" xfId="20151"/>
    <cellStyle name="Normal 17 4 5 2 2" xfId="20152"/>
    <cellStyle name="Normal 17 4 5 3" xfId="20153"/>
    <cellStyle name="Normal 17 4 6" xfId="20154"/>
    <cellStyle name="Normal 17 4 6 2" xfId="20155"/>
    <cellStyle name="Normal 17 4 7" xfId="20156"/>
    <cellStyle name="Normal 17 4 8" xfId="20157"/>
    <cellStyle name="Normal 17 4 9" xfId="20158"/>
    <cellStyle name="Normal 17 5" xfId="20159"/>
    <cellStyle name="Normal 17 5 2" xfId="20160"/>
    <cellStyle name="Normal 17 5 2 2" xfId="20161"/>
    <cellStyle name="Normal 17 5 2 2 2" xfId="20162"/>
    <cellStyle name="Normal 17 5 2 2 2 2" xfId="20163"/>
    <cellStyle name="Normal 17 5 2 2 3" xfId="20164"/>
    <cellStyle name="Normal 17 5 2 3" xfId="20165"/>
    <cellStyle name="Normal 17 5 2 3 2" xfId="20166"/>
    <cellStyle name="Normal 17 5 2 3 2 2" xfId="20167"/>
    <cellStyle name="Normal 17 5 2 3 3" xfId="20168"/>
    <cellStyle name="Normal 17 5 2 4" xfId="20169"/>
    <cellStyle name="Normal 17 5 2 4 2" xfId="20170"/>
    <cellStyle name="Normal 17 5 2 4 2 2" xfId="20171"/>
    <cellStyle name="Normal 17 5 2 4 3" xfId="20172"/>
    <cellStyle name="Normal 17 5 2 5" xfId="20173"/>
    <cellStyle name="Normal 17 5 2 5 2" xfId="20174"/>
    <cellStyle name="Normal 17 5 2 6" xfId="20175"/>
    <cellStyle name="Normal 17 5 3" xfId="20176"/>
    <cellStyle name="Normal 17 5 3 2" xfId="20177"/>
    <cellStyle name="Normal 17 5 3 2 2" xfId="20178"/>
    <cellStyle name="Normal 17 5 3 3" xfId="20179"/>
    <cellStyle name="Normal 17 5 4" xfId="20180"/>
    <cellStyle name="Normal 17 5 4 2" xfId="20181"/>
    <cellStyle name="Normal 17 5 4 2 2" xfId="20182"/>
    <cellStyle name="Normal 17 5 4 3" xfId="20183"/>
    <cellStyle name="Normal 17 5 5" xfId="20184"/>
    <cellStyle name="Normal 17 5 5 2" xfId="20185"/>
    <cellStyle name="Normal 17 5 5 2 2" xfId="20186"/>
    <cellStyle name="Normal 17 5 5 3" xfId="20187"/>
    <cellStyle name="Normal 17 5 6" xfId="20188"/>
    <cellStyle name="Normal 17 5 6 2" xfId="20189"/>
    <cellStyle name="Normal 17 5 7" xfId="20190"/>
    <cellStyle name="Normal 17 5 8" xfId="20191"/>
    <cellStyle name="Normal 17 6" xfId="20192"/>
    <cellStyle name="Normal 17 6 2" xfId="20193"/>
    <cellStyle name="Normal 17 6 2 2" xfId="20194"/>
    <cellStyle name="Normal 17 6 2 2 2" xfId="20195"/>
    <cellStyle name="Normal 17 6 2 3" xfId="20196"/>
    <cellStyle name="Normal 17 6 3" xfId="20197"/>
    <cellStyle name="Normal 17 6 3 2" xfId="20198"/>
    <cellStyle name="Normal 17 6 3 2 2" xfId="20199"/>
    <cellStyle name="Normal 17 6 3 3" xfId="20200"/>
    <cellStyle name="Normal 17 6 4" xfId="20201"/>
    <cellStyle name="Normal 17 6 4 2" xfId="20202"/>
    <cellStyle name="Normal 17 6 4 2 2" xfId="20203"/>
    <cellStyle name="Normal 17 6 4 3" xfId="20204"/>
    <cellStyle name="Normal 17 6 5" xfId="20205"/>
    <cellStyle name="Normal 17 6 5 2" xfId="20206"/>
    <cellStyle name="Normal 17 6 6" xfId="20207"/>
    <cellStyle name="Normal 17 6 7" xfId="20208"/>
    <cellStyle name="Normal 17 7" xfId="20209"/>
    <cellStyle name="Normal 17 7 2" xfId="20210"/>
    <cellStyle name="Normal 17 7 2 2" xfId="20211"/>
    <cellStyle name="Normal 17 7 3" xfId="20212"/>
    <cellStyle name="Normal 17 8" xfId="20213"/>
    <cellStyle name="Normal 17 8 2" xfId="20214"/>
    <cellStyle name="Normal 17 8 2 2" xfId="20215"/>
    <cellStyle name="Normal 17 8 3" xfId="20216"/>
    <cellStyle name="Normal 17 9" xfId="20217"/>
    <cellStyle name="Normal 17 9 2" xfId="20218"/>
    <cellStyle name="Normal 17 9 2 2" xfId="20219"/>
    <cellStyle name="Normal 17 9 3" xfId="20220"/>
    <cellStyle name="Normal 170" xfId="20221"/>
    <cellStyle name="Normal 171" xfId="20222"/>
    <cellStyle name="Normal 172" xfId="20223"/>
    <cellStyle name="Normal 177" xfId="20224"/>
    <cellStyle name="Normal 178" xfId="20225"/>
    <cellStyle name="Normal 179" xfId="20226"/>
    <cellStyle name="Normal 18" xfId="20227"/>
    <cellStyle name="Normal 18 10" xfId="20228"/>
    <cellStyle name="Normal 18 10 2" xfId="20229"/>
    <cellStyle name="Normal 18 11" xfId="20230"/>
    <cellStyle name="Normal 18 12" xfId="20231"/>
    <cellStyle name="Normal 18 13" xfId="20232"/>
    <cellStyle name="Normal 18 14" xfId="20233"/>
    <cellStyle name="Normal 18 15" xfId="20234"/>
    <cellStyle name="Normal 18 2" xfId="20235"/>
    <cellStyle name="Normal 18 2 10" xfId="20236"/>
    <cellStyle name="Normal 18 2 2" xfId="20237"/>
    <cellStyle name="Normal 18 2 2 2" xfId="20238"/>
    <cellStyle name="Normal 18 2 2 2 2" xfId="20239"/>
    <cellStyle name="Normal 18 2 2 2 2 2" xfId="20240"/>
    <cellStyle name="Normal 18 2 2 2 3" xfId="20241"/>
    <cellStyle name="Normal 18 2 2 3" xfId="20242"/>
    <cellStyle name="Normal 18 2 2 3 2" xfId="20243"/>
    <cellStyle name="Normal 18 2 2 3 2 2" xfId="20244"/>
    <cellStyle name="Normal 18 2 2 3 3" xfId="20245"/>
    <cellStyle name="Normal 18 2 2 4" xfId="20246"/>
    <cellStyle name="Normal 18 2 2 4 2" xfId="20247"/>
    <cellStyle name="Normal 18 2 2 4 2 2" xfId="20248"/>
    <cellStyle name="Normal 18 2 2 4 3" xfId="20249"/>
    <cellStyle name="Normal 18 2 2 5" xfId="20250"/>
    <cellStyle name="Normal 18 2 2 5 2" xfId="20251"/>
    <cellStyle name="Normal 18 2 2 6" xfId="20252"/>
    <cellStyle name="Normal 18 2 2 7" xfId="20253"/>
    <cellStyle name="Normal 18 2 3" xfId="20254"/>
    <cellStyle name="Normal 18 2 3 2" xfId="20255"/>
    <cellStyle name="Normal 18 2 3 2 2" xfId="20256"/>
    <cellStyle name="Normal 18 2 3 3" xfId="20257"/>
    <cellStyle name="Normal 18 2 4" xfId="20258"/>
    <cellStyle name="Normal 18 2 4 2" xfId="20259"/>
    <cellStyle name="Normal 18 2 4 2 2" xfId="20260"/>
    <cellStyle name="Normal 18 2 4 3" xfId="20261"/>
    <cellStyle name="Normal 18 2 5" xfId="20262"/>
    <cellStyle name="Normal 18 2 5 2" xfId="20263"/>
    <cellStyle name="Normal 18 2 5 2 2" xfId="20264"/>
    <cellStyle name="Normal 18 2 5 3" xfId="20265"/>
    <cellStyle name="Normal 18 2 6" xfId="20266"/>
    <cellStyle name="Normal 18 2 6 2" xfId="20267"/>
    <cellStyle name="Normal 18 2 7" xfId="20268"/>
    <cellStyle name="Normal 18 2 8" xfId="20269"/>
    <cellStyle name="Normal 18 2 9" xfId="20270"/>
    <cellStyle name="Normal 18 3" xfId="20271"/>
    <cellStyle name="Normal 18 3 2" xfId="20272"/>
    <cellStyle name="Normal 18 3 2 2" xfId="20273"/>
    <cellStyle name="Normal 18 3 2 2 2" xfId="20274"/>
    <cellStyle name="Normal 18 3 2 2 2 2" xfId="20275"/>
    <cellStyle name="Normal 18 3 2 2 3" xfId="20276"/>
    <cellStyle name="Normal 18 3 2 3" xfId="20277"/>
    <cellStyle name="Normal 18 3 2 3 2" xfId="20278"/>
    <cellStyle name="Normal 18 3 2 3 2 2" xfId="20279"/>
    <cellStyle name="Normal 18 3 2 3 3" xfId="20280"/>
    <cellStyle name="Normal 18 3 2 4" xfId="20281"/>
    <cellStyle name="Normal 18 3 2 4 2" xfId="20282"/>
    <cellStyle name="Normal 18 3 2 4 2 2" xfId="20283"/>
    <cellStyle name="Normal 18 3 2 4 3" xfId="20284"/>
    <cellStyle name="Normal 18 3 2 4 4" xfId="20285"/>
    <cellStyle name="Normal 18 3 2 5" xfId="20286"/>
    <cellStyle name="Normal 18 3 2 5 2" xfId="20287"/>
    <cellStyle name="Normal 18 3 2 6" xfId="20288"/>
    <cellStyle name="Normal 18 3 3" xfId="20289"/>
    <cellStyle name="Normal 18 3 3 2" xfId="20290"/>
    <cellStyle name="Normal 18 3 3 2 2" xfId="20291"/>
    <cellStyle name="Normal 18 3 3 3" xfId="20292"/>
    <cellStyle name="Normal 18 3 4" xfId="20293"/>
    <cellStyle name="Normal 18 3 4 2" xfId="20294"/>
    <cellStyle name="Normal 18 3 4 2 2" xfId="20295"/>
    <cellStyle name="Normal 18 3 4 3" xfId="20296"/>
    <cellStyle name="Normal 18 3 5" xfId="20297"/>
    <cellStyle name="Normal 18 3 5 2" xfId="20298"/>
    <cellStyle name="Normal 18 3 5 2 2" xfId="20299"/>
    <cellStyle name="Normal 18 3 5 3" xfId="20300"/>
    <cellStyle name="Normal 18 3 6" xfId="20301"/>
    <cellStyle name="Normal 18 3 6 2" xfId="20302"/>
    <cellStyle name="Normal 18 3 7" xfId="20303"/>
    <cellStyle name="Normal 18 3 8" xfId="20304"/>
    <cellStyle name="Normal 18 4" xfId="20305"/>
    <cellStyle name="Normal 18 4 2" xfId="20306"/>
    <cellStyle name="Normal 18 4 2 2" xfId="20307"/>
    <cellStyle name="Normal 18 4 2 2 2" xfId="20308"/>
    <cellStyle name="Normal 18 4 2 2 2 2" xfId="20309"/>
    <cellStyle name="Normal 18 4 2 2 3" xfId="20310"/>
    <cellStyle name="Normal 18 4 2 3" xfId="20311"/>
    <cellStyle name="Normal 18 4 2 3 2" xfId="20312"/>
    <cellStyle name="Normal 18 4 2 3 2 2" xfId="20313"/>
    <cellStyle name="Normal 18 4 2 3 3" xfId="20314"/>
    <cellStyle name="Normal 18 4 2 4" xfId="20315"/>
    <cellStyle name="Normal 18 4 2 4 2" xfId="20316"/>
    <cellStyle name="Normal 18 4 2 4 2 2" xfId="20317"/>
    <cellStyle name="Normal 18 4 2 4 3" xfId="20318"/>
    <cellStyle name="Normal 18 4 2 5" xfId="20319"/>
    <cellStyle name="Normal 18 4 2 5 2" xfId="20320"/>
    <cellStyle name="Normal 18 4 2 6" xfId="20321"/>
    <cellStyle name="Normal 18 4 3" xfId="20322"/>
    <cellStyle name="Normal 18 4 3 2" xfId="20323"/>
    <cellStyle name="Normal 18 4 3 2 2" xfId="20324"/>
    <cellStyle name="Normal 18 4 3 3" xfId="20325"/>
    <cellStyle name="Normal 18 4 4" xfId="20326"/>
    <cellStyle name="Normal 18 4 4 2" xfId="20327"/>
    <cellStyle name="Normal 18 4 4 2 2" xfId="20328"/>
    <cellStyle name="Normal 18 4 4 3" xfId="20329"/>
    <cellStyle name="Normal 18 4 5" xfId="20330"/>
    <cellStyle name="Normal 18 4 5 2" xfId="20331"/>
    <cellStyle name="Normal 18 4 5 2 2" xfId="20332"/>
    <cellStyle name="Normal 18 4 5 3" xfId="20333"/>
    <cellStyle name="Normal 18 4 6" xfId="20334"/>
    <cellStyle name="Normal 18 4 6 2" xfId="20335"/>
    <cellStyle name="Normal 18 4 7" xfId="20336"/>
    <cellStyle name="Normal 18 4 8" xfId="20337"/>
    <cellStyle name="Normal 18 5" xfId="20338"/>
    <cellStyle name="Normal 18 5 2" xfId="20339"/>
    <cellStyle name="Normal 18 5 2 2" xfId="20340"/>
    <cellStyle name="Normal 18 5 2 2 2" xfId="20341"/>
    <cellStyle name="Normal 18 5 2 2 2 2" xfId="20342"/>
    <cellStyle name="Normal 18 5 2 2 3" xfId="20343"/>
    <cellStyle name="Normal 18 5 2 3" xfId="20344"/>
    <cellStyle name="Normal 18 5 2 3 2" xfId="20345"/>
    <cellStyle name="Normal 18 5 2 3 2 2" xfId="20346"/>
    <cellStyle name="Normal 18 5 2 3 3" xfId="20347"/>
    <cellStyle name="Normal 18 5 2 4" xfId="20348"/>
    <cellStyle name="Normal 18 5 2 4 2" xfId="20349"/>
    <cellStyle name="Normal 18 5 2 4 2 2" xfId="20350"/>
    <cellStyle name="Normal 18 5 2 4 3" xfId="20351"/>
    <cellStyle name="Normal 18 5 2 5" xfId="20352"/>
    <cellStyle name="Normal 18 5 2 5 2" xfId="20353"/>
    <cellStyle name="Normal 18 5 2 6" xfId="20354"/>
    <cellStyle name="Normal 18 5 3" xfId="20355"/>
    <cellStyle name="Normal 18 5 3 2" xfId="20356"/>
    <cellStyle name="Normal 18 5 3 2 2" xfId="20357"/>
    <cellStyle name="Normal 18 5 3 3" xfId="20358"/>
    <cellStyle name="Normal 18 5 4" xfId="20359"/>
    <cellStyle name="Normal 18 5 4 2" xfId="20360"/>
    <cellStyle name="Normal 18 5 4 2 2" xfId="20361"/>
    <cellStyle name="Normal 18 5 4 3" xfId="20362"/>
    <cellStyle name="Normal 18 5 5" xfId="20363"/>
    <cellStyle name="Normal 18 5 5 2" xfId="20364"/>
    <cellStyle name="Normal 18 5 5 2 2" xfId="20365"/>
    <cellStyle name="Normal 18 5 5 3" xfId="20366"/>
    <cellStyle name="Normal 18 5 6" xfId="20367"/>
    <cellStyle name="Normal 18 5 6 2" xfId="20368"/>
    <cellStyle name="Normal 18 5 7" xfId="20369"/>
    <cellStyle name="Normal 18 5 8" xfId="20370"/>
    <cellStyle name="Normal 18 6" xfId="20371"/>
    <cellStyle name="Normal 18 6 2" xfId="20372"/>
    <cellStyle name="Normal 18 6 2 2" xfId="20373"/>
    <cellStyle name="Normal 18 6 2 2 2" xfId="20374"/>
    <cellStyle name="Normal 18 6 2 3" xfId="20375"/>
    <cellStyle name="Normal 18 6 3" xfId="20376"/>
    <cellStyle name="Normal 18 6 3 2" xfId="20377"/>
    <cellStyle name="Normal 18 6 3 2 2" xfId="20378"/>
    <cellStyle name="Normal 18 6 3 3" xfId="20379"/>
    <cellStyle name="Normal 18 6 4" xfId="20380"/>
    <cellStyle name="Normal 18 6 4 2" xfId="20381"/>
    <cellStyle name="Normal 18 6 4 2 2" xfId="20382"/>
    <cellStyle name="Normal 18 6 4 3" xfId="20383"/>
    <cellStyle name="Normal 18 6 5" xfId="20384"/>
    <cellStyle name="Normal 18 6 5 2" xfId="20385"/>
    <cellStyle name="Normal 18 6 6" xfId="20386"/>
    <cellStyle name="Normal 18 7" xfId="20387"/>
    <cellStyle name="Normal 18 7 2" xfId="20388"/>
    <cellStyle name="Normal 18 7 2 2" xfId="20389"/>
    <cellStyle name="Normal 18 7 3" xfId="20390"/>
    <cellStyle name="Normal 18 8" xfId="20391"/>
    <cellStyle name="Normal 18 8 2" xfId="20392"/>
    <cellStyle name="Normal 18 8 2 2" xfId="20393"/>
    <cellStyle name="Normal 18 8 3" xfId="20394"/>
    <cellStyle name="Normal 18 9" xfId="20395"/>
    <cellStyle name="Normal 18 9 2" xfId="20396"/>
    <cellStyle name="Normal 18 9 2 2" xfId="20397"/>
    <cellStyle name="Normal 18 9 3" xfId="20398"/>
    <cellStyle name="Normal 180" xfId="20399"/>
    <cellStyle name="Normal 181" xfId="20400"/>
    <cellStyle name="Normal 182" xfId="20401"/>
    <cellStyle name="Normal 183" xfId="20402"/>
    <cellStyle name="Normal 184" xfId="20403"/>
    <cellStyle name="Normal 185" xfId="20404"/>
    <cellStyle name="Normal 186" xfId="20405"/>
    <cellStyle name="Normal 187" xfId="20406"/>
    <cellStyle name="Normal 188" xfId="20407"/>
    <cellStyle name="Normal 189" xfId="20408"/>
    <cellStyle name="Normal 19" xfId="20409"/>
    <cellStyle name="Normal 19 10" xfId="20410"/>
    <cellStyle name="Normal 19 10 2" xfId="20411"/>
    <cellStyle name="Normal 19 10 2 2" xfId="20412"/>
    <cellStyle name="Normal 19 10 3" xfId="20413"/>
    <cellStyle name="Normal 19 11" xfId="20414"/>
    <cellStyle name="Normal 19 11 2" xfId="20415"/>
    <cellStyle name="Normal 19 12" xfId="20416"/>
    <cellStyle name="Normal 19 13" xfId="20417"/>
    <cellStyle name="Normal 19 14" xfId="20418"/>
    <cellStyle name="Normal 19 15" xfId="20419"/>
    <cellStyle name="Normal 19 2" xfId="20420"/>
    <cellStyle name="Normal 19 2 10" xfId="20421"/>
    <cellStyle name="Normal 19 2 10 2" xfId="20422"/>
    <cellStyle name="Normal 19 2 10 2 2" xfId="20423"/>
    <cellStyle name="Normal 19 2 10 3" xfId="20424"/>
    <cellStyle name="Normal 19 2 11" xfId="20425"/>
    <cellStyle name="Normal 19 2 11 2" xfId="20426"/>
    <cellStyle name="Normal 19 2 12" xfId="20427"/>
    <cellStyle name="Normal 19 2 13" xfId="20428"/>
    <cellStyle name="Normal 19 2 14" xfId="20429"/>
    <cellStyle name="Normal 19 2 15" xfId="20430"/>
    <cellStyle name="Normal 19 2 2" xfId="20431"/>
    <cellStyle name="Normal 19 2 2 10" xfId="20432"/>
    <cellStyle name="Normal 19 2 2 10 2" xfId="20433"/>
    <cellStyle name="Normal 19 2 2 11" xfId="20434"/>
    <cellStyle name="Normal 19 2 2 12" xfId="20435"/>
    <cellStyle name="Normal 19 2 2 13" xfId="20436"/>
    <cellStyle name="Normal 19 2 2 2" xfId="20437"/>
    <cellStyle name="Normal 19 2 2 2 2" xfId="20438"/>
    <cellStyle name="Normal 19 2 2 2 2 2" xfId="20439"/>
    <cellStyle name="Normal 19 2 2 2 2 2 2" xfId="20440"/>
    <cellStyle name="Normal 19 2 2 2 2 2 2 2" xfId="20441"/>
    <cellStyle name="Normal 19 2 2 2 2 2 3" xfId="20442"/>
    <cellStyle name="Normal 19 2 2 2 2 3" xfId="20443"/>
    <cellStyle name="Normal 19 2 2 2 2 3 2" xfId="20444"/>
    <cellStyle name="Normal 19 2 2 2 2 3 2 2" xfId="20445"/>
    <cellStyle name="Normal 19 2 2 2 2 3 3" xfId="20446"/>
    <cellStyle name="Normal 19 2 2 2 2 4" xfId="20447"/>
    <cellStyle name="Normal 19 2 2 2 2 4 2" xfId="20448"/>
    <cellStyle name="Normal 19 2 2 2 2 4 2 2" xfId="20449"/>
    <cellStyle name="Normal 19 2 2 2 2 4 3" xfId="20450"/>
    <cellStyle name="Normal 19 2 2 2 2 5" xfId="20451"/>
    <cellStyle name="Normal 19 2 2 2 2 5 2" xfId="20452"/>
    <cellStyle name="Normal 19 2 2 2 2 6" xfId="20453"/>
    <cellStyle name="Normal 19 2 2 2 3" xfId="20454"/>
    <cellStyle name="Normal 19 2 2 2 3 2" xfId="20455"/>
    <cellStyle name="Normal 19 2 2 2 3 2 2" xfId="20456"/>
    <cellStyle name="Normal 19 2 2 2 3 3" xfId="20457"/>
    <cellStyle name="Normal 19 2 2 2 4" xfId="20458"/>
    <cellStyle name="Normal 19 2 2 2 4 2" xfId="20459"/>
    <cellStyle name="Normal 19 2 2 2 4 2 2" xfId="20460"/>
    <cellStyle name="Normal 19 2 2 2 4 3" xfId="20461"/>
    <cellStyle name="Normal 19 2 2 2 5" xfId="20462"/>
    <cellStyle name="Normal 19 2 2 2 5 2" xfId="20463"/>
    <cellStyle name="Normal 19 2 2 2 5 2 2" xfId="20464"/>
    <cellStyle name="Normal 19 2 2 2 5 3" xfId="20465"/>
    <cellStyle name="Normal 19 2 2 2 6" xfId="20466"/>
    <cellStyle name="Normal 19 2 2 2 6 2" xfId="20467"/>
    <cellStyle name="Normal 19 2 2 2 7" xfId="20468"/>
    <cellStyle name="Normal 19 2 2 3" xfId="20469"/>
    <cellStyle name="Normal 19 2 2 3 2" xfId="20470"/>
    <cellStyle name="Normal 19 2 2 3 2 2" xfId="20471"/>
    <cellStyle name="Normal 19 2 2 3 2 2 2" xfId="20472"/>
    <cellStyle name="Normal 19 2 2 3 2 2 2 2" xfId="20473"/>
    <cellStyle name="Normal 19 2 2 3 2 2 3" xfId="20474"/>
    <cellStyle name="Normal 19 2 2 3 2 3" xfId="20475"/>
    <cellStyle name="Normal 19 2 2 3 2 3 2" xfId="20476"/>
    <cellStyle name="Normal 19 2 2 3 2 3 2 2" xfId="20477"/>
    <cellStyle name="Normal 19 2 2 3 2 3 3" xfId="20478"/>
    <cellStyle name="Normal 19 2 2 3 2 4" xfId="20479"/>
    <cellStyle name="Normal 19 2 2 3 2 4 2" xfId="20480"/>
    <cellStyle name="Normal 19 2 2 3 2 4 2 2" xfId="20481"/>
    <cellStyle name="Normal 19 2 2 3 2 4 3" xfId="20482"/>
    <cellStyle name="Normal 19 2 2 3 2 5" xfId="20483"/>
    <cellStyle name="Normal 19 2 2 3 2 5 2" xfId="20484"/>
    <cellStyle name="Normal 19 2 2 3 2 6" xfId="20485"/>
    <cellStyle name="Normal 19 2 2 3 3" xfId="20486"/>
    <cellStyle name="Normal 19 2 2 3 3 2" xfId="20487"/>
    <cellStyle name="Normal 19 2 2 3 3 2 2" xfId="20488"/>
    <cellStyle name="Normal 19 2 2 3 3 3" xfId="20489"/>
    <cellStyle name="Normal 19 2 2 3 4" xfId="20490"/>
    <cellStyle name="Normal 19 2 2 3 4 2" xfId="20491"/>
    <cellStyle name="Normal 19 2 2 3 4 2 2" xfId="20492"/>
    <cellStyle name="Normal 19 2 2 3 4 3" xfId="20493"/>
    <cellStyle name="Normal 19 2 2 3 5" xfId="20494"/>
    <cellStyle name="Normal 19 2 2 3 5 2" xfId="20495"/>
    <cellStyle name="Normal 19 2 2 3 5 2 2" xfId="20496"/>
    <cellStyle name="Normal 19 2 2 3 5 3" xfId="20497"/>
    <cellStyle name="Normal 19 2 2 3 6" xfId="20498"/>
    <cellStyle name="Normal 19 2 2 3 6 2" xfId="20499"/>
    <cellStyle name="Normal 19 2 2 3 7" xfId="20500"/>
    <cellStyle name="Normal 19 2 2 4" xfId="20501"/>
    <cellStyle name="Normal 19 2 2 4 2" xfId="20502"/>
    <cellStyle name="Normal 19 2 2 4 2 2" xfId="20503"/>
    <cellStyle name="Normal 19 2 2 4 2 2 2" xfId="20504"/>
    <cellStyle name="Normal 19 2 2 4 2 2 2 2" xfId="20505"/>
    <cellStyle name="Normal 19 2 2 4 2 2 3" xfId="20506"/>
    <cellStyle name="Normal 19 2 2 4 2 3" xfId="20507"/>
    <cellStyle name="Normal 19 2 2 4 2 3 2" xfId="20508"/>
    <cellStyle name="Normal 19 2 2 4 2 3 2 2" xfId="20509"/>
    <cellStyle name="Normal 19 2 2 4 2 3 3" xfId="20510"/>
    <cellStyle name="Normal 19 2 2 4 2 4" xfId="20511"/>
    <cellStyle name="Normal 19 2 2 4 2 4 2" xfId="20512"/>
    <cellStyle name="Normal 19 2 2 4 2 4 2 2" xfId="20513"/>
    <cellStyle name="Normal 19 2 2 4 2 4 3" xfId="20514"/>
    <cellStyle name="Normal 19 2 2 4 2 5" xfId="20515"/>
    <cellStyle name="Normal 19 2 2 4 2 5 2" xfId="20516"/>
    <cellStyle name="Normal 19 2 2 4 2 6" xfId="20517"/>
    <cellStyle name="Normal 19 2 2 4 3" xfId="20518"/>
    <cellStyle name="Normal 19 2 2 4 3 2" xfId="20519"/>
    <cellStyle name="Normal 19 2 2 4 3 2 2" xfId="20520"/>
    <cellStyle name="Normal 19 2 2 4 3 3" xfId="20521"/>
    <cellStyle name="Normal 19 2 2 4 4" xfId="20522"/>
    <cellStyle name="Normal 19 2 2 4 4 2" xfId="20523"/>
    <cellStyle name="Normal 19 2 2 4 4 2 2" xfId="20524"/>
    <cellStyle name="Normal 19 2 2 4 4 3" xfId="20525"/>
    <cellStyle name="Normal 19 2 2 4 5" xfId="20526"/>
    <cellStyle name="Normal 19 2 2 4 5 2" xfId="20527"/>
    <cellStyle name="Normal 19 2 2 4 5 2 2" xfId="20528"/>
    <cellStyle name="Normal 19 2 2 4 5 3" xfId="20529"/>
    <cellStyle name="Normal 19 2 2 4 6" xfId="20530"/>
    <cellStyle name="Normal 19 2 2 4 6 2" xfId="20531"/>
    <cellStyle name="Normal 19 2 2 4 7" xfId="20532"/>
    <cellStyle name="Normal 19 2 2 5" xfId="20533"/>
    <cellStyle name="Normal 19 2 2 5 2" xfId="20534"/>
    <cellStyle name="Normal 19 2 2 5 2 2" xfId="20535"/>
    <cellStyle name="Normal 19 2 2 5 2 2 2" xfId="20536"/>
    <cellStyle name="Normal 19 2 2 5 2 2 2 2" xfId="20537"/>
    <cellStyle name="Normal 19 2 2 5 2 2 3" xfId="20538"/>
    <cellStyle name="Normal 19 2 2 5 2 3" xfId="20539"/>
    <cellStyle name="Normal 19 2 2 5 2 3 2" xfId="20540"/>
    <cellStyle name="Normal 19 2 2 5 2 3 2 2" xfId="20541"/>
    <cellStyle name="Normal 19 2 2 5 2 3 3" xfId="20542"/>
    <cellStyle name="Normal 19 2 2 5 2 4" xfId="20543"/>
    <cellStyle name="Normal 19 2 2 5 2 4 2" xfId="20544"/>
    <cellStyle name="Normal 19 2 2 5 2 4 2 2" xfId="20545"/>
    <cellStyle name="Normal 19 2 2 5 2 4 3" xfId="20546"/>
    <cellStyle name="Normal 19 2 2 5 2 5" xfId="20547"/>
    <cellStyle name="Normal 19 2 2 5 2 5 2" xfId="20548"/>
    <cellStyle name="Normal 19 2 2 5 2 6" xfId="20549"/>
    <cellStyle name="Normal 19 2 2 5 3" xfId="20550"/>
    <cellStyle name="Normal 19 2 2 5 3 2" xfId="20551"/>
    <cellStyle name="Normal 19 2 2 5 3 2 2" xfId="20552"/>
    <cellStyle name="Normal 19 2 2 5 3 3" xfId="20553"/>
    <cellStyle name="Normal 19 2 2 5 4" xfId="20554"/>
    <cellStyle name="Normal 19 2 2 5 4 2" xfId="20555"/>
    <cellStyle name="Normal 19 2 2 5 4 2 2" xfId="20556"/>
    <cellStyle name="Normal 19 2 2 5 4 3" xfId="20557"/>
    <cellStyle name="Normal 19 2 2 5 5" xfId="20558"/>
    <cellStyle name="Normal 19 2 2 5 5 2" xfId="20559"/>
    <cellStyle name="Normal 19 2 2 5 5 2 2" xfId="20560"/>
    <cellStyle name="Normal 19 2 2 5 5 3" xfId="20561"/>
    <cellStyle name="Normal 19 2 2 5 6" xfId="20562"/>
    <cellStyle name="Normal 19 2 2 5 6 2" xfId="20563"/>
    <cellStyle name="Normal 19 2 2 5 7" xfId="20564"/>
    <cellStyle name="Normal 19 2 2 6" xfId="20565"/>
    <cellStyle name="Normal 19 2 2 6 2" xfId="20566"/>
    <cellStyle name="Normal 19 2 2 6 2 2" xfId="20567"/>
    <cellStyle name="Normal 19 2 2 6 2 2 2" xfId="20568"/>
    <cellStyle name="Normal 19 2 2 6 2 3" xfId="20569"/>
    <cellStyle name="Normal 19 2 2 6 3" xfId="20570"/>
    <cellStyle name="Normal 19 2 2 6 3 2" xfId="20571"/>
    <cellStyle name="Normal 19 2 2 6 3 2 2" xfId="20572"/>
    <cellStyle name="Normal 19 2 2 6 3 3" xfId="20573"/>
    <cellStyle name="Normal 19 2 2 6 4" xfId="20574"/>
    <cellStyle name="Normal 19 2 2 6 4 2" xfId="20575"/>
    <cellStyle name="Normal 19 2 2 6 4 2 2" xfId="20576"/>
    <cellStyle name="Normal 19 2 2 6 4 3" xfId="20577"/>
    <cellStyle name="Normal 19 2 2 6 5" xfId="20578"/>
    <cellStyle name="Normal 19 2 2 6 5 2" xfId="20579"/>
    <cellStyle name="Normal 19 2 2 6 6" xfId="20580"/>
    <cellStyle name="Normal 19 2 2 7" xfId="20581"/>
    <cellStyle name="Normal 19 2 2 7 2" xfId="20582"/>
    <cellStyle name="Normal 19 2 2 7 2 2" xfId="20583"/>
    <cellStyle name="Normal 19 2 2 7 3" xfId="20584"/>
    <cellStyle name="Normal 19 2 2 8" xfId="20585"/>
    <cellStyle name="Normal 19 2 2 8 2" xfId="20586"/>
    <cellStyle name="Normal 19 2 2 8 2 2" xfId="20587"/>
    <cellStyle name="Normal 19 2 2 8 3" xfId="20588"/>
    <cellStyle name="Normal 19 2 2 9" xfId="20589"/>
    <cellStyle name="Normal 19 2 2 9 2" xfId="20590"/>
    <cellStyle name="Normal 19 2 2 9 2 2" xfId="20591"/>
    <cellStyle name="Normal 19 2 2 9 3" xfId="20592"/>
    <cellStyle name="Normal 19 2 3" xfId="20593"/>
    <cellStyle name="Normal 19 2 3 2" xfId="20594"/>
    <cellStyle name="Normal 19 2 3 2 2" xfId="20595"/>
    <cellStyle name="Normal 19 2 3 2 2 2" xfId="20596"/>
    <cellStyle name="Normal 19 2 3 2 2 2 2" xfId="20597"/>
    <cellStyle name="Normal 19 2 3 2 2 3" xfId="20598"/>
    <cellStyle name="Normal 19 2 3 2 3" xfId="20599"/>
    <cellStyle name="Normal 19 2 3 2 3 2" xfId="20600"/>
    <cellStyle name="Normal 19 2 3 2 3 2 2" xfId="20601"/>
    <cellStyle name="Normal 19 2 3 2 3 3" xfId="20602"/>
    <cellStyle name="Normal 19 2 3 2 4" xfId="20603"/>
    <cellStyle name="Normal 19 2 3 2 4 2" xfId="20604"/>
    <cellStyle name="Normal 19 2 3 2 4 2 2" xfId="20605"/>
    <cellStyle name="Normal 19 2 3 2 4 3" xfId="20606"/>
    <cellStyle name="Normal 19 2 3 2 5" xfId="20607"/>
    <cellStyle name="Normal 19 2 3 2 5 2" xfId="20608"/>
    <cellStyle name="Normal 19 2 3 2 6" xfId="20609"/>
    <cellStyle name="Normal 19 2 3 3" xfId="20610"/>
    <cellStyle name="Normal 19 2 3 3 2" xfId="20611"/>
    <cellStyle name="Normal 19 2 3 3 2 2" xfId="20612"/>
    <cellStyle name="Normal 19 2 3 3 3" xfId="20613"/>
    <cellStyle name="Normal 19 2 3 4" xfId="20614"/>
    <cellStyle name="Normal 19 2 3 4 2" xfId="20615"/>
    <cellStyle name="Normal 19 2 3 4 2 2" xfId="20616"/>
    <cellStyle name="Normal 19 2 3 4 3" xfId="20617"/>
    <cellStyle name="Normal 19 2 3 5" xfId="20618"/>
    <cellStyle name="Normal 19 2 3 5 2" xfId="20619"/>
    <cellStyle name="Normal 19 2 3 5 2 2" xfId="20620"/>
    <cellStyle name="Normal 19 2 3 5 3" xfId="20621"/>
    <cellStyle name="Normal 19 2 3 6" xfId="20622"/>
    <cellStyle name="Normal 19 2 3 6 2" xfId="20623"/>
    <cellStyle name="Normal 19 2 3 7" xfId="20624"/>
    <cellStyle name="Normal 19 2 4" xfId="20625"/>
    <cellStyle name="Normal 19 2 4 2" xfId="20626"/>
    <cellStyle name="Normal 19 2 4 2 2" xfId="20627"/>
    <cellStyle name="Normal 19 2 4 2 2 2" xfId="20628"/>
    <cellStyle name="Normal 19 2 4 2 2 2 2" xfId="20629"/>
    <cellStyle name="Normal 19 2 4 2 2 3" xfId="20630"/>
    <cellStyle name="Normal 19 2 4 2 3" xfId="20631"/>
    <cellStyle name="Normal 19 2 4 2 3 2" xfId="20632"/>
    <cellStyle name="Normal 19 2 4 2 3 2 2" xfId="20633"/>
    <cellStyle name="Normal 19 2 4 2 3 3" xfId="20634"/>
    <cellStyle name="Normal 19 2 4 2 4" xfId="20635"/>
    <cellStyle name="Normal 19 2 4 2 4 2" xfId="20636"/>
    <cellStyle name="Normal 19 2 4 2 4 2 2" xfId="20637"/>
    <cellStyle name="Normal 19 2 4 2 4 3" xfId="20638"/>
    <cellStyle name="Normal 19 2 4 2 5" xfId="20639"/>
    <cellStyle name="Normal 19 2 4 2 5 2" xfId="20640"/>
    <cellStyle name="Normal 19 2 4 2 6" xfId="20641"/>
    <cellStyle name="Normal 19 2 4 3" xfId="20642"/>
    <cellStyle name="Normal 19 2 4 3 2" xfId="20643"/>
    <cellStyle name="Normal 19 2 4 3 2 2" xfId="20644"/>
    <cellStyle name="Normal 19 2 4 3 3" xfId="20645"/>
    <cellStyle name="Normal 19 2 4 4" xfId="20646"/>
    <cellStyle name="Normal 19 2 4 4 2" xfId="20647"/>
    <cellStyle name="Normal 19 2 4 4 2 2" xfId="20648"/>
    <cellStyle name="Normal 19 2 4 4 3" xfId="20649"/>
    <cellStyle name="Normal 19 2 4 5" xfId="20650"/>
    <cellStyle name="Normal 19 2 4 5 2" xfId="20651"/>
    <cellStyle name="Normal 19 2 4 5 2 2" xfId="20652"/>
    <cellStyle name="Normal 19 2 4 5 3" xfId="20653"/>
    <cellStyle name="Normal 19 2 4 6" xfId="20654"/>
    <cellStyle name="Normal 19 2 4 6 2" xfId="20655"/>
    <cellStyle name="Normal 19 2 4 7" xfId="20656"/>
    <cellStyle name="Normal 19 2 5" xfId="20657"/>
    <cellStyle name="Normal 19 2 5 2" xfId="20658"/>
    <cellStyle name="Normal 19 2 5 2 2" xfId="20659"/>
    <cellStyle name="Normal 19 2 5 2 2 2" xfId="20660"/>
    <cellStyle name="Normal 19 2 5 2 2 2 2" xfId="20661"/>
    <cellStyle name="Normal 19 2 5 2 2 3" xfId="20662"/>
    <cellStyle name="Normal 19 2 5 2 3" xfId="20663"/>
    <cellStyle name="Normal 19 2 5 2 3 2" xfId="20664"/>
    <cellStyle name="Normal 19 2 5 2 3 2 2" xfId="20665"/>
    <cellStyle name="Normal 19 2 5 2 3 3" xfId="20666"/>
    <cellStyle name="Normal 19 2 5 2 4" xfId="20667"/>
    <cellStyle name="Normal 19 2 5 2 4 2" xfId="20668"/>
    <cellStyle name="Normal 19 2 5 2 4 2 2" xfId="20669"/>
    <cellStyle name="Normal 19 2 5 2 4 3" xfId="20670"/>
    <cellStyle name="Normal 19 2 5 2 5" xfId="20671"/>
    <cellStyle name="Normal 19 2 5 2 5 2" xfId="20672"/>
    <cellStyle name="Normal 19 2 5 2 6" xfId="20673"/>
    <cellStyle name="Normal 19 2 5 3" xfId="20674"/>
    <cellStyle name="Normal 19 2 5 3 2" xfId="20675"/>
    <cellStyle name="Normal 19 2 5 3 2 2" xfId="20676"/>
    <cellStyle name="Normal 19 2 5 3 3" xfId="20677"/>
    <cellStyle name="Normal 19 2 5 4" xfId="20678"/>
    <cellStyle name="Normal 19 2 5 4 2" xfId="20679"/>
    <cellStyle name="Normal 19 2 5 4 2 2" xfId="20680"/>
    <cellStyle name="Normal 19 2 5 4 3" xfId="20681"/>
    <cellStyle name="Normal 19 2 5 5" xfId="20682"/>
    <cellStyle name="Normal 19 2 5 5 2" xfId="20683"/>
    <cellStyle name="Normal 19 2 5 5 2 2" xfId="20684"/>
    <cellStyle name="Normal 19 2 5 5 3" xfId="20685"/>
    <cellStyle name="Normal 19 2 5 6" xfId="20686"/>
    <cellStyle name="Normal 19 2 5 6 2" xfId="20687"/>
    <cellStyle name="Normal 19 2 5 7" xfId="20688"/>
    <cellStyle name="Normal 19 2 6" xfId="20689"/>
    <cellStyle name="Normal 19 2 6 2" xfId="20690"/>
    <cellStyle name="Normal 19 2 6 2 2" xfId="20691"/>
    <cellStyle name="Normal 19 2 6 2 2 2" xfId="20692"/>
    <cellStyle name="Normal 19 2 6 2 2 2 2" xfId="20693"/>
    <cellStyle name="Normal 19 2 6 2 2 3" xfId="20694"/>
    <cellStyle name="Normal 19 2 6 2 3" xfId="20695"/>
    <cellStyle name="Normal 19 2 6 2 3 2" xfId="20696"/>
    <cellStyle name="Normal 19 2 6 2 3 2 2" xfId="20697"/>
    <cellStyle name="Normal 19 2 6 2 3 3" xfId="20698"/>
    <cellStyle name="Normal 19 2 6 2 4" xfId="20699"/>
    <cellStyle name="Normal 19 2 6 2 4 2" xfId="20700"/>
    <cellStyle name="Normal 19 2 6 2 4 2 2" xfId="20701"/>
    <cellStyle name="Normal 19 2 6 2 4 3" xfId="20702"/>
    <cellStyle name="Normal 19 2 6 2 5" xfId="20703"/>
    <cellStyle name="Normal 19 2 6 2 5 2" xfId="20704"/>
    <cellStyle name="Normal 19 2 6 2 6" xfId="20705"/>
    <cellStyle name="Normal 19 2 6 3" xfId="20706"/>
    <cellStyle name="Normal 19 2 6 3 2" xfId="20707"/>
    <cellStyle name="Normal 19 2 6 3 2 2" xfId="20708"/>
    <cellStyle name="Normal 19 2 6 3 3" xfId="20709"/>
    <cellStyle name="Normal 19 2 6 4" xfId="20710"/>
    <cellStyle name="Normal 19 2 6 4 2" xfId="20711"/>
    <cellStyle name="Normal 19 2 6 4 2 2" xfId="20712"/>
    <cellStyle name="Normal 19 2 6 4 3" xfId="20713"/>
    <cellStyle name="Normal 19 2 6 5" xfId="20714"/>
    <cellStyle name="Normal 19 2 6 5 2" xfId="20715"/>
    <cellStyle name="Normal 19 2 6 5 2 2" xfId="20716"/>
    <cellStyle name="Normal 19 2 6 5 3" xfId="20717"/>
    <cellStyle name="Normal 19 2 6 6" xfId="20718"/>
    <cellStyle name="Normal 19 2 6 6 2" xfId="20719"/>
    <cellStyle name="Normal 19 2 6 7" xfId="20720"/>
    <cellStyle name="Normal 19 2 7" xfId="20721"/>
    <cellStyle name="Normal 19 2 7 2" xfId="20722"/>
    <cellStyle name="Normal 19 2 7 2 2" xfId="20723"/>
    <cellStyle name="Normal 19 2 7 2 2 2" xfId="20724"/>
    <cellStyle name="Normal 19 2 7 2 3" xfId="20725"/>
    <cellStyle name="Normal 19 2 7 3" xfId="20726"/>
    <cellStyle name="Normal 19 2 7 3 2" xfId="20727"/>
    <cellStyle name="Normal 19 2 7 3 2 2" xfId="20728"/>
    <cellStyle name="Normal 19 2 7 3 3" xfId="20729"/>
    <cellStyle name="Normal 19 2 7 4" xfId="20730"/>
    <cellStyle name="Normal 19 2 7 4 2" xfId="20731"/>
    <cellStyle name="Normal 19 2 7 4 2 2" xfId="20732"/>
    <cellStyle name="Normal 19 2 7 4 3" xfId="20733"/>
    <cellStyle name="Normal 19 2 7 5" xfId="20734"/>
    <cellStyle name="Normal 19 2 7 5 2" xfId="20735"/>
    <cellStyle name="Normal 19 2 7 6" xfId="20736"/>
    <cellStyle name="Normal 19 2 8" xfId="20737"/>
    <cellStyle name="Normal 19 2 8 2" xfId="20738"/>
    <cellStyle name="Normal 19 2 8 2 2" xfId="20739"/>
    <cellStyle name="Normal 19 2 8 3" xfId="20740"/>
    <cellStyle name="Normal 19 2 9" xfId="20741"/>
    <cellStyle name="Normal 19 2 9 2" xfId="20742"/>
    <cellStyle name="Normal 19 2 9 2 2" xfId="20743"/>
    <cellStyle name="Normal 19 2 9 3" xfId="20744"/>
    <cellStyle name="Normal 19 3" xfId="20745"/>
    <cellStyle name="Normal 19 3 2" xfId="20746"/>
    <cellStyle name="Normal 19 3 2 2" xfId="20747"/>
    <cellStyle name="Normal 19 3 2 2 2" xfId="20748"/>
    <cellStyle name="Normal 19 3 2 2 2 2" xfId="20749"/>
    <cellStyle name="Normal 19 3 2 2 3" xfId="20750"/>
    <cellStyle name="Normal 19 3 2 3" xfId="20751"/>
    <cellStyle name="Normal 19 3 2 3 2" xfId="20752"/>
    <cellStyle name="Normal 19 3 2 3 2 2" xfId="20753"/>
    <cellStyle name="Normal 19 3 2 3 3" xfId="20754"/>
    <cellStyle name="Normal 19 3 2 4" xfId="20755"/>
    <cellStyle name="Normal 19 3 2 4 2" xfId="20756"/>
    <cellStyle name="Normal 19 3 2 4 2 2" xfId="20757"/>
    <cellStyle name="Normal 19 3 2 4 3" xfId="20758"/>
    <cellStyle name="Normal 19 3 2 5" xfId="20759"/>
    <cellStyle name="Normal 19 3 2 5 2" xfId="20760"/>
    <cellStyle name="Normal 19 3 2 6" xfId="20761"/>
    <cellStyle name="Normal 19 3 3" xfId="20762"/>
    <cellStyle name="Normal 19 3 3 2" xfId="20763"/>
    <cellStyle name="Normal 19 3 3 2 2" xfId="20764"/>
    <cellStyle name="Normal 19 3 3 3" xfId="20765"/>
    <cellStyle name="Normal 19 3 4" xfId="20766"/>
    <cellStyle name="Normal 19 3 4 2" xfId="20767"/>
    <cellStyle name="Normal 19 3 4 2 2" xfId="20768"/>
    <cellStyle name="Normal 19 3 4 3" xfId="20769"/>
    <cellStyle name="Normal 19 3 5" xfId="20770"/>
    <cellStyle name="Normal 19 3 5 2" xfId="20771"/>
    <cellStyle name="Normal 19 3 5 2 2" xfId="20772"/>
    <cellStyle name="Normal 19 3 5 3" xfId="20773"/>
    <cellStyle name="Normal 19 3 6" xfId="20774"/>
    <cellStyle name="Normal 19 3 6 2" xfId="20775"/>
    <cellStyle name="Normal 19 3 7" xfId="20776"/>
    <cellStyle name="Normal 19 3 8" xfId="20777"/>
    <cellStyle name="Normal 19 4" xfId="20778"/>
    <cellStyle name="Normal 19 4 2" xfId="20779"/>
    <cellStyle name="Normal 19 4 2 2" xfId="20780"/>
    <cellStyle name="Normal 19 4 2 2 2" xfId="20781"/>
    <cellStyle name="Normal 19 4 2 2 2 2" xfId="20782"/>
    <cellStyle name="Normal 19 4 2 2 3" xfId="20783"/>
    <cellStyle name="Normal 19 4 2 3" xfId="20784"/>
    <cellStyle name="Normal 19 4 2 3 2" xfId="20785"/>
    <cellStyle name="Normal 19 4 2 3 2 2" xfId="20786"/>
    <cellStyle name="Normal 19 4 2 3 3" xfId="20787"/>
    <cellStyle name="Normal 19 4 2 4" xfId="20788"/>
    <cellStyle name="Normal 19 4 2 4 2" xfId="20789"/>
    <cellStyle name="Normal 19 4 2 4 2 2" xfId="20790"/>
    <cellStyle name="Normal 19 4 2 4 3" xfId="20791"/>
    <cellStyle name="Normal 19 4 2 5" xfId="20792"/>
    <cellStyle name="Normal 19 4 2 5 2" xfId="20793"/>
    <cellStyle name="Normal 19 4 2 6" xfId="20794"/>
    <cellStyle name="Normal 19 4 3" xfId="20795"/>
    <cellStyle name="Normal 19 4 3 2" xfId="20796"/>
    <cellStyle name="Normal 19 4 3 2 2" xfId="20797"/>
    <cellStyle name="Normal 19 4 3 3" xfId="20798"/>
    <cellStyle name="Normal 19 4 4" xfId="20799"/>
    <cellStyle name="Normal 19 4 4 2" xfId="20800"/>
    <cellStyle name="Normal 19 4 4 2 2" xfId="20801"/>
    <cellStyle name="Normal 19 4 4 3" xfId="20802"/>
    <cellStyle name="Normal 19 4 5" xfId="20803"/>
    <cellStyle name="Normal 19 4 5 2" xfId="20804"/>
    <cellStyle name="Normal 19 4 5 2 2" xfId="20805"/>
    <cellStyle name="Normal 19 4 5 3" xfId="20806"/>
    <cellStyle name="Normal 19 4 6" xfId="20807"/>
    <cellStyle name="Normal 19 4 6 2" xfId="20808"/>
    <cellStyle name="Normal 19 4 7" xfId="20809"/>
    <cellStyle name="Normal 19 4 8" xfId="20810"/>
    <cellStyle name="Normal 19 5" xfId="20811"/>
    <cellStyle name="Normal 19 5 2" xfId="20812"/>
    <cellStyle name="Normal 19 5 2 2" xfId="20813"/>
    <cellStyle name="Normal 19 5 2 2 2" xfId="20814"/>
    <cellStyle name="Normal 19 5 2 2 2 2" xfId="20815"/>
    <cellStyle name="Normal 19 5 2 2 3" xfId="20816"/>
    <cellStyle name="Normal 19 5 2 3" xfId="20817"/>
    <cellStyle name="Normal 19 5 2 3 2" xfId="20818"/>
    <cellStyle name="Normal 19 5 2 3 2 2" xfId="20819"/>
    <cellStyle name="Normal 19 5 2 3 3" xfId="20820"/>
    <cellStyle name="Normal 19 5 2 4" xfId="20821"/>
    <cellStyle name="Normal 19 5 2 4 2" xfId="20822"/>
    <cellStyle name="Normal 19 5 2 4 2 2" xfId="20823"/>
    <cellStyle name="Normal 19 5 2 4 3" xfId="20824"/>
    <cellStyle name="Normal 19 5 2 5" xfId="20825"/>
    <cellStyle name="Normal 19 5 2 5 2" xfId="20826"/>
    <cellStyle name="Normal 19 5 2 6" xfId="20827"/>
    <cellStyle name="Normal 19 5 3" xfId="20828"/>
    <cellStyle name="Normal 19 5 3 2" xfId="20829"/>
    <cellStyle name="Normal 19 5 3 2 2" xfId="20830"/>
    <cellStyle name="Normal 19 5 3 3" xfId="20831"/>
    <cellStyle name="Normal 19 5 4" xfId="20832"/>
    <cellStyle name="Normal 19 5 4 2" xfId="20833"/>
    <cellStyle name="Normal 19 5 4 2 2" xfId="20834"/>
    <cellStyle name="Normal 19 5 4 3" xfId="20835"/>
    <cellStyle name="Normal 19 5 5" xfId="20836"/>
    <cellStyle name="Normal 19 5 5 2" xfId="20837"/>
    <cellStyle name="Normal 19 5 5 2 2" xfId="20838"/>
    <cellStyle name="Normal 19 5 5 3" xfId="20839"/>
    <cellStyle name="Normal 19 5 6" xfId="20840"/>
    <cellStyle name="Normal 19 5 6 2" xfId="20841"/>
    <cellStyle name="Normal 19 5 7" xfId="20842"/>
    <cellStyle name="Normal 19 5 8" xfId="20843"/>
    <cellStyle name="Normal 19 6" xfId="20844"/>
    <cellStyle name="Normal 19 6 2" xfId="20845"/>
    <cellStyle name="Normal 19 6 2 2" xfId="20846"/>
    <cellStyle name="Normal 19 6 2 2 2" xfId="20847"/>
    <cellStyle name="Normal 19 6 2 2 2 2" xfId="20848"/>
    <cellStyle name="Normal 19 6 2 2 3" xfId="20849"/>
    <cellStyle name="Normal 19 6 2 3" xfId="20850"/>
    <cellStyle name="Normal 19 6 2 3 2" xfId="20851"/>
    <cellStyle name="Normal 19 6 2 3 2 2" xfId="20852"/>
    <cellStyle name="Normal 19 6 2 3 3" xfId="20853"/>
    <cellStyle name="Normal 19 6 2 4" xfId="20854"/>
    <cellStyle name="Normal 19 6 2 4 2" xfId="20855"/>
    <cellStyle name="Normal 19 6 2 4 2 2" xfId="20856"/>
    <cellStyle name="Normal 19 6 2 4 3" xfId="20857"/>
    <cellStyle name="Normal 19 6 2 5" xfId="20858"/>
    <cellStyle name="Normal 19 6 2 5 2" xfId="20859"/>
    <cellStyle name="Normal 19 6 2 6" xfId="20860"/>
    <cellStyle name="Normal 19 6 3" xfId="20861"/>
    <cellStyle name="Normal 19 6 3 2" xfId="20862"/>
    <cellStyle name="Normal 19 6 3 2 2" xfId="20863"/>
    <cellStyle name="Normal 19 6 3 3" xfId="20864"/>
    <cellStyle name="Normal 19 6 4" xfId="20865"/>
    <cellStyle name="Normal 19 6 4 2" xfId="20866"/>
    <cellStyle name="Normal 19 6 4 2 2" xfId="20867"/>
    <cellStyle name="Normal 19 6 4 3" xfId="20868"/>
    <cellStyle name="Normal 19 6 5" xfId="20869"/>
    <cellStyle name="Normal 19 6 5 2" xfId="20870"/>
    <cellStyle name="Normal 19 6 5 2 2" xfId="20871"/>
    <cellStyle name="Normal 19 6 5 3" xfId="20872"/>
    <cellStyle name="Normal 19 6 6" xfId="20873"/>
    <cellStyle name="Normal 19 6 6 2" xfId="20874"/>
    <cellStyle name="Normal 19 6 7" xfId="20875"/>
    <cellStyle name="Normal 19 7" xfId="20876"/>
    <cellStyle name="Normal 19 7 2" xfId="20877"/>
    <cellStyle name="Normal 19 7 2 2" xfId="20878"/>
    <cellStyle name="Normal 19 7 2 2 2" xfId="20879"/>
    <cellStyle name="Normal 19 7 2 3" xfId="20880"/>
    <cellStyle name="Normal 19 7 3" xfId="20881"/>
    <cellStyle name="Normal 19 7 3 2" xfId="20882"/>
    <cellStyle name="Normal 19 7 3 2 2" xfId="20883"/>
    <cellStyle name="Normal 19 7 3 3" xfId="20884"/>
    <cellStyle name="Normal 19 7 4" xfId="20885"/>
    <cellStyle name="Normal 19 7 4 2" xfId="20886"/>
    <cellStyle name="Normal 19 7 4 2 2" xfId="20887"/>
    <cellStyle name="Normal 19 7 4 3" xfId="20888"/>
    <cellStyle name="Normal 19 7 5" xfId="20889"/>
    <cellStyle name="Normal 19 7 5 2" xfId="20890"/>
    <cellStyle name="Normal 19 7 6" xfId="20891"/>
    <cellStyle name="Normal 19 8" xfId="20892"/>
    <cellStyle name="Normal 19 8 2" xfId="20893"/>
    <cellStyle name="Normal 19 8 2 2" xfId="20894"/>
    <cellStyle name="Normal 19 8 3" xfId="20895"/>
    <cellStyle name="Normal 19 9" xfId="20896"/>
    <cellStyle name="Normal 19 9 2" xfId="20897"/>
    <cellStyle name="Normal 19 9 2 2" xfId="20898"/>
    <cellStyle name="Normal 19 9 3" xfId="20899"/>
    <cellStyle name="Normal 190" xfId="20900"/>
    <cellStyle name="Normal 192" xfId="20901"/>
    <cellStyle name="Normal 193" xfId="20902"/>
    <cellStyle name="Normal 196" xfId="20903"/>
    <cellStyle name="Normal 197" xfId="20904"/>
    <cellStyle name="Normal 198" xfId="20905"/>
    <cellStyle name="Normal 199" xfId="20906"/>
    <cellStyle name="Normal 2" xfId="17"/>
    <cellStyle name="Normal 2 10" xfId="20907"/>
    <cellStyle name="Normal 2 10 2" xfId="20908"/>
    <cellStyle name="Normal 2 10 2 2" xfId="20909"/>
    <cellStyle name="Normal 2 10 2 2 2" xfId="20910"/>
    <cellStyle name="Normal 2 10 2 3" xfId="20911"/>
    <cellStyle name="Normal 2 10 3" xfId="20912"/>
    <cellStyle name="Normal 2 10 3 2" xfId="20913"/>
    <cellStyle name="Normal 2 10 4" xfId="20914"/>
    <cellStyle name="Normal 2 11" xfId="20915"/>
    <cellStyle name="Normal 2 11 2" xfId="20916"/>
    <cellStyle name="Normal 2 11 2 2" xfId="20917"/>
    <cellStyle name="Normal 2 11 2 2 2" xfId="20918"/>
    <cellStyle name="Normal 2 11 2 3" xfId="20919"/>
    <cellStyle name="Normal 2 11 3" xfId="20920"/>
    <cellStyle name="Normal 2 11 3 2" xfId="20921"/>
    <cellStyle name="Normal 2 11 4" xfId="20922"/>
    <cellStyle name="Normal 2 12" xfId="20923"/>
    <cellStyle name="Normal 2 13" xfId="20924"/>
    <cellStyle name="Normal 2 14" xfId="20925"/>
    <cellStyle name="Normal 2 15" xfId="20926"/>
    <cellStyle name="Normal 2 16" xfId="20927"/>
    <cellStyle name="Normal 2 17" xfId="20928"/>
    <cellStyle name="Normal 2 2" xfId="20929"/>
    <cellStyle name="Normal 2 2 2" xfId="20930"/>
    <cellStyle name="Normal 2 2 2 2" xfId="20931"/>
    <cellStyle name="Normal 2 2 2 2 2" xfId="20932"/>
    <cellStyle name="Normal 2 2 2 2 2 2" xfId="20933"/>
    <cellStyle name="Normal 2 2 2 2 3" xfId="20934"/>
    <cellStyle name="Normal 2 2 2 3" xfId="20935"/>
    <cellStyle name="Normal 2 2 2 3 2" xfId="20936"/>
    <cellStyle name="Normal 2 2 2 3 3" xfId="20937"/>
    <cellStyle name="Normal 2 2 2 4" xfId="20938"/>
    <cellStyle name="Normal 2 2 2 5" xfId="20939"/>
    <cellStyle name="Normal 2 2 3" xfId="20940"/>
    <cellStyle name="Normal 2 2 3 2" xfId="20941"/>
    <cellStyle name="Normal 2 2 3 2 2" xfId="20942"/>
    <cellStyle name="Normal 2 2 3 3" xfId="20943"/>
    <cellStyle name="Normal 2 2 3 4" xfId="20944"/>
    <cellStyle name="Normal 2 2 3 5" xfId="20945"/>
    <cellStyle name="Normal 2 2 3 6" xfId="20946"/>
    <cellStyle name="Normal 2 2 4" xfId="20947"/>
    <cellStyle name="Normal 2 2 4 2" xfId="20948"/>
    <cellStyle name="Normal 2 2 4 3" xfId="20949"/>
    <cellStyle name="Normal 2 2 5" xfId="20950"/>
    <cellStyle name="Normal 2 2 5 2" xfId="20951"/>
    <cellStyle name="Normal 2 2 5 3" xfId="20952"/>
    <cellStyle name="Normal 2 2 6" xfId="20953"/>
    <cellStyle name="Normal 2 2 7" xfId="20954"/>
    <cellStyle name="Normal 2 2 8" xfId="20955"/>
    <cellStyle name="Normal 2 2_Input" xfId="20956"/>
    <cellStyle name="Normal 2 3" xfId="20957"/>
    <cellStyle name="Normal 2 3 10" xfId="20958"/>
    <cellStyle name="Normal 2 3 10 2" xfId="20959"/>
    <cellStyle name="Normal 2 3 11" xfId="20960"/>
    <cellStyle name="Normal 2 3 12" xfId="20961"/>
    <cellStyle name="Normal 2 3 13" xfId="20962"/>
    <cellStyle name="Normal 2 3 14" xfId="20963"/>
    <cellStyle name="Normal 2 3 15" xfId="20964"/>
    <cellStyle name="Normal 2 3 2" xfId="20965"/>
    <cellStyle name="Normal 2 3 2 10" xfId="20966"/>
    <cellStyle name="Normal 2 3 2 2" xfId="20967"/>
    <cellStyle name="Normal 2 3 2 2 2" xfId="20968"/>
    <cellStyle name="Normal 2 3 2 2 2 2" xfId="20969"/>
    <cellStyle name="Normal 2 3 2 2 2 2 2" xfId="20970"/>
    <cellStyle name="Normal 2 3 2 2 2 3" xfId="20971"/>
    <cellStyle name="Normal 2 3 2 2 2 4" xfId="20972"/>
    <cellStyle name="Normal 2 3 2 2 3" xfId="20973"/>
    <cellStyle name="Normal 2 3 2 2 3 2" xfId="20974"/>
    <cellStyle name="Normal 2 3 2 2 3 2 2" xfId="20975"/>
    <cellStyle name="Normal 2 3 2 2 3 3" xfId="20976"/>
    <cellStyle name="Normal 2 3 2 2 4" xfId="20977"/>
    <cellStyle name="Normal 2 3 2 2 4 2" xfId="20978"/>
    <cellStyle name="Normal 2 3 2 2 4 2 2" xfId="20979"/>
    <cellStyle name="Normal 2 3 2 2 4 3" xfId="20980"/>
    <cellStyle name="Normal 2 3 2 2 5" xfId="20981"/>
    <cellStyle name="Normal 2 3 2 2 5 2" xfId="20982"/>
    <cellStyle name="Normal 2 3 2 2 6" xfId="20983"/>
    <cellStyle name="Normal 2 3 2 2 7" xfId="20984"/>
    <cellStyle name="Normal 2 3 2 2 8" xfId="20985"/>
    <cellStyle name="Normal 2 3 2 3" xfId="20986"/>
    <cellStyle name="Normal 2 3 2 3 2" xfId="20987"/>
    <cellStyle name="Normal 2 3 2 3 2 2" xfId="20988"/>
    <cellStyle name="Normal 2 3 2 3 3" xfId="20989"/>
    <cellStyle name="Normal 2 3 2 3 4" xfId="20990"/>
    <cellStyle name="Normal 2 3 2 3 5" xfId="20991"/>
    <cellStyle name="Normal 2 3 2 4" xfId="20992"/>
    <cellStyle name="Normal 2 3 2 4 2" xfId="20993"/>
    <cellStyle name="Normal 2 3 2 4 2 2" xfId="20994"/>
    <cellStyle name="Normal 2 3 2 4 3" xfId="20995"/>
    <cellStyle name="Normal 2 3 2 5" xfId="20996"/>
    <cellStyle name="Normal 2 3 2 5 2" xfId="20997"/>
    <cellStyle name="Normal 2 3 2 5 2 2" xfId="20998"/>
    <cellStyle name="Normal 2 3 2 5 3" xfId="20999"/>
    <cellStyle name="Normal 2 3 2 6" xfId="21000"/>
    <cellStyle name="Normal 2 3 2 6 2" xfId="21001"/>
    <cellStyle name="Normal 2 3 2 7" xfId="21002"/>
    <cellStyle name="Normal 2 3 2 8" xfId="21003"/>
    <cellStyle name="Normal 2 3 2 9" xfId="21004"/>
    <cellStyle name="Normal 2 3 3" xfId="21005"/>
    <cellStyle name="Normal 2 3 3 2" xfId="21006"/>
    <cellStyle name="Normal 2 3 3 2 2" xfId="21007"/>
    <cellStyle name="Normal 2 3 3 2 2 2" xfId="21008"/>
    <cellStyle name="Normal 2 3 3 2 2 2 2" xfId="21009"/>
    <cellStyle name="Normal 2 3 3 2 2 3" xfId="21010"/>
    <cellStyle name="Normal 2 3 3 2 3" xfId="21011"/>
    <cellStyle name="Normal 2 3 3 2 3 2" xfId="21012"/>
    <cellStyle name="Normal 2 3 3 2 3 2 2" xfId="21013"/>
    <cellStyle name="Normal 2 3 3 2 3 3" xfId="21014"/>
    <cellStyle name="Normal 2 3 3 2 4" xfId="21015"/>
    <cellStyle name="Normal 2 3 3 2 4 2" xfId="21016"/>
    <cellStyle name="Normal 2 3 3 2 4 2 2" xfId="21017"/>
    <cellStyle name="Normal 2 3 3 2 4 3" xfId="21018"/>
    <cellStyle name="Normal 2 3 3 2 5" xfId="21019"/>
    <cellStyle name="Normal 2 3 3 2 5 2" xfId="21020"/>
    <cellStyle name="Normal 2 3 3 2 6" xfId="21021"/>
    <cellStyle name="Normal 2 3 3 2 7" xfId="21022"/>
    <cellStyle name="Normal 2 3 3 3" xfId="21023"/>
    <cellStyle name="Normal 2 3 3 3 2" xfId="21024"/>
    <cellStyle name="Normal 2 3 3 3 2 2" xfId="21025"/>
    <cellStyle name="Normal 2 3 3 3 3" xfId="21026"/>
    <cellStyle name="Normal 2 3 3 4" xfId="21027"/>
    <cellStyle name="Normal 2 3 3 4 2" xfId="21028"/>
    <cellStyle name="Normal 2 3 3 4 2 2" xfId="21029"/>
    <cellStyle name="Normal 2 3 3 4 3" xfId="21030"/>
    <cellStyle name="Normal 2 3 3 5" xfId="21031"/>
    <cellStyle name="Normal 2 3 3 5 2" xfId="21032"/>
    <cellStyle name="Normal 2 3 3 5 2 2" xfId="21033"/>
    <cellStyle name="Normal 2 3 3 5 3" xfId="21034"/>
    <cellStyle name="Normal 2 3 3 6" xfId="21035"/>
    <cellStyle name="Normal 2 3 3 6 2" xfId="21036"/>
    <cellStyle name="Normal 2 3 3 7" xfId="21037"/>
    <cellStyle name="Normal 2 3 3 8" xfId="21038"/>
    <cellStyle name="Normal 2 3 3 9" xfId="21039"/>
    <cellStyle name="Normal 2 3 4" xfId="21040"/>
    <cellStyle name="Normal 2 3 4 2" xfId="21041"/>
    <cellStyle name="Normal 2 3 4 2 2" xfId="21042"/>
    <cellStyle name="Normal 2 3 4 2 2 2" xfId="21043"/>
    <cellStyle name="Normal 2 3 4 2 2 2 2" xfId="21044"/>
    <cellStyle name="Normal 2 3 4 2 2 3" xfId="21045"/>
    <cellStyle name="Normal 2 3 4 2 3" xfId="21046"/>
    <cellStyle name="Normal 2 3 4 2 3 2" xfId="21047"/>
    <cellStyle name="Normal 2 3 4 2 3 2 2" xfId="21048"/>
    <cellStyle name="Normal 2 3 4 2 3 3" xfId="21049"/>
    <cellStyle name="Normal 2 3 4 2 4" xfId="21050"/>
    <cellStyle name="Normal 2 3 4 2 4 2" xfId="21051"/>
    <cellStyle name="Normal 2 3 4 2 4 2 2" xfId="21052"/>
    <cellStyle name="Normal 2 3 4 2 4 3" xfId="21053"/>
    <cellStyle name="Normal 2 3 4 2 5" xfId="21054"/>
    <cellStyle name="Normal 2 3 4 2 5 2" xfId="21055"/>
    <cellStyle name="Normal 2 3 4 2 6" xfId="21056"/>
    <cellStyle name="Normal 2 3 4 3" xfId="21057"/>
    <cellStyle name="Normal 2 3 4 3 2" xfId="21058"/>
    <cellStyle name="Normal 2 3 4 3 2 2" xfId="21059"/>
    <cellStyle name="Normal 2 3 4 3 3" xfId="21060"/>
    <cellStyle name="Normal 2 3 4 4" xfId="21061"/>
    <cellStyle name="Normal 2 3 4 4 2" xfId="21062"/>
    <cellStyle name="Normal 2 3 4 4 2 2" xfId="21063"/>
    <cellStyle name="Normal 2 3 4 4 3" xfId="21064"/>
    <cellStyle name="Normal 2 3 4 5" xfId="21065"/>
    <cellStyle name="Normal 2 3 4 5 2" xfId="21066"/>
    <cellStyle name="Normal 2 3 4 5 2 2" xfId="21067"/>
    <cellStyle name="Normal 2 3 4 5 3" xfId="21068"/>
    <cellStyle name="Normal 2 3 4 6" xfId="21069"/>
    <cellStyle name="Normal 2 3 4 6 2" xfId="21070"/>
    <cellStyle name="Normal 2 3 4 7" xfId="21071"/>
    <cellStyle name="Normal 2 3 4 8" xfId="21072"/>
    <cellStyle name="Normal 2 3 4 9" xfId="21073"/>
    <cellStyle name="Normal 2 3 5" xfId="21074"/>
    <cellStyle name="Normal 2 3 5 2" xfId="21075"/>
    <cellStyle name="Normal 2 3 5 2 2" xfId="21076"/>
    <cellStyle name="Normal 2 3 5 2 2 2" xfId="21077"/>
    <cellStyle name="Normal 2 3 5 2 2 2 2" xfId="21078"/>
    <cellStyle name="Normal 2 3 5 2 2 3" xfId="21079"/>
    <cellStyle name="Normal 2 3 5 2 3" xfId="21080"/>
    <cellStyle name="Normal 2 3 5 2 3 2" xfId="21081"/>
    <cellStyle name="Normal 2 3 5 2 3 2 2" xfId="21082"/>
    <cellStyle name="Normal 2 3 5 2 3 3" xfId="21083"/>
    <cellStyle name="Normal 2 3 5 2 4" xfId="21084"/>
    <cellStyle name="Normal 2 3 5 2 4 2" xfId="21085"/>
    <cellStyle name="Normal 2 3 5 2 4 2 2" xfId="21086"/>
    <cellStyle name="Normal 2 3 5 2 4 3" xfId="21087"/>
    <cellStyle name="Normal 2 3 5 2 5" xfId="21088"/>
    <cellStyle name="Normal 2 3 5 2 5 2" xfId="21089"/>
    <cellStyle name="Normal 2 3 5 2 6" xfId="21090"/>
    <cellStyle name="Normal 2 3 5 3" xfId="21091"/>
    <cellStyle name="Normal 2 3 5 3 2" xfId="21092"/>
    <cellStyle name="Normal 2 3 5 3 2 2" xfId="21093"/>
    <cellStyle name="Normal 2 3 5 3 3" xfId="21094"/>
    <cellStyle name="Normal 2 3 5 4" xfId="21095"/>
    <cellStyle name="Normal 2 3 5 4 2" xfId="21096"/>
    <cellStyle name="Normal 2 3 5 4 2 2" xfId="21097"/>
    <cellStyle name="Normal 2 3 5 4 3" xfId="21098"/>
    <cellStyle name="Normal 2 3 5 5" xfId="21099"/>
    <cellStyle name="Normal 2 3 5 5 2" xfId="21100"/>
    <cellStyle name="Normal 2 3 5 5 2 2" xfId="21101"/>
    <cellStyle name="Normal 2 3 5 5 3" xfId="21102"/>
    <cellStyle name="Normal 2 3 5 6" xfId="21103"/>
    <cellStyle name="Normal 2 3 5 6 2" xfId="21104"/>
    <cellStyle name="Normal 2 3 5 7" xfId="21105"/>
    <cellStyle name="Normal 2 3 6" xfId="21106"/>
    <cellStyle name="Normal 2 3 6 2" xfId="21107"/>
    <cellStyle name="Normal 2 3 6 2 2" xfId="21108"/>
    <cellStyle name="Normal 2 3 6 2 2 2" xfId="21109"/>
    <cellStyle name="Normal 2 3 6 2 3" xfId="21110"/>
    <cellStyle name="Normal 2 3 6 3" xfId="21111"/>
    <cellStyle name="Normal 2 3 6 3 2" xfId="21112"/>
    <cellStyle name="Normal 2 3 6 3 2 2" xfId="21113"/>
    <cellStyle name="Normal 2 3 6 3 3" xfId="21114"/>
    <cellStyle name="Normal 2 3 6 4" xfId="21115"/>
    <cellStyle name="Normal 2 3 6 4 2" xfId="21116"/>
    <cellStyle name="Normal 2 3 6 4 2 2" xfId="21117"/>
    <cellStyle name="Normal 2 3 6 4 3" xfId="21118"/>
    <cellStyle name="Normal 2 3 6 5" xfId="21119"/>
    <cellStyle name="Normal 2 3 6 5 2" xfId="21120"/>
    <cellStyle name="Normal 2 3 6 6" xfId="21121"/>
    <cellStyle name="Normal 2 3 7" xfId="21122"/>
    <cellStyle name="Normal 2 3 7 2" xfId="21123"/>
    <cellStyle name="Normal 2 3 7 2 2" xfId="21124"/>
    <cellStyle name="Normal 2 3 7 3" xfId="21125"/>
    <cellStyle name="Normal 2 3 8" xfId="21126"/>
    <cellStyle name="Normal 2 3 8 2" xfId="21127"/>
    <cellStyle name="Normal 2 3 8 2 2" xfId="21128"/>
    <cellStyle name="Normal 2 3 8 3" xfId="21129"/>
    <cellStyle name="Normal 2 3 9" xfId="21130"/>
    <cellStyle name="Normal 2 3 9 2" xfId="21131"/>
    <cellStyle name="Normal 2 3 9 2 2" xfId="21132"/>
    <cellStyle name="Normal 2 3 9 3" xfId="21133"/>
    <cellStyle name="Normal 2 3_29(d) - Gas extensions -tariffs" xfId="21134"/>
    <cellStyle name="Normal 2 4" xfId="21135"/>
    <cellStyle name="Normal 2 4 10" xfId="21136"/>
    <cellStyle name="Normal 2 4 2" xfId="21137"/>
    <cellStyle name="Normal 2 4 2 2" xfId="21138"/>
    <cellStyle name="Normal 2 4 2 2 2" xfId="21139"/>
    <cellStyle name="Normal 2 4 2 2 2 2" xfId="21140"/>
    <cellStyle name="Normal 2 4 2 2 3" xfId="21141"/>
    <cellStyle name="Normal 2 4 2 2 4" xfId="21142"/>
    <cellStyle name="Normal 2 4 2 3" xfId="21143"/>
    <cellStyle name="Normal 2 4 2 3 2" xfId="21144"/>
    <cellStyle name="Normal 2 4 2 3 2 2" xfId="21145"/>
    <cellStyle name="Normal 2 4 2 3 3" xfId="21146"/>
    <cellStyle name="Normal 2 4 2 4" xfId="21147"/>
    <cellStyle name="Normal 2 4 2 4 2" xfId="21148"/>
    <cellStyle name="Normal 2 4 2 4 2 2" xfId="21149"/>
    <cellStyle name="Normal 2 4 2 4 3" xfId="21150"/>
    <cellStyle name="Normal 2 4 2 5" xfId="21151"/>
    <cellStyle name="Normal 2 4 2 5 2" xfId="21152"/>
    <cellStyle name="Normal 2 4 2 6" xfId="21153"/>
    <cellStyle name="Normal 2 4 2 7" xfId="21154"/>
    <cellStyle name="Normal 2 4 2 8" xfId="21155"/>
    <cellStyle name="Normal 2 4 3" xfId="21156"/>
    <cellStyle name="Normal 2 4 3 2" xfId="21157"/>
    <cellStyle name="Normal 2 4 3 2 2" xfId="21158"/>
    <cellStyle name="Normal 2 4 3 3" xfId="21159"/>
    <cellStyle name="Normal 2 4 3 4" xfId="21160"/>
    <cellStyle name="Normal 2 4 3 5" xfId="21161"/>
    <cellStyle name="Normal 2 4 3 6" xfId="21162"/>
    <cellStyle name="Normal 2 4 4" xfId="21163"/>
    <cellStyle name="Normal 2 4 4 2" xfId="21164"/>
    <cellStyle name="Normal 2 4 4 2 2" xfId="21165"/>
    <cellStyle name="Normal 2 4 4 3" xfId="21166"/>
    <cellStyle name="Normal 2 4 5" xfId="21167"/>
    <cellStyle name="Normal 2 4 5 2" xfId="21168"/>
    <cellStyle name="Normal 2 4 5 2 2" xfId="21169"/>
    <cellStyle name="Normal 2 4 5 3" xfId="21170"/>
    <cellStyle name="Normal 2 4 6" xfId="21171"/>
    <cellStyle name="Normal 2 4 6 2" xfId="21172"/>
    <cellStyle name="Normal 2 4 7" xfId="21173"/>
    <cellStyle name="Normal 2 4 8" xfId="21174"/>
    <cellStyle name="Normal 2 4 9" xfId="21175"/>
    <cellStyle name="Normal 2 5" xfId="21176"/>
    <cellStyle name="Normal 2 5 2" xfId="21177"/>
    <cellStyle name="Normal 2 5 2 2" xfId="21178"/>
    <cellStyle name="Normal 2 5 2 2 2" xfId="21179"/>
    <cellStyle name="Normal 2 5 2 2 2 2" xfId="21180"/>
    <cellStyle name="Normal 2 5 2 2 3" xfId="21181"/>
    <cellStyle name="Normal 2 5 2 3" xfId="21182"/>
    <cellStyle name="Normal 2 5 2 3 2" xfId="21183"/>
    <cellStyle name="Normal 2 5 2 3 2 2" xfId="21184"/>
    <cellStyle name="Normal 2 5 2 3 3" xfId="21185"/>
    <cellStyle name="Normal 2 5 2 4" xfId="21186"/>
    <cellStyle name="Normal 2 5 2 4 2" xfId="21187"/>
    <cellStyle name="Normal 2 5 2 4 2 2" xfId="21188"/>
    <cellStyle name="Normal 2 5 2 4 3" xfId="21189"/>
    <cellStyle name="Normal 2 5 2 5" xfId="21190"/>
    <cellStyle name="Normal 2 5 2 5 2" xfId="21191"/>
    <cellStyle name="Normal 2 5 2 6" xfId="21192"/>
    <cellStyle name="Normal 2 5 2 7" xfId="21193"/>
    <cellStyle name="Normal 2 5 3" xfId="21194"/>
    <cellStyle name="Normal 2 5 3 2" xfId="21195"/>
    <cellStyle name="Normal 2 5 3 2 2" xfId="21196"/>
    <cellStyle name="Normal 2 5 3 3" xfId="21197"/>
    <cellStyle name="Normal 2 5 3 4" xfId="21198"/>
    <cellStyle name="Normal 2 5 4" xfId="21199"/>
    <cellStyle name="Normal 2 5 4 2" xfId="21200"/>
    <cellStyle name="Normal 2 5 4 2 2" xfId="21201"/>
    <cellStyle name="Normal 2 5 4 3" xfId="21202"/>
    <cellStyle name="Normal 2 5 5" xfId="21203"/>
    <cellStyle name="Normal 2 5 5 2" xfId="21204"/>
    <cellStyle name="Normal 2 5 5 2 2" xfId="21205"/>
    <cellStyle name="Normal 2 5 5 3" xfId="21206"/>
    <cellStyle name="Normal 2 5 6" xfId="21207"/>
    <cellStyle name="Normal 2 5 6 2" xfId="21208"/>
    <cellStyle name="Normal 2 5 7" xfId="21209"/>
    <cellStyle name="Normal 2 5 8" xfId="21210"/>
    <cellStyle name="Normal 2 5 9" xfId="21211"/>
    <cellStyle name="Normal 2 6" xfId="21212"/>
    <cellStyle name="Normal 2 6 2" xfId="21213"/>
    <cellStyle name="Normal 2 6 2 2" xfId="21214"/>
    <cellStyle name="Normal 2 6 2 2 2" xfId="21215"/>
    <cellStyle name="Normal 2 6 2 2 2 2" xfId="21216"/>
    <cellStyle name="Normal 2 6 2 2 3" xfId="21217"/>
    <cellStyle name="Normal 2 6 2 2 4" xfId="21218"/>
    <cellStyle name="Normal 2 6 2 3" xfId="21219"/>
    <cellStyle name="Normal 2 6 2 3 2" xfId="21220"/>
    <cellStyle name="Normal 2 6 2 3 2 2" xfId="21221"/>
    <cellStyle name="Normal 2 6 2 3 3" xfId="21222"/>
    <cellStyle name="Normal 2 6 2 4" xfId="21223"/>
    <cellStyle name="Normal 2 6 2 4 2" xfId="21224"/>
    <cellStyle name="Normal 2 6 2 4 2 2" xfId="21225"/>
    <cellStyle name="Normal 2 6 2 4 3" xfId="21226"/>
    <cellStyle name="Normal 2 6 2 5" xfId="21227"/>
    <cellStyle name="Normal 2 6 2 5 2" xfId="21228"/>
    <cellStyle name="Normal 2 6 2 6" xfId="21229"/>
    <cellStyle name="Normal 2 6 2 7" xfId="21230"/>
    <cellStyle name="Normal 2 6 2 8" xfId="21231"/>
    <cellStyle name="Normal 2 6 3" xfId="21232"/>
    <cellStyle name="Normal 2 6 3 2" xfId="21233"/>
    <cellStyle name="Normal 2 6 3 2 2" xfId="21234"/>
    <cellStyle name="Normal 2 6 3 3" xfId="21235"/>
    <cellStyle name="Normal 2 6 3 4" xfId="21236"/>
    <cellStyle name="Normal 2 6 4" xfId="21237"/>
    <cellStyle name="Normal 2 6 4 2" xfId="21238"/>
    <cellStyle name="Normal 2 6 4 2 2" xfId="21239"/>
    <cellStyle name="Normal 2 6 4 3" xfId="21240"/>
    <cellStyle name="Normal 2 6 5" xfId="21241"/>
    <cellStyle name="Normal 2 6 5 2" xfId="21242"/>
    <cellStyle name="Normal 2 6 5 2 2" xfId="21243"/>
    <cellStyle name="Normal 2 6 5 3" xfId="21244"/>
    <cellStyle name="Normal 2 6 6" xfId="21245"/>
    <cellStyle name="Normal 2 6 6 2" xfId="21246"/>
    <cellStyle name="Normal 2 6 7" xfId="21247"/>
    <cellStyle name="Normal 2 6 8" xfId="21248"/>
    <cellStyle name="Normal 2 6 9" xfId="21249"/>
    <cellStyle name="Normal 2 7" xfId="21250"/>
    <cellStyle name="Normal 2 7 2" xfId="21251"/>
    <cellStyle name="Normal 2 7 2 2" xfId="21252"/>
    <cellStyle name="Normal 2 7 2 2 2" xfId="21253"/>
    <cellStyle name="Normal 2 7 2 2 2 2" xfId="21254"/>
    <cellStyle name="Normal 2 7 2 2 3" xfId="21255"/>
    <cellStyle name="Normal 2 7 2 2 4" xfId="21256"/>
    <cellStyle name="Normal 2 7 2 3" xfId="21257"/>
    <cellStyle name="Normal 2 7 2 3 2" xfId="21258"/>
    <cellStyle name="Normal 2 7 2 3 2 2" xfId="21259"/>
    <cellStyle name="Normal 2 7 2 3 3" xfId="21260"/>
    <cellStyle name="Normal 2 7 2 4" xfId="21261"/>
    <cellStyle name="Normal 2 7 2 4 2" xfId="21262"/>
    <cellStyle name="Normal 2 7 2 4 2 2" xfId="21263"/>
    <cellStyle name="Normal 2 7 2 4 3" xfId="21264"/>
    <cellStyle name="Normal 2 7 2 5" xfId="21265"/>
    <cellStyle name="Normal 2 7 2 5 2" xfId="21266"/>
    <cellStyle name="Normal 2 7 2 6" xfId="21267"/>
    <cellStyle name="Normal 2 7 2 7" xfId="21268"/>
    <cellStyle name="Normal 2 7 3" xfId="21269"/>
    <cellStyle name="Normal 2 7 3 2" xfId="21270"/>
    <cellStyle name="Normal 2 7 3 2 2" xfId="21271"/>
    <cellStyle name="Normal 2 7 3 3" xfId="21272"/>
    <cellStyle name="Normal 2 7 3 4" xfId="21273"/>
    <cellStyle name="Normal 2 7 4" xfId="21274"/>
    <cellStyle name="Normal 2 7 4 2" xfId="21275"/>
    <cellStyle name="Normal 2 7 4 2 2" xfId="21276"/>
    <cellStyle name="Normal 2 7 4 3" xfId="21277"/>
    <cellStyle name="Normal 2 7 5" xfId="21278"/>
    <cellStyle name="Normal 2 7 5 2" xfId="21279"/>
    <cellStyle name="Normal 2 7 5 2 2" xfId="21280"/>
    <cellStyle name="Normal 2 7 5 3" xfId="21281"/>
    <cellStyle name="Normal 2 7 6" xfId="21282"/>
    <cellStyle name="Normal 2 7 6 2" xfId="21283"/>
    <cellStyle name="Normal 2 7 7" xfId="21284"/>
    <cellStyle name="Normal 2 7 8" xfId="21285"/>
    <cellStyle name="Normal 2 8" xfId="21286"/>
    <cellStyle name="Normal 2 8 2" xfId="21287"/>
    <cellStyle name="Normal 2 8 2 2" xfId="21288"/>
    <cellStyle name="Normal 2 8 2 2 2" xfId="21289"/>
    <cellStyle name="Normal 2 8 2 3" xfId="21290"/>
    <cellStyle name="Normal 2 8 3" xfId="21291"/>
    <cellStyle name="Normal 2 8 3 2" xfId="21292"/>
    <cellStyle name="Normal 2 8 3 2 2" xfId="21293"/>
    <cellStyle name="Normal 2 8 3 3" xfId="21294"/>
    <cellStyle name="Normal 2 8 4" xfId="21295"/>
    <cellStyle name="Normal 2 8 4 2" xfId="21296"/>
    <cellStyle name="Normal 2 8 4 2 2" xfId="21297"/>
    <cellStyle name="Normal 2 8 4 3" xfId="21298"/>
    <cellStyle name="Normal 2 8 5" xfId="21299"/>
    <cellStyle name="Normal 2 8 5 2" xfId="21300"/>
    <cellStyle name="Normal 2 8 6" xfId="21301"/>
    <cellStyle name="Normal 2 8 7" xfId="21302"/>
    <cellStyle name="Normal 2 8 8" xfId="21303"/>
    <cellStyle name="Normal 2 9" xfId="21304"/>
    <cellStyle name="Normal 2 9 2" xfId="21305"/>
    <cellStyle name="Normal 2 9 2 2" xfId="21306"/>
    <cellStyle name="Normal 2 9 2 2 2" xfId="21307"/>
    <cellStyle name="Normal 2 9 2 3" xfId="21308"/>
    <cellStyle name="Normal 2 9 3" xfId="21309"/>
    <cellStyle name="Normal 2 9 3 2" xfId="21310"/>
    <cellStyle name="Normal 2 9 4" xfId="21311"/>
    <cellStyle name="Normal 2_111025" xfId="21312"/>
    <cellStyle name="Normal 20" xfId="21313"/>
    <cellStyle name="Normal 20 10" xfId="21314"/>
    <cellStyle name="Normal 20 10 2" xfId="21315"/>
    <cellStyle name="Normal 20 11" xfId="21316"/>
    <cellStyle name="Normal 20 12" xfId="21317"/>
    <cellStyle name="Normal 20 13" xfId="21318"/>
    <cellStyle name="Normal 20 14" xfId="21319"/>
    <cellStyle name="Normal 20 2" xfId="21320"/>
    <cellStyle name="Normal 20 2 10" xfId="21321"/>
    <cellStyle name="Normal 20 2 2" xfId="21322"/>
    <cellStyle name="Normal 20 2 2 2" xfId="21323"/>
    <cellStyle name="Normal 20 2 2 2 2" xfId="21324"/>
    <cellStyle name="Normal 20 2 2 2 2 2" xfId="21325"/>
    <cellStyle name="Normal 20 2 2 2 3" xfId="21326"/>
    <cellStyle name="Normal 20 2 2 3" xfId="21327"/>
    <cellStyle name="Normal 20 2 2 3 2" xfId="21328"/>
    <cellStyle name="Normal 20 2 2 3 2 2" xfId="21329"/>
    <cellStyle name="Normal 20 2 2 3 3" xfId="21330"/>
    <cellStyle name="Normal 20 2 2 4" xfId="21331"/>
    <cellStyle name="Normal 20 2 2 4 2" xfId="21332"/>
    <cellStyle name="Normal 20 2 2 4 2 2" xfId="21333"/>
    <cellStyle name="Normal 20 2 2 4 3" xfId="21334"/>
    <cellStyle name="Normal 20 2 2 5" xfId="21335"/>
    <cellStyle name="Normal 20 2 2 5 2" xfId="21336"/>
    <cellStyle name="Normal 20 2 2 6" xfId="21337"/>
    <cellStyle name="Normal 20 2 2 7" xfId="21338"/>
    <cellStyle name="Normal 20 2 2 8" xfId="21339"/>
    <cellStyle name="Normal 20 2 3" xfId="21340"/>
    <cellStyle name="Normal 20 2 3 2" xfId="21341"/>
    <cellStyle name="Normal 20 2 3 2 2" xfId="21342"/>
    <cellStyle name="Normal 20 2 3 3" xfId="21343"/>
    <cellStyle name="Normal 20 2 4" xfId="21344"/>
    <cellStyle name="Normal 20 2 4 2" xfId="21345"/>
    <cellStyle name="Normal 20 2 4 2 2" xfId="21346"/>
    <cellStyle name="Normal 20 2 4 3" xfId="21347"/>
    <cellStyle name="Normal 20 2 5" xfId="21348"/>
    <cellStyle name="Normal 20 2 5 2" xfId="21349"/>
    <cellStyle name="Normal 20 2 5 2 2" xfId="21350"/>
    <cellStyle name="Normal 20 2 5 3" xfId="21351"/>
    <cellStyle name="Normal 20 2 6" xfId="21352"/>
    <cellStyle name="Normal 20 2 6 2" xfId="21353"/>
    <cellStyle name="Normal 20 2 7" xfId="21354"/>
    <cellStyle name="Normal 20 2 8" xfId="21355"/>
    <cellStyle name="Normal 20 2 9" xfId="21356"/>
    <cellStyle name="Normal 20 3" xfId="21357"/>
    <cellStyle name="Normal 20 3 2" xfId="21358"/>
    <cellStyle name="Normal 20 3 2 2" xfId="21359"/>
    <cellStyle name="Normal 20 3 2 2 2" xfId="21360"/>
    <cellStyle name="Normal 20 3 2 2 2 2" xfId="21361"/>
    <cellStyle name="Normal 20 3 2 2 3" xfId="21362"/>
    <cellStyle name="Normal 20 3 2 3" xfId="21363"/>
    <cellStyle name="Normal 20 3 2 3 2" xfId="21364"/>
    <cellStyle name="Normal 20 3 2 3 2 2" xfId="21365"/>
    <cellStyle name="Normal 20 3 2 3 3" xfId="21366"/>
    <cellStyle name="Normal 20 3 2 4" xfId="21367"/>
    <cellStyle name="Normal 20 3 2 4 2" xfId="21368"/>
    <cellStyle name="Normal 20 3 2 4 2 2" xfId="21369"/>
    <cellStyle name="Normal 20 3 2 4 3" xfId="21370"/>
    <cellStyle name="Normal 20 3 2 5" xfId="21371"/>
    <cellStyle name="Normal 20 3 2 5 2" xfId="21372"/>
    <cellStyle name="Normal 20 3 2 6" xfId="21373"/>
    <cellStyle name="Normal 20 3 3" xfId="21374"/>
    <cellStyle name="Normal 20 3 3 2" xfId="21375"/>
    <cellStyle name="Normal 20 3 3 2 2" xfId="21376"/>
    <cellStyle name="Normal 20 3 3 3" xfId="21377"/>
    <cellStyle name="Normal 20 3 4" xfId="21378"/>
    <cellStyle name="Normal 20 3 4 2" xfId="21379"/>
    <cellStyle name="Normal 20 3 4 2 2" xfId="21380"/>
    <cellStyle name="Normal 20 3 4 3" xfId="21381"/>
    <cellStyle name="Normal 20 3 5" xfId="21382"/>
    <cellStyle name="Normal 20 3 5 2" xfId="21383"/>
    <cellStyle name="Normal 20 3 5 2 2" xfId="21384"/>
    <cellStyle name="Normal 20 3 5 3" xfId="21385"/>
    <cellStyle name="Normal 20 3 6" xfId="21386"/>
    <cellStyle name="Normal 20 3 6 2" xfId="21387"/>
    <cellStyle name="Normal 20 3 7" xfId="21388"/>
    <cellStyle name="Normal 20 3 8" xfId="21389"/>
    <cellStyle name="Normal 20 4" xfId="21390"/>
    <cellStyle name="Normal 20 4 2" xfId="21391"/>
    <cellStyle name="Normal 20 4 2 2" xfId="21392"/>
    <cellStyle name="Normal 20 4 2 2 2" xfId="21393"/>
    <cellStyle name="Normal 20 4 2 2 2 2" xfId="21394"/>
    <cellStyle name="Normal 20 4 2 2 3" xfId="21395"/>
    <cellStyle name="Normal 20 4 2 3" xfId="21396"/>
    <cellStyle name="Normal 20 4 2 3 2" xfId="21397"/>
    <cellStyle name="Normal 20 4 2 3 2 2" xfId="21398"/>
    <cellStyle name="Normal 20 4 2 3 3" xfId="21399"/>
    <cellStyle name="Normal 20 4 2 4" xfId="21400"/>
    <cellStyle name="Normal 20 4 2 4 2" xfId="21401"/>
    <cellStyle name="Normal 20 4 2 4 2 2" xfId="21402"/>
    <cellStyle name="Normal 20 4 2 4 3" xfId="21403"/>
    <cellStyle name="Normal 20 4 2 5" xfId="21404"/>
    <cellStyle name="Normal 20 4 2 5 2" xfId="21405"/>
    <cellStyle name="Normal 20 4 2 6" xfId="21406"/>
    <cellStyle name="Normal 20 4 3" xfId="21407"/>
    <cellStyle name="Normal 20 4 3 2" xfId="21408"/>
    <cellStyle name="Normal 20 4 3 2 2" xfId="21409"/>
    <cellStyle name="Normal 20 4 3 3" xfId="21410"/>
    <cellStyle name="Normal 20 4 4" xfId="21411"/>
    <cellStyle name="Normal 20 4 4 2" xfId="21412"/>
    <cellStyle name="Normal 20 4 4 2 2" xfId="21413"/>
    <cellStyle name="Normal 20 4 4 3" xfId="21414"/>
    <cellStyle name="Normal 20 4 5" xfId="21415"/>
    <cellStyle name="Normal 20 4 5 2" xfId="21416"/>
    <cellStyle name="Normal 20 4 5 2 2" xfId="21417"/>
    <cellStyle name="Normal 20 4 5 3" xfId="21418"/>
    <cellStyle name="Normal 20 4 6" xfId="21419"/>
    <cellStyle name="Normal 20 4 6 2" xfId="21420"/>
    <cellStyle name="Normal 20 4 7" xfId="21421"/>
    <cellStyle name="Normal 20 4 8" xfId="21422"/>
    <cellStyle name="Normal 20 5" xfId="21423"/>
    <cellStyle name="Normal 20 5 2" xfId="21424"/>
    <cellStyle name="Normal 20 5 2 2" xfId="21425"/>
    <cellStyle name="Normal 20 5 2 2 2" xfId="21426"/>
    <cellStyle name="Normal 20 5 2 2 2 2" xfId="21427"/>
    <cellStyle name="Normal 20 5 2 2 3" xfId="21428"/>
    <cellStyle name="Normal 20 5 2 3" xfId="21429"/>
    <cellStyle name="Normal 20 5 2 3 2" xfId="21430"/>
    <cellStyle name="Normal 20 5 2 3 2 2" xfId="21431"/>
    <cellStyle name="Normal 20 5 2 3 3" xfId="21432"/>
    <cellStyle name="Normal 20 5 2 4" xfId="21433"/>
    <cellStyle name="Normal 20 5 2 4 2" xfId="21434"/>
    <cellStyle name="Normal 20 5 2 4 2 2" xfId="21435"/>
    <cellStyle name="Normal 20 5 2 4 3" xfId="21436"/>
    <cellStyle name="Normal 20 5 2 5" xfId="21437"/>
    <cellStyle name="Normal 20 5 2 5 2" xfId="21438"/>
    <cellStyle name="Normal 20 5 2 6" xfId="21439"/>
    <cellStyle name="Normal 20 5 3" xfId="21440"/>
    <cellStyle name="Normal 20 5 3 2" xfId="21441"/>
    <cellStyle name="Normal 20 5 3 2 2" xfId="21442"/>
    <cellStyle name="Normal 20 5 3 3" xfId="21443"/>
    <cellStyle name="Normal 20 5 4" xfId="21444"/>
    <cellStyle name="Normal 20 5 4 2" xfId="21445"/>
    <cellStyle name="Normal 20 5 4 2 2" xfId="21446"/>
    <cellStyle name="Normal 20 5 4 3" xfId="21447"/>
    <cellStyle name="Normal 20 5 5" xfId="21448"/>
    <cellStyle name="Normal 20 5 5 2" xfId="21449"/>
    <cellStyle name="Normal 20 5 5 2 2" xfId="21450"/>
    <cellStyle name="Normal 20 5 5 3" xfId="21451"/>
    <cellStyle name="Normal 20 5 6" xfId="21452"/>
    <cellStyle name="Normal 20 5 6 2" xfId="21453"/>
    <cellStyle name="Normal 20 5 7" xfId="21454"/>
    <cellStyle name="Normal 20 6" xfId="21455"/>
    <cellStyle name="Normal 20 6 2" xfId="21456"/>
    <cellStyle name="Normal 20 6 2 2" xfId="21457"/>
    <cellStyle name="Normal 20 6 2 2 2" xfId="21458"/>
    <cellStyle name="Normal 20 6 2 3" xfId="21459"/>
    <cellStyle name="Normal 20 6 3" xfId="21460"/>
    <cellStyle name="Normal 20 6 3 2" xfId="21461"/>
    <cellStyle name="Normal 20 6 3 2 2" xfId="21462"/>
    <cellStyle name="Normal 20 6 3 3" xfId="21463"/>
    <cellStyle name="Normal 20 6 4" xfId="21464"/>
    <cellStyle name="Normal 20 6 4 2" xfId="21465"/>
    <cellStyle name="Normal 20 6 4 2 2" xfId="21466"/>
    <cellStyle name="Normal 20 6 4 3" xfId="21467"/>
    <cellStyle name="Normal 20 6 5" xfId="21468"/>
    <cellStyle name="Normal 20 6 5 2" xfId="21469"/>
    <cellStyle name="Normal 20 6 6" xfId="21470"/>
    <cellStyle name="Normal 20 7" xfId="21471"/>
    <cellStyle name="Normal 20 7 2" xfId="21472"/>
    <cellStyle name="Normal 20 7 2 2" xfId="21473"/>
    <cellStyle name="Normal 20 7 3" xfId="21474"/>
    <cellStyle name="Normal 20 8" xfId="21475"/>
    <cellStyle name="Normal 20 8 2" xfId="21476"/>
    <cellStyle name="Normal 20 8 2 2" xfId="21477"/>
    <cellStyle name="Normal 20 8 3" xfId="21478"/>
    <cellStyle name="Normal 20 9" xfId="21479"/>
    <cellStyle name="Normal 20 9 2" xfId="21480"/>
    <cellStyle name="Normal 20 9 2 2" xfId="21481"/>
    <cellStyle name="Normal 20 9 3" xfId="21482"/>
    <cellStyle name="Normal 20_3. B003_Sep 11" xfId="21483"/>
    <cellStyle name="Normal 200" xfId="21484"/>
    <cellStyle name="Normal 201" xfId="21485"/>
    <cellStyle name="Normal 202" xfId="21486"/>
    <cellStyle name="Normal 203" xfId="21487"/>
    <cellStyle name="Normal 204" xfId="21488"/>
    <cellStyle name="Normal 205" xfId="21489"/>
    <cellStyle name="Normal 207" xfId="21490"/>
    <cellStyle name="Normal 208" xfId="21491"/>
    <cellStyle name="Normal 209" xfId="21492"/>
    <cellStyle name="Normal 21" xfId="21493"/>
    <cellStyle name="Normal 21 10" xfId="21494"/>
    <cellStyle name="Normal 21 10 2" xfId="21495"/>
    <cellStyle name="Normal 21 11" xfId="21496"/>
    <cellStyle name="Normal 21 12" xfId="21497"/>
    <cellStyle name="Normal 21 13" xfId="21498"/>
    <cellStyle name="Normal 21 14" xfId="21499"/>
    <cellStyle name="Normal 21 15" xfId="21500"/>
    <cellStyle name="Normal 21 2" xfId="21501"/>
    <cellStyle name="Normal 21 2 10" xfId="21502"/>
    <cellStyle name="Normal 21 2 2" xfId="21503"/>
    <cellStyle name="Normal 21 2 2 2" xfId="21504"/>
    <cellStyle name="Normal 21 2 2 2 2" xfId="21505"/>
    <cellStyle name="Normal 21 2 2 2 2 2" xfId="21506"/>
    <cellStyle name="Normal 21 2 2 2 3" xfId="21507"/>
    <cellStyle name="Normal 21 2 2 3" xfId="21508"/>
    <cellStyle name="Normal 21 2 2 3 2" xfId="21509"/>
    <cellStyle name="Normal 21 2 2 3 2 2" xfId="21510"/>
    <cellStyle name="Normal 21 2 2 3 3" xfId="21511"/>
    <cellStyle name="Normal 21 2 2 4" xfId="21512"/>
    <cellStyle name="Normal 21 2 2 4 2" xfId="21513"/>
    <cellStyle name="Normal 21 2 2 4 2 2" xfId="21514"/>
    <cellStyle name="Normal 21 2 2 4 3" xfId="21515"/>
    <cellStyle name="Normal 21 2 2 5" xfId="21516"/>
    <cellStyle name="Normal 21 2 2 5 2" xfId="21517"/>
    <cellStyle name="Normal 21 2 2 6" xfId="21518"/>
    <cellStyle name="Normal 21 2 3" xfId="21519"/>
    <cellStyle name="Normal 21 2 3 2" xfId="21520"/>
    <cellStyle name="Normal 21 2 3 2 2" xfId="21521"/>
    <cellStyle name="Normal 21 2 3 3" xfId="21522"/>
    <cellStyle name="Normal 21 2 4" xfId="21523"/>
    <cellStyle name="Normal 21 2 4 2" xfId="21524"/>
    <cellStyle name="Normal 21 2 4 2 2" xfId="21525"/>
    <cellStyle name="Normal 21 2 4 3" xfId="21526"/>
    <cellStyle name="Normal 21 2 5" xfId="21527"/>
    <cellStyle name="Normal 21 2 5 2" xfId="21528"/>
    <cellStyle name="Normal 21 2 5 2 2" xfId="21529"/>
    <cellStyle name="Normal 21 2 5 3" xfId="21530"/>
    <cellStyle name="Normal 21 2 6" xfId="21531"/>
    <cellStyle name="Normal 21 2 6 2" xfId="21532"/>
    <cellStyle name="Normal 21 2 7" xfId="21533"/>
    <cellStyle name="Normal 21 2 8" xfId="21534"/>
    <cellStyle name="Normal 21 2 9" xfId="21535"/>
    <cellStyle name="Normal 21 3" xfId="21536"/>
    <cellStyle name="Normal 21 3 10" xfId="21537"/>
    <cellStyle name="Normal 21 3 2" xfId="21538"/>
    <cellStyle name="Normal 21 3 2 2" xfId="21539"/>
    <cellStyle name="Normal 21 3 2 2 2" xfId="21540"/>
    <cellStyle name="Normal 21 3 2 2 2 2" xfId="21541"/>
    <cellStyle name="Normal 21 3 2 2 3" xfId="21542"/>
    <cellStyle name="Normal 21 3 2 3" xfId="21543"/>
    <cellStyle name="Normal 21 3 2 3 2" xfId="21544"/>
    <cellStyle name="Normal 21 3 2 3 2 2" xfId="21545"/>
    <cellStyle name="Normal 21 3 2 3 3" xfId="21546"/>
    <cellStyle name="Normal 21 3 2 4" xfId="21547"/>
    <cellStyle name="Normal 21 3 2 4 2" xfId="21548"/>
    <cellStyle name="Normal 21 3 2 4 2 2" xfId="21549"/>
    <cellStyle name="Normal 21 3 2 4 3" xfId="21550"/>
    <cellStyle name="Normal 21 3 2 5" xfId="21551"/>
    <cellStyle name="Normal 21 3 2 5 2" xfId="21552"/>
    <cellStyle name="Normal 21 3 2 6" xfId="21553"/>
    <cellStyle name="Normal 21 3 3" xfId="21554"/>
    <cellStyle name="Normal 21 3 3 2" xfId="21555"/>
    <cellStyle name="Normal 21 3 3 2 2" xfId="21556"/>
    <cellStyle name="Normal 21 3 3 3" xfId="21557"/>
    <cellStyle name="Normal 21 3 4" xfId="21558"/>
    <cellStyle name="Normal 21 3 4 2" xfId="21559"/>
    <cellStyle name="Normal 21 3 4 2 2" xfId="21560"/>
    <cellStyle name="Normal 21 3 4 3" xfId="21561"/>
    <cellStyle name="Normal 21 3 5" xfId="21562"/>
    <cellStyle name="Normal 21 3 5 2" xfId="21563"/>
    <cellStyle name="Normal 21 3 5 2 2" xfId="21564"/>
    <cellStyle name="Normal 21 3 5 3" xfId="21565"/>
    <cellStyle name="Normal 21 3 6" xfId="21566"/>
    <cellStyle name="Normal 21 3 6 2" xfId="21567"/>
    <cellStyle name="Normal 21 3 7" xfId="21568"/>
    <cellStyle name="Normal 21 3 8" xfId="21569"/>
    <cellStyle name="Normal 21 3 9" xfId="21570"/>
    <cellStyle name="Normal 21 4" xfId="21571"/>
    <cellStyle name="Normal 21 4 2" xfId="21572"/>
    <cellStyle name="Normal 21 4 2 2" xfId="21573"/>
    <cellStyle name="Normal 21 4 2 2 2" xfId="21574"/>
    <cellStyle name="Normal 21 4 2 2 2 2" xfId="21575"/>
    <cellStyle name="Normal 21 4 2 2 3" xfId="21576"/>
    <cellStyle name="Normal 21 4 2 3" xfId="21577"/>
    <cellStyle name="Normal 21 4 2 3 2" xfId="21578"/>
    <cellStyle name="Normal 21 4 2 3 2 2" xfId="21579"/>
    <cellStyle name="Normal 21 4 2 3 3" xfId="21580"/>
    <cellStyle name="Normal 21 4 2 4" xfId="21581"/>
    <cellStyle name="Normal 21 4 2 4 2" xfId="21582"/>
    <cellStyle name="Normal 21 4 2 4 2 2" xfId="21583"/>
    <cellStyle name="Normal 21 4 2 4 3" xfId="21584"/>
    <cellStyle name="Normal 21 4 2 5" xfId="21585"/>
    <cellStyle name="Normal 21 4 2 5 2" xfId="21586"/>
    <cellStyle name="Normal 21 4 2 6" xfId="21587"/>
    <cellStyle name="Normal 21 4 3" xfId="21588"/>
    <cellStyle name="Normal 21 4 3 2" xfId="21589"/>
    <cellStyle name="Normal 21 4 3 2 2" xfId="21590"/>
    <cellStyle name="Normal 21 4 3 3" xfId="21591"/>
    <cellStyle name="Normal 21 4 4" xfId="21592"/>
    <cellStyle name="Normal 21 4 4 2" xfId="21593"/>
    <cellStyle name="Normal 21 4 4 2 2" xfId="21594"/>
    <cellStyle name="Normal 21 4 4 3" xfId="21595"/>
    <cellStyle name="Normal 21 4 5" xfId="21596"/>
    <cellStyle name="Normal 21 4 5 2" xfId="21597"/>
    <cellStyle name="Normal 21 4 5 2 2" xfId="21598"/>
    <cellStyle name="Normal 21 4 5 3" xfId="21599"/>
    <cellStyle name="Normal 21 4 6" xfId="21600"/>
    <cellStyle name="Normal 21 4 6 2" xfId="21601"/>
    <cellStyle name="Normal 21 4 7" xfId="21602"/>
    <cellStyle name="Normal 21 5" xfId="21603"/>
    <cellStyle name="Normal 21 5 2" xfId="21604"/>
    <cellStyle name="Normal 21 5 2 2" xfId="21605"/>
    <cellStyle name="Normal 21 5 2 2 2" xfId="21606"/>
    <cellStyle name="Normal 21 5 2 2 2 2" xfId="21607"/>
    <cellStyle name="Normal 21 5 2 2 3" xfId="21608"/>
    <cellStyle name="Normal 21 5 2 3" xfId="21609"/>
    <cellStyle name="Normal 21 5 2 3 2" xfId="21610"/>
    <cellStyle name="Normal 21 5 2 3 2 2" xfId="21611"/>
    <cellStyle name="Normal 21 5 2 3 3" xfId="21612"/>
    <cellStyle name="Normal 21 5 2 4" xfId="21613"/>
    <cellStyle name="Normal 21 5 2 4 2" xfId="21614"/>
    <cellStyle name="Normal 21 5 2 4 2 2" xfId="21615"/>
    <cellStyle name="Normal 21 5 2 4 3" xfId="21616"/>
    <cellStyle name="Normal 21 5 2 5" xfId="21617"/>
    <cellStyle name="Normal 21 5 2 5 2" xfId="21618"/>
    <cellStyle name="Normal 21 5 2 6" xfId="21619"/>
    <cellStyle name="Normal 21 5 3" xfId="21620"/>
    <cellStyle name="Normal 21 5 3 2" xfId="21621"/>
    <cellStyle name="Normal 21 5 3 2 2" xfId="21622"/>
    <cellStyle name="Normal 21 5 3 3" xfId="21623"/>
    <cellStyle name="Normal 21 5 4" xfId="21624"/>
    <cellStyle name="Normal 21 5 4 2" xfId="21625"/>
    <cellStyle name="Normal 21 5 4 2 2" xfId="21626"/>
    <cellStyle name="Normal 21 5 4 3" xfId="21627"/>
    <cellStyle name="Normal 21 5 5" xfId="21628"/>
    <cellStyle name="Normal 21 5 5 2" xfId="21629"/>
    <cellStyle name="Normal 21 5 5 2 2" xfId="21630"/>
    <cellStyle name="Normal 21 5 5 3" xfId="21631"/>
    <cellStyle name="Normal 21 5 6" xfId="21632"/>
    <cellStyle name="Normal 21 5 6 2" xfId="21633"/>
    <cellStyle name="Normal 21 5 7" xfId="21634"/>
    <cellStyle name="Normal 21 6" xfId="21635"/>
    <cellStyle name="Normal 21 6 2" xfId="21636"/>
    <cellStyle name="Normal 21 6 2 2" xfId="21637"/>
    <cellStyle name="Normal 21 6 2 2 2" xfId="21638"/>
    <cellStyle name="Normal 21 6 2 3" xfId="21639"/>
    <cellStyle name="Normal 21 6 3" xfId="21640"/>
    <cellStyle name="Normal 21 6 3 2" xfId="21641"/>
    <cellStyle name="Normal 21 6 3 2 2" xfId="21642"/>
    <cellStyle name="Normal 21 6 3 3" xfId="21643"/>
    <cellStyle name="Normal 21 6 4" xfId="21644"/>
    <cellStyle name="Normal 21 6 4 2" xfId="21645"/>
    <cellStyle name="Normal 21 6 4 2 2" xfId="21646"/>
    <cellStyle name="Normal 21 6 4 3" xfId="21647"/>
    <cellStyle name="Normal 21 6 5" xfId="21648"/>
    <cellStyle name="Normal 21 6 5 2" xfId="21649"/>
    <cellStyle name="Normal 21 6 6" xfId="21650"/>
    <cellStyle name="Normal 21 7" xfId="21651"/>
    <cellStyle name="Normal 21 7 2" xfId="21652"/>
    <cellStyle name="Normal 21 7 2 2" xfId="21653"/>
    <cellStyle name="Normal 21 7 3" xfId="21654"/>
    <cellStyle name="Normal 21 8" xfId="21655"/>
    <cellStyle name="Normal 21 8 2" xfId="21656"/>
    <cellStyle name="Normal 21 8 2 2" xfId="21657"/>
    <cellStyle name="Normal 21 8 3" xfId="21658"/>
    <cellStyle name="Normal 21 9" xfId="21659"/>
    <cellStyle name="Normal 21 9 2" xfId="21660"/>
    <cellStyle name="Normal 21 9 2 2" xfId="21661"/>
    <cellStyle name="Normal 21 9 3" xfId="21662"/>
    <cellStyle name="Normal 210" xfId="21663"/>
    <cellStyle name="Normal 211" xfId="21664"/>
    <cellStyle name="Normal 212" xfId="21665"/>
    <cellStyle name="Normal 213" xfId="21666"/>
    <cellStyle name="Normal 214" xfId="21667"/>
    <cellStyle name="Normal 215" xfId="21668"/>
    <cellStyle name="Normal 216" xfId="21669"/>
    <cellStyle name="Normal 22" xfId="21670"/>
    <cellStyle name="Normal 22 10" xfId="21671"/>
    <cellStyle name="Normal 22 10 2" xfId="21672"/>
    <cellStyle name="Normal 22 11" xfId="21673"/>
    <cellStyle name="Normal 22 12" xfId="21674"/>
    <cellStyle name="Normal 22 13" xfId="21675"/>
    <cellStyle name="Normal 22 14" xfId="21676"/>
    <cellStyle name="Normal 22 15" xfId="21677"/>
    <cellStyle name="Normal 22 2" xfId="21678"/>
    <cellStyle name="Normal 22 2 2" xfId="21679"/>
    <cellStyle name="Normal 22 2 2 2" xfId="21680"/>
    <cellStyle name="Normal 22 2 2 2 2" xfId="21681"/>
    <cellStyle name="Normal 22 2 2 2 2 2" xfId="21682"/>
    <cellStyle name="Normal 22 2 2 2 3" xfId="21683"/>
    <cellStyle name="Normal 22 2 2 3" xfId="21684"/>
    <cellStyle name="Normal 22 2 2 3 2" xfId="21685"/>
    <cellStyle name="Normal 22 2 2 3 2 2" xfId="21686"/>
    <cellStyle name="Normal 22 2 2 3 3" xfId="21687"/>
    <cellStyle name="Normal 22 2 2 4" xfId="21688"/>
    <cellStyle name="Normal 22 2 2 4 2" xfId="21689"/>
    <cellStyle name="Normal 22 2 2 4 2 2" xfId="21690"/>
    <cellStyle name="Normal 22 2 2 4 3" xfId="21691"/>
    <cellStyle name="Normal 22 2 2 5" xfId="21692"/>
    <cellStyle name="Normal 22 2 2 5 2" xfId="21693"/>
    <cellStyle name="Normal 22 2 2 6" xfId="21694"/>
    <cellStyle name="Normal 22 2 2 7" xfId="21695"/>
    <cellStyle name="Normal 22 2 3" xfId="21696"/>
    <cellStyle name="Normal 22 2 3 2" xfId="21697"/>
    <cellStyle name="Normal 22 2 3 2 2" xfId="21698"/>
    <cellStyle name="Normal 22 2 3 3" xfId="21699"/>
    <cellStyle name="Normal 22 2 4" xfId="21700"/>
    <cellStyle name="Normal 22 2 4 2" xfId="21701"/>
    <cellStyle name="Normal 22 2 4 2 2" xfId="21702"/>
    <cellStyle name="Normal 22 2 4 3" xfId="21703"/>
    <cellStyle name="Normal 22 2 5" xfId="21704"/>
    <cellStyle name="Normal 22 2 5 2" xfId="21705"/>
    <cellStyle name="Normal 22 2 5 2 2" xfId="21706"/>
    <cellStyle name="Normal 22 2 5 3" xfId="21707"/>
    <cellStyle name="Normal 22 2 6" xfId="21708"/>
    <cellStyle name="Normal 22 2 6 2" xfId="21709"/>
    <cellStyle name="Normal 22 2 7" xfId="21710"/>
    <cellStyle name="Normal 22 2 8" xfId="21711"/>
    <cellStyle name="Normal 22 3" xfId="21712"/>
    <cellStyle name="Normal 22 3 2" xfId="21713"/>
    <cellStyle name="Normal 22 3 2 2" xfId="21714"/>
    <cellStyle name="Normal 22 3 2 2 2" xfId="21715"/>
    <cellStyle name="Normal 22 3 2 2 2 2" xfId="21716"/>
    <cellStyle name="Normal 22 3 2 2 3" xfId="21717"/>
    <cellStyle name="Normal 22 3 2 3" xfId="21718"/>
    <cellStyle name="Normal 22 3 2 3 2" xfId="21719"/>
    <cellStyle name="Normal 22 3 2 3 2 2" xfId="21720"/>
    <cellStyle name="Normal 22 3 2 3 3" xfId="21721"/>
    <cellStyle name="Normal 22 3 2 4" xfId="21722"/>
    <cellStyle name="Normal 22 3 2 4 2" xfId="21723"/>
    <cellStyle name="Normal 22 3 2 4 2 2" xfId="21724"/>
    <cellStyle name="Normal 22 3 2 4 3" xfId="21725"/>
    <cellStyle name="Normal 22 3 2 5" xfId="21726"/>
    <cellStyle name="Normal 22 3 2 5 2" xfId="21727"/>
    <cellStyle name="Normal 22 3 2 6" xfId="21728"/>
    <cellStyle name="Normal 22 3 3" xfId="21729"/>
    <cellStyle name="Normal 22 3 3 2" xfId="21730"/>
    <cellStyle name="Normal 22 3 3 2 2" xfId="21731"/>
    <cellStyle name="Normal 22 3 3 3" xfId="21732"/>
    <cellStyle name="Normal 22 3 4" xfId="21733"/>
    <cellStyle name="Normal 22 3 4 2" xfId="21734"/>
    <cellStyle name="Normal 22 3 4 2 2" xfId="21735"/>
    <cellStyle name="Normal 22 3 4 3" xfId="21736"/>
    <cellStyle name="Normal 22 3 5" xfId="21737"/>
    <cellStyle name="Normal 22 3 5 2" xfId="21738"/>
    <cellStyle name="Normal 22 3 5 2 2" xfId="21739"/>
    <cellStyle name="Normal 22 3 5 3" xfId="21740"/>
    <cellStyle name="Normal 22 3 6" xfId="21741"/>
    <cellStyle name="Normal 22 3 6 2" xfId="21742"/>
    <cellStyle name="Normal 22 3 7" xfId="21743"/>
    <cellStyle name="Normal 22 3 8" xfId="21744"/>
    <cellStyle name="Normal 22 3 9" xfId="21745"/>
    <cellStyle name="Normal 22 4" xfId="21746"/>
    <cellStyle name="Normal 22 4 2" xfId="21747"/>
    <cellStyle name="Normal 22 4 2 2" xfId="21748"/>
    <cellStyle name="Normal 22 4 2 2 2" xfId="21749"/>
    <cellStyle name="Normal 22 4 2 2 2 2" xfId="21750"/>
    <cellStyle name="Normal 22 4 2 2 3" xfId="21751"/>
    <cellStyle name="Normal 22 4 2 3" xfId="21752"/>
    <cellStyle name="Normal 22 4 2 3 2" xfId="21753"/>
    <cellStyle name="Normal 22 4 2 3 2 2" xfId="21754"/>
    <cellStyle name="Normal 22 4 2 3 3" xfId="21755"/>
    <cellStyle name="Normal 22 4 2 4" xfId="21756"/>
    <cellStyle name="Normal 22 4 2 4 2" xfId="21757"/>
    <cellStyle name="Normal 22 4 2 4 2 2" xfId="21758"/>
    <cellStyle name="Normal 22 4 2 4 3" xfId="21759"/>
    <cellStyle name="Normal 22 4 2 5" xfId="21760"/>
    <cellStyle name="Normal 22 4 2 5 2" xfId="21761"/>
    <cellStyle name="Normal 22 4 2 6" xfId="21762"/>
    <cellStyle name="Normal 22 4 3" xfId="21763"/>
    <cellStyle name="Normal 22 4 3 2" xfId="21764"/>
    <cellStyle name="Normal 22 4 3 2 2" xfId="21765"/>
    <cellStyle name="Normal 22 4 3 3" xfId="21766"/>
    <cellStyle name="Normal 22 4 4" xfId="21767"/>
    <cellStyle name="Normal 22 4 4 2" xfId="21768"/>
    <cellStyle name="Normal 22 4 4 2 2" xfId="21769"/>
    <cellStyle name="Normal 22 4 4 3" xfId="21770"/>
    <cellStyle name="Normal 22 4 5" xfId="21771"/>
    <cellStyle name="Normal 22 4 5 2" xfId="21772"/>
    <cellStyle name="Normal 22 4 5 2 2" xfId="21773"/>
    <cellStyle name="Normal 22 4 5 3" xfId="21774"/>
    <cellStyle name="Normal 22 4 6" xfId="21775"/>
    <cellStyle name="Normal 22 4 6 2" xfId="21776"/>
    <cellStyle name="Normal 22 4 7" xfId="21777"/>
    <cellStyle name="Normal 22 4 8" xfId="21778"/>
    <cellStyle name="Normal 22 5" xfId="21779"/>
    <cellStyle name="Normal 22 5 2" xfId="21780"/>
    <cellStyle name="Normal 22 5 2 2" xfId="21781"/>
    <cellStyle name="Normal 22 5 2 2 2" xfId="21782"/>
    <cellStyle name="Normal 22 5 2 2 2 2" xfId="21783"/>
    <cellStyle name="Normal 22 5 2 2 3" xfId="21784"/>
    <cellStyle name="Normal 22 5 2 3" xfId="21785"/>
    <cellStyle name="Normal 22 5 2 3 2" xfId="21786"/>
    <cellStyle name="Normal 22 5 2 3 2 2" xfId="21787"/>
    <cellStyle name="Normal 22 5 2 3 3" xfId="21788"/>
    <cellStyle name="Normal 22 5 2 4" xfId="21789"/>
    <cellStyle name="Normal 22 5 2 4 2" xfId="21790"/>
    <cellStyle name="Normal 22 5 2 4 2 2" xfId="21791"/>
    <cellStyle name="Normal 22 5 2 4 3" xfId="21792"/>
    <cellStyle name="Normal 22 5 2 5" xfId="21793"/>
    <cellStyle name="Normal 22 5 2 5 2" xfId="21794"/>
    <cellStyle name="Normal 22 5 2 6" xfId="21795"/>
    <cellStyle name="Normal 22 5 3" xfId="21796"/>
    <cellStyle name="Normal 22 5 3 2" xfId="21797"/>
    <cellStyle name="Normal 22 5 3 2 2" xfId="21798"/>
    <cellStyle name="Normal 22 5 3 3" xfId="21799"/>
    <cellStyle name="Normal 22 5 4" xfId="21800"/>
    <cellStyle name="Normal 22 5 4 2" xfId="21801"/>
    <cellStyle name="Normal 22 5 4 2 2" xfId="21802"/>
    <cellStyle name="Normal 22 5 4 3" xfId="21803"/>
    <cellStyle name="Normal 22 5 5" xfId="21804"/>
    <cellStyle name="Normal 22 5 5 2" xfId="21805"/>
    <cellStyle name="Normal 22 5 5 2 2" xfId="21806"/>
    <cellStyle name="Normal 22 5 5 3" xfId="21807"/>
    <cellStyle name="Normal 22 5 6" xfId="21808"/>
    <cellStyle name="Normal 22 5 6 2" xfId="21809"/>
    <cellStyle name="Normal 22 5 7" xfId="21810"/>
    <cellStyle name="Normal 22 6" xfId="21811"/>
    <cellStyle name="Normal 22 6 2" xfId="21812"/>
    <cellStyle name="Normal 22 6 2 2" xfId="21813"/>
    <cellStyle name="Normal 22 6 2 2 2" xfId="21814"/>
    <cellStyle name="Normal 22 6 2 3" xfId="21815"/>
    <cellStyle name="Normal 22 6 3" xfId="21816"/>
    <cellStyle name="Normal 22 6 3 2" xfId="21817"/>
    <cellStyle name="Normal 22 6 3 2 2" xfId="21818"/>
    <cellStyle name="Normal 22 6 3 3" xfId="21819"/>
    <cellStyle name="Normal 22 6 4" xfId="21820"/>
    <cellStyle name="Normal 22 6 4 2" xfId="21821"/>
    <cellStyle name="Normal 22 6 4 2 2" xfId="21822"/>
    <cellStyle name="Normal 22 6 4 3" xfId="21823"/>
    <cellStyle name="Normal 22 6 5" xfId="21824"/>
    <cellStyle name="Normal 22 6 5 2" xfId="21825"/>
    <cellStyle name="Normal 22 6 6" xfId="21826"/>
    <cellStyle name="Normal 22 7" xfId="21827"/>
    <cellStyle name="Normal 22 7 2" xfId="21828"/>
    <cellStyle name="Normal 22 7 2 2" xfId="21829"/>
    <cellStyle name="Normal 22 7 3" xfId="21830"/>
    <cellStyle name="Normal 22 8" xfId="21831"/>
    <cellStyle name="Normal 22 8 2" xfId="21832"/>
    <cellStyle name="Normal 22 8 2 2" xfId="21833"/>
    <cellStyle name="Normal 22 8 3" xfId="21834"/>
    <cellStyle name="Normal 22 9" xfId="21835"/>
    <cellStyle name="Normal 22 9 2" xfId="21836"/>
    <cellStyle name="Normal 22 9 2 2" xfId="21837"/>
    <cellStyle name="Normal 22 9 3" xfId="21838"/>
    <cellStyle name="Normal 23" xfId="21839"/>
    <cellStyle name="Normal 23 10" xfId="21840"/>
    <cellStyle name="Normal 23 10 2" xfId="21841"/>
    <cellStyle name="Normal 23 11" xfId="21842"/>
    <cellStyle name="Normal 23 12" xfId="21843"/>
    <cellStyle name="Normal 23 13" xfId="21844"/>
    <cellStyle name="Normal 23 14" xfId="21845"/>
    <cellStyle name="Normal 23 15" xfId="21846"/>
    <cellStyle name="Normal 23 2" xfId="21847"/>
    <cellStyle name="Normal 23 2 2" xfId="21848"/>
    <cellStyle name="Normal 23 2 2 2" xfId="21849"/>
    <cellStyle name="Normal 23 2 2 2 2" xfId="21850"/>
    <cellStyle name="Normal 23 2 2 2 2 2" xfId="21851"/>
    <cellStyle name="Normal 23 2 2 2 3" xfId="21852"/>
    <cellStyle name="Normal 23 2 2 3" xfId="21853"/>
    <cellStyle name="Normal 23 2 2 3 2" xfId="21854"/>
    <cellStyle name="Normal 23 2 2 3 2 2" xfId="21855"/>
    <cellStyle name="Normal 23 2 2 3 3" xfId="21856"/>
    <cellStyle name="Normal 23 2 2 4" xfId="21857"/>
    <cellStyle name="Normal 23 2 2 4 2" xfId="21858"/>
    <cellStyle name="Normal 23 2 2 4 2 2" xfId="21859"/>
    <cellStyle name="Normal 23 2 2 4 3" xfId="21860"/>
    <cellStyle name="Normal 23 2 2 5" xfId="21861"/>
    <cellStyle name="Normal 23 2 2 5 2" xfId="21862"/>
    <cellStyle name="Normal 23 2 2 6" xfId="21863"/>
    <cellStyle name="Normal 23 2 2 7" xfId="21864"/>
    <cellStyle name="Normal 23 2 2 8" xfId="21865"/>
    <cellStyle name="Normal 23 2 3" xfId="21866"/>
    <cellStyle name="Normal 23 2 3 2" xfId="21867"/>
    <cellStyle name="Normal 23 2 3 2 2" xfId="21868"/>
    <cellStyle name="Normal 23 2 3 3" xfId="21869"/>
    <cellStyle name="Normal 23 2 4" xfId="21870"/>
    <cellStyle name="Normal 23 2 4 2" xfId="21871"/>
    <cellStyle name="Normal 23 2 4 2 2" xfId="21872"/>
    <cellStyle name="Normal 23 2 4 3" xfId="21873"/>
    <cellStyle name="Normal 23 2 5" xfId="21874"/>
    <cellStyle name="Normal 23 2 5 2" xfId="21875"/>
    <cellStyle name="Normal 23 2 5 2 2" xfId="21876"/>
    <cellStyle name="Normal 23 2 5 3" xfId="21877"/>
    <cellStyle name="Normal 23 2 6" xfId="21878"/>
    <cellStyle name="Normal 23 2 6 2" xfId="21879"/>
    <cellStyle name="Normal 23 2 7" xfId="21880"/>
    <cellStyle name="Normal 23 2 8" xfId="21881"/>
    <cellStyle name="Normal 23 2 9" xfId="21882"/>
    <cellStyle name="Normal 23 3" xfId="21883"/>
    <cellStyle name="Normal 23 3 10" xfId="21884"/>
    <cellStyle name="Normal 23 3 2" xfId="21885"/>
    <cellStyle name="Normal 23 3 2 2" xfId="21886"/>
    <cellStyle name="Normal 23 3 2 2 2" xfId="21887"/>
    <cellStyle name="Normal 23 3 2 2 2 2" xfId="21888"/>
    <cellStyle name="Normal 23 3 2 2 3" xfId="21889"/>
    <cellStyle name="Normal 23 3 2 3" xfId="21890"/>
    <cellStyle name="Normal 23 3 2 3 2" xfId="21891"/>
    <cellStyle name="Normal 23 3 2 3 2 2" xfId="21892"/>
    <cellStyle name="Normal 23 3 2 3 3" xfId="21893"/>
    <cellStyle name="Normal 23 3 2 4" xfId="21894"/>
    <cellStyle name="Normal 23 3 2 4 2" xfId="21895"/>
    <cellStyle name="Normal 23 3 2 4 2 2" xfId="21896"/>
    <cellStyle name="Normal 23 3 2 4 3" xfId="21897"/>
    <cellStyle name="Normal 23 3 2 5" xfId="21898"/>
    <cellStyle name="Normal 23 3 2 5 2" xfId="21899"/>
    <cellStyle name="Normal 23 3 2 6" xfId="21900"/>
    <cellStyle name="Normal 23 3 3" xfId="21901"/>
    <cellStyle name="Normal 23 3 3 2" xfId="21902"/>
    <cellStyle name="Normal 23 3 3 2 2" xfId="21903"/>
    <cellStyle name="Normal 23 3 3 3" xfId="21904"/>
    <cellStyle name="Normal 23 3 4" xfId="21905"/>
    <cellStyle name="Normal 23 3 4 2" xfId="21906"/>
    <cellStyle name="Normal 23 3 4 2 2" xfId="21907"/>
    <cellStyle name="Normal 23 3 4 3" xfId="21908"/>
    <cellStyle name="Normal 23 3 5" xfId="21909"/>
    <cellStyle name="Normal 23 3 5 2" xfId="21910"/>
    <cellStyle name="Normal 23 3 5 2 2" xfId="21911"/>
    <cellStyle name="Normal 23 3 5 3" xfId="21912"/>
    <cellStyle name="Normal 23 3 6" xfId="21913"/>
    <cellStyle name="Normal 23 3 6 2" xfId="21914"/>
    <cellStyle name="Normal 23 3 7" xfId="21915"/>
    <cellStyle name="Normal 23 3 8" xfId="21916"/>
    <cellStyle name="Normal 23 3 9" xfId="21917"/>
    <cellStyle name="Normal 23 4" xfId="21918"/>
    <cellStyle name="Normal 23 4 2" xfId="21919"/>
    <cellStyle name="Normal 23 4 2 2" xfId="21920"/>
    <cellStyle name="Normal 23 4 2 2 2" xfId="21921"/>
    <cellStyle name="Normal 23 4 2 2 2 2" xfId="21922"/>
    <cellStyle name="Normal 23 4 2 2 3" xfId="21923"/>
    <cellStyle name="Normal 23 4 2 3" xfId="21924"/>
    <cellStyle name="Normal 23 4 2 3 2" xfId="21925"/>
    <cellStyle name="Normal 23 4 2 3 2 2" xfId="21926"/>
    <cellStyle name="Normal 23 4 2 3 3" xfId="21927"/>
    <cellStyle name="Normal 23 4 2 4" xfId="21928"/>
    <cellStyle name="Normal 23 4 2 4 2" xfId="21929"/>
    <cellStyle name="Normal 23 4 2 4 2 2" xfId="21930"/>
    <cellStyle name="Normal 23 4 2 4 3" xfId="21931"/>
    <cellStyle name="Normal 23 4 2 5" xfId="21932"/>
    <cellStyle name="Normal 23 4 2 5 2" xfId="21933"/>
    <cellStyle name="Normal 23 4 2 6" xfId="21934"/>
    <cellStyle name="Normal 23 4 3" xfId="21935"/>
    <cellStyle name="Normal 23 4 3 2" xfId="21936"/>
    <cellStyle name="Normal 23 4 3 2 2" xfId="21937"/>
    <cellStyle name="Normal 23 4 3 3" xfId="21938"/>
    <cellStyle name="Normal 23 4 4" xfId="21939"/>
    <cellStyle name="Normal 23 4 4 2" xfId="21940"/>
    <cellStyle name="Normal 23 4 4 2 2" xfId="21941"/>
    <cellStyle name="Normal 23 4 4 3" xfId="21942"/>
    <cellStyle name="Normal 23 4 5" xfId="21943"/>
    <cellStyle name="Normal 23 4 5 2" xfId="21944"/>
    <cellStyle name="Normal 23 4 5 2 2" xfId="21945"/>
    <cellStyle name="Normal 23 4 5 3" xfId="21946"/>
    <cellStyle name="Normal 23 4 6" xfId="21947"/>
    <cellStyle name="Normal 23 4 6 2" xfId="21948"/>
    <cellStyle name="Normal 23 4 7" xfId="21949"/>
    <cellStyle name="Normal 23 4 8" xfId="21950"/>
    <cellStyle name="Normal 23 4 9" xfId="21951"/>
    <cellStyle name="Normal 23 5" xfId="21952"/>
    <cellStyle name="Normal 23 5 2" xfId="21953"/>
    <cellStyle name="Normal 23 5 2 2" xfId="21954"/>
    <cellStyle name="Normal 23 5 2 2 2" xfId="21955"/>
    <cellStyle name="Normal 23 5 2 2 2 2" xfId="21956"/>
    <cellStyle name="Normal 23 5 2 2 3" xfId="21957"/>
    <cellStyle name="Normal 23 5 2 3" xfId="21958"/>
    <cellStyle name="Normal 23 5 2 3 2" xfId="21959"/>
    <cellStyle name="Normal 23 5 2 3 2 2" xfId="21960"/>
    <cellStyle name="Normal 23 5 2 3 3" xfId="21961"/>
    <cellStyle name="Normal 23 5 2 4" xfId="21962"/>
    <cellStyle name="Normal 23 5 2 4 2" xfId="21963"/>
    <cellStyle name="Normal 23 5 2 4 2 2" xfId="21964"/>
    <cellStyle name="Normal 23 5 2 4 3" xfId="21965"/>
    <cellStyle name="Normal 23 5 2 5" xfId="21966"/>
    <cellStyle name="Normal 23 5 2 5 2" xfId="21967"/>
    <cellStyle name="Normal 23 5 2 6" xfId="21968"/>
    <cellStyle name="Normal 23 5 2 7" xfId="21969"/>
    <cellStyle name="Normal 23 5 3" xfId="21970"/>
    <cellStyle name="Normal 23 5 3 2" xfId="21971"/>
    <cellStyle name="Normal 23 5 3 2 2" xfId="21972"/>
    <cellStyle name="Normal 23 5 3 3" xfId="21973"/>
    <cellStyle name="Normal 23 5 4" xfId="21974"/>
    <cellStyle name="Normal 23 5 4 2" xfId="21975"/>
    <cellStyle name="Normal 23 5 4 2 2" xfId="21976"/>
    <cellStyle name="Normal 23 5 4 3" xfId="21977"/>
    <cellStyle name="Normal 23 5 5" xfId="21978"/>
    <cellStyle name="Normal 23 5 5 2" xfId="21979"/>
    <cellStyle name="Normal 23 5 5 2 2" xfId="21980"/>
    <cellStyle name="Normal 23 5 5 3" xfId="21981"/>
    <cellStyle name="Normal 23 5 6" xfId="21982"/>
    <cellStyle name="Normal 23 5 6 2" xfId="21983"/>
    <cellStyle name="Normal 23 5 7" xfId="21984"/>
    <cellStyle name="Normal 23 5 8" xfId="21985"/>
    <cellStyle name="Normal 23 6" xfId="21986"/>
    <cellStyle name="Normal 23 6 2" xfId="21987"/>
    <cellStyle name="Normal 23 6 2 2" xfId="21988"/>
    <cellStyle name="Normal 23 6 2 2 2" xfId="21989"/>
    <cellStyle name="Normal 23 6 2 3" xfId="21990"/>
    <cellStyle name="Normal 23 6 3" xfId="21991"/>
    <cellStyle name="Normal 23 6 3 2" xfId="21992"/>
    <cellStyle name="Normal 23 6 3 2 2" xfId="21993"/>
    <cellStyle name="Normal 23 6 3 3" xfId="21994"/>
    <cellStyle name="Normal 23 6 4" xfId="21995"/>
    <cellStyle name="Normal 23 6 4 2" xfId="21996"/>
    <cellStyle name="Normal 23 6 4 2 2" xfId="21997"/>
    <cellStyle name="Normal 23 6 4 3" xfId="21998"/>
    <cellStyle name="Normal 23 6 5" xfId="21999"/>
    <cellStyle name="Normal 23 6 5 2" xfId="22000"/>
    <cellStyle name="Normal 23 6 6" xfId="22001"/>
    <cellStyle name="Normal 23 6 7" xfId="22002"/>
    <cellStyle name="Normal 23 7" xfId="22003"/>
    <cellStyle name="Normal 23 7 2" xfId="22004"/>
    <cellStyle name="Normal 23 7 2 2" xfId="22005"/>
    <cellStyle name="Normal 23 7 3" xfId="22006"/>
    <cellStyle name="Normal 23 8" xfId="22007"/>
    <cellStyle name="Normal 23 8 2" xfId="22008"/>
    <cellStyle name="Normal 23 8 2 2" xfId="22009"/>
    <cellStyle name="Normal 23 8 3" xfId="22010"/>
    <cellStyle name="Normal 23 9" xfId="22011"/>
    <cellStyle name="Normal 23 9 2" xfId="22012"/>
    <cellStyle name="Normal 23 9 2 2" xfId="22013"/>
    <cellStyle name="Normal 23 9 3" xfId="22014"/>
    <cellStyle name="Normal 24" xfId="22015"/>
    <cellStyle name="Normal 24 10" xfId="22016"/>
    <cellStyle name="Normal 24 10 2" xfId="22017"/>
    <cellStyle name="Normal 24 10 2 2" xfId="22018"/>
    <cellStyle name="Normal 24 10 3" xfId="22019"/>
    <cellStyle name="Normal 24 11" xfId="22020"/>
    <cellStyle name="Normal 24 11 2" xfId="22021"/>
    <cellStyle name="Normal 24 12" xfId="22022"/>
    <cellStyle name="Normal 24 13" xfId="22023"/>
    <cellStyle name="Normal 24 14" xfId="22024"/>
    <cellStyle name="Normal 24 15" xfId="22025"/>
    <cellStyle name="Normal 24 16" xfId="22026"/>
    <cellStyle name="Normal 24 2" xfId="22027"/>
    <cellStyle name="Normal 24 2 10" xfId="22028"/>
    <cellStyle name="Normal 24 2 10 2" xfId="22029"/>
    <cellStyle name="Normal 24 2 10 2 2" xfId="22030"/>
    <cellStyle name="Normal 24 2 10 3" xfId="22031"/>
    <cellStyle name="Normal 24 2 11" xfId="22032"/>
    <cellStyle name="Normal 24 2 11 2" xfId="22033"/>
    <cellStyle name="Normal 24 2 12" xfId="22034"/>
    <cellStyle name="Normal 24 2 13" xfId="22035"/>
    <cellStyle name="Normal 24 2 14" xfId="22036"/>
    <cellStyle name="Normal 24 2 15" xfId="22037"/>
    <cellStyle name="Normal 24 2 2" xfId="22038"/>
    <cellStyle name="Normal 24 2 2 10" xfId="22039"/>
    <cellStyle name="Normal 24 2 2 10 2" xfId="22040"/>
    <cellStyle name="Normal 24 2 2 11" xfId="22041"/>
    <cellStyle name="Normal 24 2 2 12" xfId="22042"/>
    <cellStyle name="Normal 24 2 2 13" xfId="22043"/>
    <cellStyle name="Normal 24 2 2 2" xfId="22044"/>
    <cellStyle name="Normal 24 2 2 2 2" xfId="22045"/>
    <cellStyle name="Normal 24 2 2 2 2 2" xfId="22046"/>
    <cellStyle name="Normal 24 2 2 2 2 2 2" xfId="22047"/>
    <cellStyle name="Normal 24 2 2 2 2 2 2 2" xfId="22048"/>
    <cellStyle name="Normal 24 2 2 2 2 2 3" xfId="22049"/>
    <cellStyle name="Normal 24 2 2 2 2 3" xfId="22050"/>
    <cellStyle name="Normal 24 2 2 2 2 3 2" xfId="22051"/>
    <cellStyle name="Normal 24 2 2 2 2 3 2 2" xfId="22052"/>
    <cellStyle name="Normal 24 2 2 2 2 3 3" xfId="22053"/>
    <cellStyle name="Normal 24 2 2 2 2 4" xfId="22054"/>
    <cellStyle name="Normal 24 2 2 2 2 4 2" xfId="22055"/>
    <cellStyle name="Normal 24 2 2 2 2 4 2 2" xfId="22056"/>
    <cellStyle name="Normal 24 2 2 2 2 4 3" xfId="22057"/>
    <cellStyle name="Normal 24 2 2 2 2 5" xfId="22058"/>
    <cellStyle name="Normal 24 2 2 2 2 5 2" xfId="22059"/>
    <cellStyle name="Normal 24 2 2 2 2 6" xfId="22060"/>
    <cellStyle name="Normal 24 2 2 2 3" xfId="22061"/>
    <cellStyle name="Normal 24 2 2 2 3 2" xfId="22062"/>
    <cellStyle name="Normal 24 2 2 2 3 2 2" xfId="22063"/>
    <cellStyle name="Normal 24 2 2 2 3 3" xfId="22064"/>
    <cellStyle name="Normal 24 2 2 2 4" xfId="22065"/>
    <cellStyle name="Normal 24 2 2 2 4 2" xfId="22066"/>
    <cellStyle name="Normal 24 2 2 2 4 2 2" xfId="22067"/>
    <cellStyle name="Normal 24 2 2 2 4 3" xfId="22068"/>
    <cellStyle name="Normal 24 2 2 2 5" xfId="22069"/>
    <cellStyle name="Normal 24 2 2 2 5 2" xfId="22070"/>
    <cellStyle name="Normal 24 2 2 2 5 2 2" xfId="22071"/>
    <cellStyle name="Normal 24 2 2 2 5 3" xfId="22072"/>
    <cellStyle name="Normal 24 2 2 2 6" xfId="22073"/>
    <cellStyle name="Normal 24 2 2 2 6 2" xfId="22074"/>
    <cellStyle name="Normal 24 2 2 2 7" xfId="22075"/>
    <cellStyle name="Normal 24 2 2 2 8" xfId="22076"/>
    <cellStyle name="Normal 24 2 2 3" xfId="22077"/>
    <cellStyle name="Normal 24 2 2 3 2" xfId="22078"/>
    <cellStyle name="Normal 24 2 2 3 2 2" xfId="22079"/>
    <cellStyle name="Normal 24 2 2 3 2 2 2" xfId="22080"/>
    <cellStyle name="Normal 24 2 2 3 2 2 2 2" xfId="22081"/>
    <cellStyle name="Normal 24 2 2 3 2 2 3" xfId="22082"/>
    <cellStyle name="Normal 24 2 2 3 2 3" xfId="22083"/>
    <cellStyle name="Normal 24 2 2 3 2 3 2" xfId="22084"/>
    <cellStyle name="Normal 24 2 2 3 2 3 2 2" xfId="22085"/>
    <cellStyle name="Normal 24 2 2 3 2 3 3" xfId="22086"/>
    <cellStyle name="Normal 24 2 2 3 2 4" xfId="22087"/>
    <cellStyle name="Normal 24 2 2 3 2 4 2" xfId="22088"/>
    <cellStyle name="Normal 24 2 2 3 2 4 2 2" xfId="22089"/>
    <cellStyle name="Normal 24 2 2 3 2 4 3" xfId="22090"/>
    <cellStyle name="Normal 24 2 2 3 2 5" xfId="22091"/>
    <cellStyle name="Normal 24 2 2 3 2 5 2" xfId="22092"/>
    <cellStyle name="Normal 24 2 2 3 2 6" xfId="22093"/>
    <cellStyle name="Normal 24 2 2 3 3" xfId="22094"/>
    <cellStyle name="Normal 24 2 2 3 3 2" xfId="22095"/>
    <cellStyle name="Normal 24 2 2 3 3 2 2" xfId="22096"/>
    <cellStyle name="Normal 24 2 2 3 3 3" xfId="22097"/>
    <cellStyle name="Normal 24 2 2 3 4" xfId="22098"/>
    <cellStyle name="Normal 24 2 2 3 4 2" xfId="22099"/>
    <cellStyle name="Normal 24 2 2 3 4 2 2" xfId="22100"/>
    <cellStyle name="Normal 24 2 2 3 4 3" xfId="22101"/>
    <cellStyle name="Normal 24 2 2 3 5" xfId="22102"/>
    <cellStyle name="Normal 24 2 2 3 5 2" xfId="22103"/>
    <cellStyle name="Normal 24 2 2 3 5 2 2" xfId="22104"/>
    <cellStyle name="Normal 24 2 2 3 5 3" xfId="22105"/>
    <cellStyle name="Normal 24 2 2 3 6" xfId="22106"/>
    <cellStyle name="Normal 24 2 2 3 6 2" xfId="22107"/>
    <cellStyle name="Normal 24 2 2 3 7" xfId="22108"/>
    <cellStyle name="Normal 24 2 2 4" xfId="22109"/>
    <cellStyle name="Normal 24 2 2 4 2" xfId="22110"/>
    <cellStyle name="Normal 24 2 2 4 2 2" xfId="22111"/>
    <cellStyle name="Normal 24 2 2 4 2 2 2" xfId="22112"/>
    <cellStyle name="Normal 24 2 2 4 2 2 2 2" xfId="22113"/>
    <cellStyle name="Normal 24 2 2 4 2 2 3" xfId="22114"/>
    <cellStyle name="Normal 24 2 2 4 2 3" xfId="22115"/>
    <cellStyle name="Normal 24 2 2 4 2 3 2" xfId="22116"/>
    <cellStyle name="Normal 24 2 2 4 2 3 2 2" xfId="22117"/>
    <cellStyle name="Normal 24 2 2 4 2 3 3" xfId="22118"/>
    <cellStyle name="Normal 24 2 2 4 2 4" xfId="22119"/>
    <cellStyle name="Normal 24 2 2 4 2 4 2" xfId="22120"/>
    <cellStyle name="Normal 24 2 2 4 2 4 2 2" xfId="22121"/>
    <cellStyle name="Normal 24 2 2 4 2 4 3" xfId="22122"/>
    <cellStyle name="Normal 24 2 2 4 2 5" xfId="22123"/>
    <cellStyle name="Normal 24 2 2 4 2 5 2" xfId="22124"/>
    <cellStyle name="Normal 24 2 2 4 2 6" xfId="22125"/>
    <cellStyle name="Normal 24 2 2 4 3" xfId="22126"/>
    <cellStyle name="Normal 24 2 2 4 3 2" xfId="22127"/>
    <cellStyle name="Normal 24 2 2 4 3 2 2" xfId="22128"/>
    <cellStyle name="Normal 24 2 2 4 3 3" xfId="22129"/>
    <cellStyle name="Normal 24 2 2 4 4" xfId="22130"/>
    <cellStyle name="Normal 24 2 2 4 4 2" xfId="22131"/>
    <cellStyle name="Normal 24 2 2 4 4 2 2" xfId="22132"/>
    <cellStyle name="Normal 24 2 2 4 4 3" xfId="22133"/>
    <cellStyle name="Normal 24 2 2 4 5" xfId="22134"/>
    <cellStyle name="Normal 24 2 2 4 5 2" xfId="22135"/>
    <cellStyle name="Normal 24 2 2 4 5 2 2" xfId="22136"/>
    <cellStyle name="Normal 24 2 2 4 5 3" xfId="22137"/>
    <cellStyle name="Normal 24 2 2 4 6" xfId="22138"/>
    <cellStyle name="Normal 24 2 2 4 6 2" xfId="22139"/>
    <cellStyle name="Normal 24 2 2 4 7" xfId="22140"/>
    <cellStyle name="Normal 24 2 2 5" xfId="22141"/>
    <cellStyle name="Normal 24 2 2 5 2" xfId="22142"/>
    <cellStyle name="Normal 24 2 2 5 2 2" xfId="22143"/>
    <cellStyle name="Normal 24 2 2 5 2 2 2" xfId="22144"/>
    <cellStyle name="Normal 24 2 2 5 2 2 2 2" xfId="22145"/>
    <cellStyle name="Normal 24 2 2 5 2 2 3" xfId="22146"/>
    <cellStyle name="Normal 24 2 2 5 2 3" xfId="22147"/>
    <cellStyle name="Normal 24 2 2 5 2 3 2" xfId="22148"/>
    <cellStyle name="Normal 24 2 2 5 2 3 2 2" xfId="22149"/>
    <cellStyle name="Normal 24 2 2 5 2 3 3" xfId="22150"/>
    <cellStyle name="Normal 24 2 2 5 2 4" xfId="22151"/>
    <cellStyle name="Normal 24 2 2 5 2 4 2" xfId="22152"/>
    <cellStyle name="Normal 24 2 2 5 2 4 2 2" xfId="22153"/>
    <cellStyle name="Normal 24 2 2 5 2 4 3" xfId="22154"/>
    <cellStyle name="Normal 24 2 2 5 2 5" xfId="22155"/>
    <cellStyle name="Normal 24 2 2 5 2 5 2" xfId="22156"/>
    <cellStyle name="Normal 24 2 2 5 2 6" xfId="22157"/>
    <cellStyle name="Normal 24 2 2 5 3" xfId="22158"/>
    <cellStyle name="Normal 24 2 2 5 3 2" xfId="22159"/>
    <cellStyle name="Normal 24 2 2 5 3 2 2" xfId="22160"/>
    <cellStyle name="Normal 24 2 2 5 3 3" xfId="22161"/>
    <cellStyle name="Normal 24 2 2 5 4" xfId="22162"/>
    <cellStyle name="Normal 24 2 2 5 4 2" xfId="22163"/>
    <cellStyle name="Normal 24 2 2 5 4 2 2" xfId="22164"/>
    <cellStyle name="Normal 24 2 2 5 4 3" xfId="22165"/>
    <cellStyle name="Normal 24 2 2 5 5" xfId="22166"/>
    <cellStyle name="Normal 24 2 2 5 5 2" xfId="22167"/>
    <cellStyle name="Normal 24 2 2 5 5 2 2" xfId="22168"/>
    <cellStyle name="Normal 24 2 2 5 5 3" xfId="22169"/>
    <cellStyle name="Normal 24 2 2 5 6" xfId="22170"/>
    <cellStyle name="Normal 24 2 2 5 6 2" xfId="22171"/>
    <cellStyle name="Normal 24 2 2 5 7" xfId="22172"/>
    <cellStyle name="Normal 24 2 2 6" xfId="22173"/>
    <cellStyle name="Normal 24 2 2 6 2" xfId="22174"/>
    <cellStyle name="Normal 24 2 2 6 2 2" xfId="22175"/>
    <cellStyle name="Normal 24 2 2 6 2 2 2" xfId="22176"/>
    <cellStyle name="Normal 24 2 2 6 2 3" xfId="22177"/>
    <cellStyle name="Normal 24 2 2 6 3" xfId="22178"/>
    <cellStyle name="Normal 24 2 2 6 3 2" xfId="22179"/>
    <cellStyle name="Normal 24 2 2 6 3 2 2" xfId="22180"/>
    <cellStyle name="Normal 24 2 2 6 3 3" xfId="22181"/>
    <cellStyle name="Normal 24 2 2 6 4" xfId="22182"/>
    <cellStyle name="Normal 24 2 2 6 4 2" xfId="22183"/>
    <cellStyle name="Normal 24 2 2 6 4 2 2" xfId="22184"/>
    <cellStyle name="Normal 24 2 2 6 4 3" xfId="22185"/>
    <cellStyle name="Normal 24 2 2 6 5" xfId="22186"/>
    <cellStyle name="Normal 24 2 2 6 5 2" xfId="22187"/>
    <cellStyle name="Normal 24 2 2 6 6" xfId="22188"/>
    <cellStyle name="Normal 24 2 2 7" xfId="22189"/>
    <cellStyle name="Normal 24 2 2 7 2" xfId="22190"/>
    <cellStyle name="Normal 24 2 2 7 2 2" xfId="22191"/>
    <cellStyle name="Normal 24 2 2 7 3" xfId="22192"/>
    <cellStyle name="Normal 24 2 2 8" xfId="22193"/>
    <cellStyle name="Normal 24 2 2 8 2" xfId="22194"/>
    <cellStyle name="Normal 24 2 2 8 2 2" xfId="22195"/>
    <cellStyle name="Normal 24 2 2 8 3" xfId="22196"/>
    <cellStyle name="Normal 24 2 2 9" xfId="22197"/>
    <cellStyle name="Normal 24 2 2 9 2" xfId="22198"/>
    <cellStyle name="Normal 24 2 2 9 2 2" xfId="22199"/>
    <cellStyle name="Normal 24 2 2 9 3" xfId="22200"/>
    <cellStyle name="Normal 24 2 3" xfId="22201"/>
    <cellStyle name="Normal 24 2 3 2" xfId="22202"/>
    <cellStyle name="Normal 24 2 3 2 2" xfId="22203"/>
    <cellStyle name="Normal 24 2 3 2 2 2" xfId="22204"/>
    <cellStyle name="Normal 24 2 3 2 2 2 2" xfId="22205"/>
    <cellStyle name="Normal 24 2 3 2 2 3" xfId="22206"/>
    <cellStyle name="Normal 24 2 3 2 3" xfId="22207"/>
    <cellStyle name="Normal 24 2 3 2 3 2" xfId="22208"/>
    <cellStyle name="Normal 24 2 3 2 3 2 2" xfId="22209"/>
    <cellStyle name="Normal 24 2 3 2 3 3" xfId="22210"/>
    <cellStyle name="Normal 24 2 3 2 4" xfId="22211"/>
    <cellStyle name="Normal 24 2 3 2 4 2" xfId="22212"/>
    <cellStyle name="Normal 24 2 3 2 4 2 2" xfId="22213"/>
    <cellStyle name="Normal 24 2 3 2 4 3" xfId="22214"/>
    <cellStyle name="Normal 24 2 3 2 5" xfId="22215"/>
    <cellStyle name="Normal 24 2 3 2 5 2" xfId="22216"/>
    <cellStyle name="Normal 24 2 3 2 6" xfId="22217"/>
    <cellStyle name="Normal 24 2 3 3" xfId="22218"/>
    <cellStyle name="Normal 24 2 3 3 2" xfId="22219"/>
    <cellStyle name="Normal 24 2 3 3 2 2" xfId="22220"/>
    <cellStyle name="Normal 24 2 3 3 3" xfId="22221"/>
    <cellStyle name="Normal 24 2 3 4" xfId="22222"/>
    <cellStyle name="Normal 24 2 3 4 2" xfId="22223"/>
    <cellStyle name="Normal 24 2 3 4 2 2" xfId="22224"/>
    <cellStyle name="Normal 24 2 3 4 3" xfId="22225"/>
    <cellStyle name="Normal 24 2 3 5" xfId="22226"/>
    <cellStyle name="Normal 24 2 3 5 2" xfId="22227"/>
    <cellStyle name="Normal 24 2 3 5 2 2" xfId="22228"/>
    <cellStyle name="Normal 24 2 3 5 3" xfId="22229"/>
    <cellStyle name="Normal 24 2 3 6" xfId="22230"/>
    <cellStyle name="Normal 24 2 3 6 2" xfId="22231"/>
    <cellStyle name="Normal 24 2 3 7" xfId="22232"/>
    <cellStyle name="Normal 24 2 4" xfId="22233"/>
    <cellStyle name="Normal 24 2 4 2" xfId="22234"/>
    <cellStyle name="Normal 24 2 4 2 2" xfId="22235"/>
    <cellStyle name="Normal 24 2 4 2 2 2" xfId="22236"/>
    <cellStyle name="Normal 24 2 4 2 2 2 2" xfId="22237"/>
    <cellStyle name="Normal 24 2 4 2 2 3" xfId="22238"/>
    <cellStyle name="Normal 24 2 4 2 3" xfId="22239"/>
    <cellStyle name="Normal 24 2 4 2 3 2" xfId="22240"/>
    <cellStyle name="Normal 24 2 4 2 3 2 2" xfId="22241"/>
    <cellStyle name="Normal 24 2 4 2 3 3" xfId="22242"/>
    <cellStyle name="Normal 24 2 4 2 4" xfId="22243"/>
    <cellStyle name="Normal 24 2 4 2 4 2" xfId="22244"/>
    <cellStyle name="Normal 24 2 4 2 4 2 2" xfId="22245"/>
    <cellStyle name="Normal 24 2 4 2 4 3" xfId="22246"/>
    <cellStyle name="Normal 24 2 4 2 5" xfId="22247"/>
    <cellStyle name="Normal 24 2 4 2 5 2" xfId="22248"/>
    <cellStyle name="Normal 24 2 4 2 6" xfId="22249"/>
    <cellStyle name="Normal 24 2 4 3" xfId="22250"/>
    <cellStyle name="Normal 24 2 4 3 2" xfId="22251"/>
    <cellStyle name="Normal 24 2 4 3 2 2" xfId="22252"/>
    <cellStyle name="Normal 24 2 4 3 3" xfId="22253"/>
    <cellStyle name="Normal 24 2 4 4" xfId="22254"/>
    <cellStyle name="Normal 24 2 4 4 2" xfId="22255"/>
    <cellStyle name="Normal 24 2 4 4 2 2" xfId="22256"/>
    <cellStyle name="Normal 24 2 4 4 3" xfId="22257"/>
    <cellStyle name="Normal 24 2 4 5" xfId="22258"/>
    <cellStyle name="Normal 24 2 4 5 2" xfId="22259"/>
    <cellStyle name="Normal 24 2 4 5 2 2" xfId="22260"/>
    <cellStyle name="Normal 24 2 4 5 3" xfId="22261"/>
    <cellStyle name="Normal 24 2 4 6" xfId="22262"/>
    <cellStyle name="Normal 24 2 4 6 2" xfId="22263"/>
    <cellStyle name="Normal 24 2 4 7" xfId="22264"/>
    <cellStyle name="Normal 24 2 5" xfId="22265"/>
    <cellStyle name="Normal 24 2 5 2" xfId="22266"/>
    <cellStyle name="Normal 24 2 5 2 2" xfId="22267"/>
    <cellStyle name="Normal 24 2 5 2 2 2" xfId="22268"/>
    <cellStyle name="Normal 24 2 5 2 2 2 2" xfId="22269"/>
    <cellStyle name="Normal 24 2 5 2 2 3" xfId="22270"/>
    <cellStyle name="Normal 24 2 5 2 3" xfId="22271"/>
    <cellStyle name="Normal 24 2 5 2 3 2" xfId="22272"/>
    <cellStyle name="Normal 24 2 5 2 3 2 2" xfId="22273"/>
    <cellStyle name="Normal 24 2 5 2 3 3" xfId="22274"/>
    <cellStyle name="Normal 24 2 5 2 4" xfId="22275"/>
    <cellStyle name="Normal 24 2 5 2 4 2" xfId="22276"/>
    <cellStyle name="Normal 24 2 5 2 4 2 2" xfId="22277"/>
    <cellStyle name="Normal 24 2 5 2 4 3" xfId="22278"/>
    <cellStyle name="Normal 24 2 5 2 5" xfId="22279"/>
    <cellStyle name="Normal 24 2 5 2 5 2" xfId="22280"/>
    <cellStyle name="Normal 24 2 5 2 6" xfId="22281"/>
    <cellStyle name="Normal 24 2 5 3" xfId="22282"/>
    <cellStyle name="Normal 24 2 5 3 2" xfId="22283"/>
    <cellStyle name="Normal 24 2 5 3 2 2" xfId="22284"/>
    <cellStyle name="Normal 24 2 5 3 3" xfId="22285"/>
    <cellStyle name="Normal 24 2 5 4" xfId="22286"/>
    <cellStyle name="Normal 24 2 5 4 2" xfId="22287"/>
    <cellStyle name="Normal 24 2 5 4 2 2" xfId="22288"/>
    <cellStyle name="Normal 24 2 5 4 3" xfId="22289"/>
    <cellStyle name="Normal 24 2 5 5" xfId="22290"/>
    <cellStyle name="Normal 24 2 5 5 2" xfId="22291"/>
    <cellStyle name="Normal 24 2 5 5 2 2" xfId="22292"/>
    <cellStyle name="Normal 24 2 5 5 3" xfId="22293"/>
    <cellStyle name="Normal 24 2 5 6" xfId="22294"/>
    <cellStyle name="Normal 24 2 5 6 2" xfId="22295"/>
    <cellStyle name="Normal 24 2 5 7" xfId="22296"/>
    <cellStyle name="Normal 24 2 6" xfId="22297"/>
    <cellStyle name="Normal 24 2 6 2" xfId="22298"/>
    <cellStyle name="Normal 24 2 6 2 2" xfId="22299"/>
    <cellStyle name="Normal 24 2 6 2 2 2" xfId="22300"/>
    <cellStyle name="Normal 24 2 6 2 2 2 2" xfId="22301"/>
    <cellStyle name="Normal 24 2 6 2 2 3" xfId="22302"/>
    <cellStyle name="Normal 24 2 6 2 3" xfId="22303"/>
    <cellStyle name="Normal 24 2 6 2 3 2" xfId="22304"/>
    <cellStyle name="Normal 24 2 6 2 3 2 2" xfId="22305"/>
    <cellStyle name="Normal 24 2 6 2 3 3" xfId="22306"/>
    <cellStyle name="Normal 24 2 6 2 4" xfId="22307"/>
    <cellStyle name="Normal 24 2 6 2 4 2" xfId="22308"/>
    <cellStyle name="Normal 24 2 6 2 4 2 2" xfId="22309"/>
    <cellStyle name="Normal 24 2 6 2 4 3" xfId="22310"/>
    <cellStyle name="Normal 24 2 6 2 5" xfId="22311"/>
    <cellStyle name="Normal 24 2 6 2 5 2" xfId="22312"/>
    <cellStyle name="Normal 24 2 6 2 6" xfId="22313"/>
    <cellStyle name="Normal 24 2 6 3" xfId="22314"/>
    <cellStyle name="Normal 24 2 6 3 2" xfId="22315"/>
    <cellStyle name="Normal 24 2 6 3 2 2" xfId="22316"/>
    <cellStyle name="Normal 24 2 6 3 3" xfId="22317"/>
    <cellStyle name="Normal 24 2 6 4" xfId="22318"/>
    <cellStyle name="Normal 24 2 6 4 2" xfId="22319"/>
    <cellStyle name="Normal 24 2 6 4 2 2" xfId="22320"/>
    <cellStyle name="Normal 24 2 6 4 3" xfId="22321"/>
    <cellStyle name="Normal 24 2 6 5" xfId="22322"/>
    <cellStyle name="Normal 24 2 6 5 2" xfId="22323"/>
    <cellStyle name="Normal 24 2 6 5 2 2" xfId="22324"/>
    <cellStyle name="Normal 24 2 6 5 3" xfId="22325"/>
    <cellStyle name="Normal 24 2 6 6" xfId="22326"/>
    <cellStyle name="Normal 24 2 6 6 2" xfId="22327"/>
    <cellStyle name="Normal 24 2 6 7" xfId="22328"/>
    <cellStyle name="Normal 24 2 7" xfId="22329"/>
    <cellStyle name="Normal 24 2 7 2" xfId="22330"/>
    <cellStyle name="Normal 24 2 7 2 2" xfId="22331"/>
    <cellStyle name="Normal 24 2 7 2 2 2" xfId="22332"/>
    <cellStyle name="Normal 24 2 7 2 3" xfId="22333"/>
    <cellStyle name="Normal 24 2 7 3" xfId="22334"/>
    <cellStyle name="Normal 24 2 7 3 2" xfId="22335"/>
    <cellStyle name="Normal 24 2 7 3 2 2" xfId="22336"/>
    <cellStyle name="Normal 24 2 7 3 3" xfId="22337"/>
    <cellStyle name="Normal 24 2 7 4" xfId="22338"/>
    <cellStyle name="Normal 24 2 7 4 2" xfId="22339"/>
    <cellStyle name="Normal 24 2 7 4 2 2" xfId="22340"/>
    <cellStyle name="Normal 24 2 7 4 3" xfId="22341"/>
    <cellStyle name="Normal 24 2 7 5" xfId="22342"/>
    <cellStyle name="Normal 24 2 7 5 2" xfId="22343"/>
    <cellStyle name="Normal 24 2 7 6" xfId="22344"/>
    <cellStyle name="Normal 24 2 8" xfId="22345"/>
    <cellStyle name="Normal 24 2 8 2" xfId="22346"/>
    <cellStyle name="Normal 24 2 8 2 2" xfId="22347"/>
    <cellStyle name="Normal 24 2 8 3" xfId="22348"/>
    <cellStyle name="Normal 24 2 9" xfId="22349"/>
    <cellStyle name="Normal 24 2 9 2" xfId="22350"/>
    <cellStyle name="Normal 24 2 9 2 2" xfId="22351"/>
    <cellStyle name="Normal 24 2 9 3" xfId="22352"/>
    <cellStyle name="Normal 24 3" xfId="22353"/>
    <cellStyle name="Normal 24 3 2" xfId="22354"/>
    <cellStyle name="Normal 24 3 2 2" xfId="22355"/>
    <cellStyle name="Normal 24 3 2 2 2" xfId="22356"/>
    <cellStyle name="Normal 24 3 2 2 2 2" xfId="22357"/>
    <cellStyle name="Normal 24 3 2 2 3" xfId="22358"/>
    <cellStyle name="Normal 24 3 2 2 4" xfId="22359"/>
    <cellStyle name="Normal 24 3 2 3" xfId="22360"/>
    <cellStyle name="Normal 24 3 2 3 2" xfId="22361"/>
    <cellStyle name="Normal 24 3 2 3 2 2" xfId="22362"/>
    <cellStyle name="Normal 24 3 2 3 3" xfId="22363"/>
    <cellStyle name="Normal 24 3 2 3 4" xfId="22364"/>
    <cellStyle name="Normal 24 3 2 4" xfId="22365"/>
    <cellStyle name="Normal 24 3 2 4 2" xfId="22366"/>
    <cellStyle name="Normal 24 3 2 4 2 2" xfId="22367"/>
    <cellStyle name="Normal 24 3 2 4 3" xfId="22368"/>
    <cellStyle name="Normal 24 3 2 5" xfId="22369"/>
    <cellStyle name="Normal 24 3 2 5 2" xfId="22370"/>
    <cellStyle name="Normal 24 3 2 6" xfId="22371"/>
    <cellStyle name="Normal 24 3 2 7" xfId="22372"/>
    <cellStyle name="Normal 24 3 3" xfId="22373"/>
    <cellStyle name="Normal 24 3 3 2" xfId="22374"/>
    <cellStyle name="Normal 24 3 3 2 2" xfId="22375"/>
    <cellStyle name="Normal 24 3 3 3" xfId="22376"/>
    <cellStyle name="Normal 24 3 3 4" xfId="22377"/>
    <cellStyle name="Normal 24 3 4" xfId="22378"/>
    <cellStyle name="Normal 24 3 4 2" xfId="22379"/>
    <cellStyle name="Normal 24 3 4 2 2" xfId="22380"/>
    <cellStyle name="Normal 24 3 4 3" xfId="22381"/>
    <cellStyle name="Normal 24 3 4 4" xfId="22382"/>
    <cellStyle name="Normal 24 3 5" xfId="22383"/>
    <cellStyle name="Normal 24 3 5 2" xfId="22384"/>
    <cellStyle name="Normal 24 3 5 2 2" xfId="22385"/>
    <cellStyle name="Normal 24 3 5 3" xfId="22386"/>
    <cellStyle name="Normal 24 3 6" xfId="22387"/>
    <cellStyle name="Normal 24 3 6 2" xfId="22388"/>
    <cellStyle name="Normal 24 3 7" xfId="22389"/>
    <cellStyle name="Normal 24 3 8" xfId="22390"/>
    <cellStyle name="Normal 24 3 9" xfId="22391"/>
    <cellStyle name="Normal 24 4" xfId="22392"/>
    <cellStyle name="Normal 24 4 2" xfId="22393"/>
    <cellStyle name="Normal 24 4 2 2" xfId="22394"/>
    <cellStyle name="Normal 24 4 2 2 2" xfId="22395"/>
    <cellStyle name="Normal 24 4 2 2 2 2" xfId="22396"/>
    <cellStyle name="Normal 24 4 2 2 3" xfId="22397"/>
    <cellStyle name="Normal 24 4 2 3" xfId="22398"/>
    <cellStyle name="Normal 24 4 2 3 2" xfId="22399"/>
    <cellStyle name="Normal 24 4 2 3 2 2" xfId="22400"/>
    <cellStyle name="Normal 24 4 2 3 3" xfId="22401"/>
    <cellStyle name="Normal 24 4 2 4" xfId="22402"/>
    <cellStyle name="Normal 24 4 2 4 2" xfId="22403"/>
    <cellStyle name="Normal 24 4 2 4 2 2" xfId="22404"/>
    <cellStyle name="Normal 24 4 2 4 3" xfId="22405"/>
    <cellStyle name="Normal 24 4 2 5" xfId="22406"/>
    <cellStyle name="Normal 24 4 2 5 2" xfId="22407"/>
    <cellStyle name="Normal 24 4 2 6" xfId="22408"/>
    <cellStyle name="Normal 24 4 2 7" xfId="22409"/>
    <cellStyle name="Normal 24 4 3" xfId="22410"/>
    <cellStyle name="Normal 24 4 3 2" xfId="22411"/>
    <cellStyle name="Normal 24 4 3 2 2" xfId="22412"/>
    <cellStyle name="Normal 24 4 3 3" xfId="22413"/>
    <cellStyle name="Normal 24 4 4" xfId="22414"/>
    <cellStyle name="Normal 24 4 4 2" xfId="22415"/>
    <cellStyle name="Normal 24 4 4 2 2" xfId="22416"/>
    <cellStyle name="Normal 24 4 4 3" xfId="22417"/>
    <cellStyle name="Normal 24 4 5" xfId="22418"/>
    <cellStyle name="Normal 24 4 5 2" xfId="22419"/>
    <cellStyle name="Normal 24 4 5 2 2" xfId="22420"/>
    <cellStyle name="Normal 24 4 5 3" xfId="22421"/>
    <cellStyle name="Normal 24 4 6" xfId="22422"/>
    <cellStyle name="Normal 24 4 6 2" xfId="22423"/>
    <cellStyle name="Normal 24 4 7" xfId="22424"/>
    <cellStyle name="Normal 24 4 8" xfId="22425"/>
    <cellStyle name="Normal 24 5" xfId="22426"/>
    <cellStyle name="Normal 24 5 2" xfId="22427"/>
    <cellStyle name="Normal 24 5 2 2" xfId="22428"/>
    <cellStyle name="Normal 24 5 2 2 2" xfId="22429"/>
    <cellStyle name="Normal 24 5 2 2 2 2" xfId="22430"/>
    <cellStyle name="Normal 24 5 2 2 3" xfId="22431"/>
    <cellStyle name="Normal 24 5 2 3" xfId="22432"/>
    <cellStyle name="Normal 24 5 2 3 2" xfId="22433"/>
    <cellStyle name="Normal 24 5 2 3 2 2" xfId="22434"/>
    <cellStyle name="Normal 24 5 2 3 3" xfId="22435"/>
    <cellStyle name="Normal 24 5 2 4" xfId="22436"/>
    <cellStyle name="Normal 24 5 2 4 2" xfId="22437"/>
    <cellStyle name="Normal 24 5 2 4 2 2" xfId="22438"/>
    <cellStyle name="Normal 24 5 2 4 3" xfId="22439"/>
    <cellStyle name="Normal 24 5 2 5" xfId="22440"/>
    <cellStyle name="Normal 24 5 2 5 2" xfId="22441"/>
    <cellStyle name="Normal 24 5 2 6" xfId="22442"/>
    <cellStyle name="Normal 24 5 2 7" xfId="22443"/>
    <cellStyle name="Normal 24 5 3" xfId="22444"/>
    <cellStyle name="Normal 24 5 3 2" xfId="22445"/>
    <cellStyle name="Normal 24 5 3 2 2" xfId="22446"/>
    <cellStyle name="Normal 24 5 3 3" xfId="22447"/>
    <cellStyle name="Normal 24 5 4" xfId="22448"/>
    <cellStyle name="Normal 24 5 4 2" xfId="22449"/>
    <cellStyle name="Normal 24 5 4 2 2" xfId="22450"/>
    <cellStyle name="Normal 24 5 4 3" xfId="22451"/>
    <cellStyle name="Normal 24 5 5" xfId="22452"/>
    <cellStyle name="Normal 24 5 5 2" xfId="22453"/>
    <cellStyle name="Normal 24 5 5 2 2" xfId="22454"/>
    <cellStyle name="Normal 24 5 5 3" xfId="22455"/>
    <cellStyle name="Normal 24 5 6" xfId="22456"/>
    <cellStyle name="Normal 24 5 6 2" xfId="22457"/>
    <cellStyle name="Normal 24 5 7" xfId="22458"/>
    <cellStyle name="Normal 24 6" xfId="22459"/>
    <cellStyle name="Normal 24 6 2" xfId="22460"/>
    <cellStyle name="Normal 24 6 2 2" xfId="22461"/>
    <cellStyle name="Normal 24 6 2 2 2" xfId="22462"/>
    <cellStyle name="Normal 24 6 2 2 2 2" xfId="22463"/>
    <cellStyle name="Normal 24 6 2 2 3" xfId="22464"/>
    <cellStyle name="Normal 24 6 2 3" xfId="22465"/>
    <cellStyle name="Normal 24 6 2 3 2" xfId="22466"/>
    <cellStyle name="Normal 24 6 2 3 2 2" xfId="22467"/>
    <cellStyle name="Normal 24 6 2 3 3" xfId="22468"/>
    <cellStyle name="Normal 24 6 2 4" xfId="22469"/>
    <cellStyle name="Normal 24 6 2 4 2" xfId="22470"/>
    <cellStyle name="Normal 24 6 2 4 2 2" xfId="22471"/>
    <cellStyle name="Normal 24 6 2 4 3" xfId="22472"/>
    <cellStyle name="Normal 24 6 2 5" xfId="22473"/>
    <cellStyle name="Normal 24 6 2 5 2" xfId="22474"/>
    <cellStyle name="Normal 24 6 2 6" xfId="22475"/>
    <cellStyle name="Normal 24 6 3" xfId="22476"/>
    <cellStyle name="Normal 24 6 3 2" xfId="22477"/>
    <cellStyle name="Normal 24 6 3 2 2" xfId="22478"/>
    <cellStyle name="Normal 24 6 3 3" xfId="22479"/>
    <cellStyle name="Normal 24 6 4" xfId="22480"/>
    <cellStyle name="Normal 24 6 4 2" xfId="22481"/>
    <cellStyle name="Normal 24 6 4 2 2" xfId="22482"/>
    <cellStyle name="Normal 24 6 4 3" xfId="22483"/>
    <cellStyle name="Normal 24 6 5" xfId="22484"/>
    <cellStyle name="Normal 24 6 5 2" xfId="22485"/>
    <cellStyle name="Normal 24 6 5 2 2" xfId="22486"/>
    <cellStyle name="Normal 24 6 5 3" xfId="22487"/>
    <cellStyle name="Normal 24 6 6" xfId="22488"/>
    <cellStyle name="Normal 24 6 6 2" xfId="22489"/>
    <cellStyle name="Normal 24 6 7" xfId="22490"/>
    <cellStyle name="Normal 24 6 8" xfId="22491"/>
    <cellStyle name="Normal 24 7" xfId="22492"/>
    <cellStyle name="Normal 24 7 2" xfId="22493"/>
    <cellStyle name="Normal 24 7 2 2" xfId="22494"/>
    <cellStyle name="Normal 24 7 2 2 2" xfId="22495"/>
    <cellStyle name="Normal 24 7 2 3" xfId="22496"/>
    <cellStyle name="Normal 24 7 3" xfId="22497"/>
    <cellStyle name="Normal 24 7 3 2" xfId="22498"/>
    <cellStyle name="Normal 24 7 3 2 2" xfId="22499"/>
    <cellStyle name="Normal 24 7 3 3" xfId="22500"/>
    <cellStyle name="Normal 24 7 4" xfId="22501"/>
    <cellStyle name="Normal 24 7 4 2" xfId="22502"/>
    <cellStyle name="Normal 24 7 4 2 2" xfId="22503"/>
    <cellStyle name="Normal 24 7 4 3" xfId="22504"/>
    <cellStyle name="Normal 24 7 5" xfId="22505"/>
    <cellStyle name="Normal 24 7 5 2" xfId="22506"/>
    <cellStyle name="Normal 24 7 6" xfId="22507"/>
    <cellStyle name="Normal 24 8" xfId="22508"/>
    <cellStyle name="Normal 24 8 2" xfId="22509"/>
    <cellStyle name="Normal 24 8 2 2" xfId="22510"/>
    <cellStyle name="Normal 24 8 3" xfId="22511"/>
    <cellStyle name="Normal 24 9" xfId="22512"/>
    <cellStyle name="Normal 24 9 2" xfId="22513"/>
    <cellStyle name="Normal 24 9 2 2" xfId="22514"/>
    <cellStyle name="Normal 24 9 3" xfId="22515"/>
    <cellStyle name="Normal 25" xfId="22516"/>
    <cellStyle name="Normal 25 10" xfId="22517"/>
    <cellStyle name="Normal 25 10 2" xfId="22518"/>
    <cellStyle name="Normal 25 10 2 2" xfId="22519"/>
    <cellStyle name="Normal 25 10 3" xfId="22520"/>
    <cellStyle name="Normal 25 11" xfId="22521"/>
    <cellStyle name="Normal 25 11 2" xfId="22522"/>
    <cellStyle name="Normal 25 12" xfId="22523"/>
    <cellStyle name="Normal 25 13" xfId="22524"/>
    <cellStyle name="Normal 25 14" xfId="22525"/>
    <cellStyle name="Normal 25 15" xfId="22526"/>
    <cellStyle name="Normal 25 16" xfId="22527"/>
    <cellStyle name="Normal 25 2" xfId="22528"/>
    <cellStyle name="Normal 25 2 10" xfId="22529"/>
    <cellStyle name="Normal 25 2 10 2" xfId="22530"/>
    <cellStyle name="Normal 25 2 11" xfId="22531"/>
    <cellStyle name="Normal 25 2 12" xfId="22532"/>
    <cellStyle name="Normal 25 2 13" xfId="22533"/>
    <cellStyle name="Normal 25 2 14" xfId="22534"/>
    <cellStyle name="Normal 25 2 2" xfId="22535"/>
    <cellStyle name="Normal 25 2 2 2" xfId="22536"/>
    <cellStyle name="Normal 25 2 2 2 2" xfId="22537"/>
    <cellStyle name="Normal 25 2 2 2 2 2" xfId="22538"/>
    <cellStyle name="Normal 25 2 2 2 2 2 2" xfId="22539"/>
    <cellStyle name="Normal 25 2 2 2 2 3" xfId="22540"/>
    <cellStyle name="Normal 25 2 2 2 3" xfId="22541"/>
    <cellStyle name="Normal 25 2 2 2 3 2" xfId="22542"/>
    <cellStyle name="Normal 25 2 2 2 3 2 2" xfId="22543"/>
    <cellStyle name="Normal 25 2 2 2 3 3" xfId="22544"/>
    <cellStyle name="Normal 25 2 2 2 4" xfId="22545"/>
    <cellStyle name="Normal 25 2 2 2 4 2" xfId="22546"/>
    <cellStyle name="Normal 25 2 2 2 4 2 2" xfId="22547"/>
    <cellStyle name="Normal 25 2 2 2 4 3" xfId="22548"/>
    <cellStyle name="Normal 25 2 2 2 5" xfId="22549"/>
    <cellStyle name="Normal 25 2 2 2 5 2" xfId="22550"/>
    <cellStyle name="Normal 25 2 2 2 6" xfId="22551"/>
    <cellStyle name="Normal 25 2 2 3" xfId="22552"/>
    <cellStyle name="Normal 25 2 2 3 2" xfId="22553"/>
    <cellStyle name="Normal 25 2 2 3 2 2" xfId="22554"/>
    <cellStyle name="Normal 25 2 2 3 3" xfId="22555"/>
    <cellStyle name="Normal 25 2 2 4" xfId="22556"/>
    <cellStyle name="Normal 25 2 2 4 2" xfId="22557"/>
    <cellStyle name="Normal 25 2 2 4 2 2" xfId="22558"/>
    <cellStyle name="Normal 25 2 2 4 3" xfId="22559"/>
    <cellStyle name="Normal 25 2 2 5" xfId="22560"/>
    <cellStyle name="Normal 25 2 2 5 2" xfId="22561"/>
    <cellStyle name="Normal 25 2 2 5 2 2" xfId="22562"/>
    <cellStyle name="Normal 25 2 2 5 3" xfId="22563"/>
    <cellStyle name="Normal 25 2 2 6" xfId="22564"/>
    <cellStyle name="Normal 25 2 2 6 2" xfId="22565"/>
    <cellStyle name="Normal 25 2 2 7" xfId="22566"/>
    <cellStyle name="Normal 25 2 2 8" xfId="22567"/>
    <cellStyle name="Normal 25 2 3" xfId="22568"/>
    <cellStyle name="Normal 25 2 3 2" xfId="22569"/>
    <cellStyle name="Normal 25 2 3 2 2" xfId="22570"/>
    <cellStyle name="Normal 25 2 3 2 2 2" xfId="22571"/>
    <cellStyle name="Normal 25 2 3 2 2 2 2" xfId="22572"/>
    <cellStyle name="Normal 25 2 3 2 2 3" xfId="22573"/>
    <cellStyle name="Normal 25 2 3 2 3" xfId="22574"/>
    <cellStyle name="Normal 25 2 3 2 3 2" xfId="22575"/>
    <cellStyle name="Normal 25 2 3 2 3 2 2" xfId="22576"/>
    <cellStyle name="Normal 25 2 3 2 3 3" xfId="22577"/>
    <cellStyle name="Normal 25 2 3 2 4" xfId="22578"/>
    <cellStyle name="Normal 25 2 3 2 4 2" xfId="22579"/>
    <cellStyle name="Normal 25 2 3 2 4 2 2" xfId="22580"/>
    <cellStyle name="Normal 25 2 3 2 4 3" xfId="22581"/>
    <cellStyle name="Normal 25 2 3 2 5" xfId="22582"/>
    <cellStyle name="Normal 25 2 3 2 5 2" xfId="22583"/>
    <cellStyle name="Normal 25 2 3 2 6" xfId="22584"/>
    <cellStyle name="Normal 25 2 3 3" xfId="22585"/>
    <cellStyle name="Normal 25 2 3 3 2" xfId="22586"/>
    <cellStyle name="Normal 25 2 3 3 2 2" xfId="22587"/>
    <cellStyle name="Normal 25 2 3 3 3" xfId="22588"/>
    <cellStyle name="Normal 25 2 3 4" xfId="22589"/>
    <cellStyle name="Normal 25 2 3 4 2" xfId="22590"/>
    <cellStyle name="Normal 25 2 3 4 2 2" xfId="22591"/>
    <cellStyle name="Normal 25 2 3 4 3" xfId="22592"/>
    <cellStyle name="Normal 25 2 3 5" xfId="22593"/>
    <cellStyle name="Normal 25 2 3 5 2" xfId="22594"/>
    <cellStyle name="Normal 25 2 3 5 2 2" xfId="22595"/>
    <cellStyle name="Normal 25 2 3 5 3" xfId="22596"/>
    <cellStyle name="Normal 25 2 3 6" xfId="22597"/>
    <cellStyle name="Normal 25 2 3 6 2" xfId="22598"/>
    <cellStyle name="Normal 25 2 3 7" xfId="22599"/>
    <cellStyle name="Normal 25 2 4" xfId="22600"/>
    <cellStyle name="Normal 25 2 4 2" xfId="22601"/>
    <cellStyle name="Normal 25 2 4 2 2" xfId="22602"/>
    <cellStyle name="Normal 25 2 4 2 2 2" xfId="22603"/>
    <cellStyle name="Normal 25 2 4 2 2 2 2" xfId="22604"/>
    <cellStyle name="Normal 25 2 4 2 2 3" xfId="22605"/>
    <cellStyle name="Normal 25 2 4 2 3" xfId="22606"/>
    <cellStyle name="Normal 25 2 4 2 3 2" xfId="22607"/>
    <cellStyle name="Normal 25 2 4 2 3 2 2" xfId="22608"/>
    <cellStyle name="Normal 25 2 4 2 3 3" xfId="22609"/>
    <cellStyle name="Normal 25 2 4 2 4" xfId="22610"/>
    <cellStyle name="Normal 25 2 4 2 4 2" xfId="22611"/>
    <cellStyle name="Normal 25 2 4 2 4 2 2" xfId="22612"/>
    <cellStyle name="Normal 25 2 4 2 4 3" xfId="22613"/>
    <cellStyle name="Normal 25 2 4 2 5" xfId="22614"/>
    <cellStyle name="Normal 25 2 4 2 5 2" xfId="22615"/>
    <cellStyle name="Normal 25 2 4 2 6" xfId="22616"/>
    <cellStyle name="Normal 25 2 4 3" xfId="22617"/>
    <cellStyle name="Normal 25 2 4 3 2" xfId="22618"/>
    <cellStyle name="Normal 25 2 4 3 2 2" xfId="22619"/>
    <cellStyle name="Normal 25 2 4 3 3" xfId="22620"/>
    <cellStyle name="Normal 25 2 4 4" xfId="22621"/>
    <cellStyle name="Normal 25 2 4 4 2" xfId="22622"/>
    <cellStyle name="Normal 25 2 4 4 2 2" xfId="22623"/>
    <cellStyle name="Normal 25 2 4 4 3" xfId="22624"/>
    <cellStyle name="Normal 25 2 4 5" xfId="22625"/>
    <cellStyle name="Normal 25 2 4 5 2" xfId="22626"/>
    <cellStyle name="Normal 25 2 4 5 2 2" xfId="22627"/>
    <cellStyle name="Normal 25 2 4 5 3" xfId="22628"/>
    <cellStyle name="Normal 25 2 4 6" xfId="22629"/>
    <cellStyle name="Normal 25 2 4 6 2" xfId="22630"/>
    <cellStyle name="Normal 25 2 4 7" xfId="22631"/>
    <cellStyle name="Normal 25 2 5" xfId="22632"/>
    <cellStyle name="Normal 25 2 5 2" xfId="22633"/>
    <cellStyle name="Normal 25 2 5 2 2" xfId="22634"/>
    <cellStyle name="Normal 25 2 5 2 2 2" xfId="22635"/>
    <cellStyle name="Normal 25 2 5 2 2 2 2" xfId="22636"/>
    <cellStyle name="Normal 25 2 5 2 2 3" xfId="22637"/>
    <cellStyle name="Normal 25 2 5 2 3" xfId="22638"/>
    <cellStyle name="Normal 25 2 5 2 3 2" xfId="22639"/>
    <cellStyle name="Normal 25 2 5 2 3 2 2" xfId="22640"/>
    <cellStyle name="Normal 25 2 5 2 3 3" xfId="22641"/>
    <cellStyle name="Normal 25 2 5 2 4" xfId="22642"/>
    <cellStyle name="Normal 25 2 5 2 4 2" xfId="22643"/>
    <cellStyle name="Normal 25 2 5 2 4 2 2" xfId="22644"/>
    <cellStyle name="Normal 25 2 5 2 4 3" xfId="22645"/>
    <cellStyle name="Normal 25 2 5 2 5" xfId="22646"/>
    <cellStyle name="Normal 25 2 5 2 5 2" xfId="22647"/>
    <cellStyle name="Normal 25 2 5 2 6" xfId="22648"/>
    <cellStyle name="Normal 25 2 5 3" xfId="22649"/>
    <cellStyle name="Normal 25 2 5 3 2" xfId="22650"/>
    <cellStyle name="Normal 25 2 5 3 2 2" xfId="22651"/>
    <cellStyle name="Normal 25 2 5 3 3" xfId="22652"/>
    <cellStyle name="Normal 25 2 5 4" xfId="22653"/>
    <cellStyle name="Normal 25 2 5 4 2" xfId="22654"/>
    <cellStyle name="Normal 25 2 5 4 2 2" xfId="22655"/>
    <cellStyle name="Normal 25 2 5 4 3" xfId="22656"/>
    <cellStyle name="Normal 25 2 5 5" xfId="22657"/>
    <cellStyle name="Normal 25 2 5 5 2" xfId="22658"/>
    <cellStyle name="Normal 25 2 5 5 2 2" xfId="22659"/>
    <cellStyle name="Normal 25 2 5 5 3" xfId="22660"/>
    <cellStyle name="Normal 25 2 5 6" xfId="22661"/>
    <cellStyle name="Normal 25 2 5 6 2" xfId="22662"/>
    <cellStyle name="Normal 25 2 5 7" xfId="22663"/>
    <cellStyle name="Normal 25 2 6" xfId="22664"/>
    <cellStyle name="Normal 25 2 6 2" xfId="22665"/>
    <cellStyle name="Normal 25 2 6 2 2" xfId="22666"/>
    <cellStyle name="Normal 25 2 6 2 2 2" xfId="22667"/>
    <cellStyle name="Normal 25 2 6 2 3" xfId="22668"/>
    <cellStyle name="Normal 25 2 6 3" xfId="22669"/>
    <cellStyle name="Normal 25 2 6 3 2" xfId="22670"/>
    <cellStyle name="Normal 25 2 6 3 2 2" xfId="22671"/>
    <cellStyle name="Normal 25 2 6 3 3" xfId="22672"/>
    <cellStyle name="Normal 25 2 6 4" xfId="22673"/>
    <cellStyle name="Normal 25 2 6 4 2" xfId="22674"/>
    <cellStyle name="Normal 25 2 6 4 2 2" xfId="22675"/>
    <cellStyle name="Normal 25 2 6 4 3" xfId="22676"/>
    <cellStyle name="Normal 25 2 6 5" xfId="22677"/>
    <cellStyle name="Normal 25 2 6 5 2" xfId="22678"/>
    <cellStyle name="Normal 25 2 6 6" xfId="22679"/>
    <cellStyle name="Normal 25 2 7" xfId="22680"/>
    <cellStyle name="Normal 25 2 7 2" xfId="22681"/>
    <cellStyle name="Normal 25 2 7 2 2" xfId="22682"/>
    <cellStyle name="Normal 25 2 7 3" xfId="22683"/>
    <cellStyle name="Normal 25 2 8" xfId="22684"/>
    <cellStyle name="Normal 25 2 8 2" xfId="22685"/>
    <cellStyle name="Normal 25 2 8 2 2" xfId="22686"/>
    <cellStyle name="Normal 25 2 8 3" xfId="22687"/>
    <cellStyle name="Normal 25 2 9" xfId="22688"/>
    <cellStyle name="Normal 25 2 9 2" xfId="22689"/>
    <cellStyle name="Normal 25 2 9 2 2" xfId="22690"/>
    <cellStyle name="Normal 25 2 9 3" xfId="22691"/>
    <cellStyle name="Normal 25 3" xfId="22692"/>
    <cellStyle name="Normal 25 3 2" xfId="22693"/>
    <cellStyle name="Normal 25 3 2 2" xfId="22694"/>
    <cellStyle name="Normal 25 3 2 2 2" xfId="22695"/>
    <cellStyle name="Normal 25 3 2 2 2 2" xfId="22696"/>
    <cellStyle name="Normal 25 3 2 2 3" xfId="22697"/>
    <cellStyle name="Normal 25 3 2 3" xfId="22698"/>
    <cellStyle name="Normal 25 3 2 3 2" xfId="22699"/>
    <cellStyle name="Normal 25 3 2 3 2 2" xfId="22700"/>
    <cellStyle name="Normal 25 3 2 3 3" xfId="22701"/>
    <cellStyle name="Normal 25 3 2 4" xfId="22702"/>
    <cellStyle name="Normal 25 3 2 4 2" xfId="22703"/>
    <cellStyle name="Normal 25 3 2 4 2 2" xfId="22704"/>
    <cellStyle name="Normal 25 3 2 4 3" xfId="22705"/>
    <cellStyle name="Normal 25 3 2 5" xfId="22706"/>
    <cellStyle name="Normal 25 3 2 5 2" xfId="22707"/>
    <cellStyle name="Normal 25 3 2 6" xfId="22708"/>
    <cellStyle name="Normal 25 3 3" xfId="22709"/>
    <cellStyle name="Normal 25 3 3 2" xfId="22710"/>
    <cellStyle name="Normal 25 3 3 2 2" xfId="22711"/>
    <cellStyle name="Normal 25 3 3 3" xfId="22712"/>
    <cellStyle name="Normal 25 3 4" xfId="22713"/>
    <cellStyle name="Normal 25 3 4 2" xfId="22714"/>
    <cellStyle name="Normal 25 3 4 2 2" xfId="22715"/>
    <cellStyle name="Normal 25 3 4 3" xfId="22716"/>
    <cellStyle name="Normal 25 3 5" xfId="22717"/>
    <cellStyle name="Normal 25 3 5 2" xfId="22718"/>
    <cellStyle name="Normal 25 3 5 2 2" xfId="22719"/>
    <cellStyle name="Normal 25 3 5 3" xfId="22720"/>
    <cellStyle name="Normal 25 3 6" xfId="22721"/>
    <cellStyle name="Normal 25 3 6 2" xfId="22722"/>
    <cellStyle name="Normal 25 3 7" xfId="22723"/>
    <cellStyle name="Normal 25 3 8" xfId="22724"/>
    <cellStyle name="Normal 25 3 9" xfId="22725"/>
    <cellStyle name="Normal 25 4" xfId="22726"/>
    <cellStyle name="Normal 25 4 2" xfId="22727"/>
    <cellStyle name="Normal 25 4 2 2" xfId="22728"/>
    <cellStyle name="Normal 25 4 2 2 2" xfId="22729"/>
    <cellStyle name="Normal 25 4 2 2 2 2" xfId="22730"/>
    <cellStyle name="Normal 25 4 2 2 3" xfId="22731"/>
    <cellStyle name="Normal 25 4 2 3" xfId="22732"/>
    <cellStyle name="Normal 25 4 2 3 2" xfId="22733"/>
    <cellStyle name="Normal 25 4 2 3 2 2" xfId="22734"/>
    <cellStyle name="Normal 25 4 2 3 3" xfId="22735"/>
    <cellStyle name="Normal 25 4 2 4" xfId="22736"/>
    <cellStyle name="Normal 25 4 2 4 2" xfId="22737"/>
    <cellStyle name="Normal 25 4 2 4 2 2" xfId="22738"/>
    <cellStyle name="Normal 25 4 2 4 3" xfId="22739"/>
    <cellStyle name="Normal 25 4 2 5" xfId="22740"/>
    <cellStyle name="Normal 25 4 2 5 2" xfId="22741"/>
    <cellStyle name="Normal 25 4 2 6" xfId="22742"/>
    <cellStyle name="Normal 25 4 3" xfId="22743"/>
    <cellStyle name="Normal 25 4 3 2" xfId="22744"/>
    <cellStyle name="Normal 25 4 3 2 2" xfId="22745"/>
    <cellStyle name="Normal 25 4 3 3" xfId="22746"/>
    <cellStyle name="Normal 25 4 4" xfId="22747"/>
    <cellStyle name="Normal 25 4 4 2" xfId="22748"/>
    <cellStyle name="Normal 25 4 4 2 2" xfId="22749"/>
    <cellStyle name="Normal 25 4 4 3" xfId="22750"/>
    <cellStyle name="Normal 25 4 5" xfId="22751"/>
    <cellStyle name="Normal 25 4 5 2" xfId="22752"/>
    <cellStyle name="Normal 25 4 5 2 2" xfId="22753"/>
    <cellStyle name="Normal 25 4 5 3" xfId="22754"/>
    <cellStyle name="Normal 25 4 6" xfId="22755"/>
    <cellStyle name="Normal 25 4 6 2" xfId="22756"/>
    <cellStyle name="Normal 25 4 7" xfId="22757"/>
    <cellStyle name="Normal 25 4 8" xfId="22758"/>
    <cellStyle name="Normal 25 4 9" xfId="22759"/>
    <cellStyle name="Normal 25 5" xfId="22760"/>
    <cellStyle name="Normal 25 5 2" xfId="22761"/>
    <cellStyle name="Normal 25 5 2 2" xfId="22762"/>
    <cellStyle name="Normal 25 5 2 2 2" xfId="22763"/>
    <cellStyle name="Normal 25 5 2 2 2 2" xfId="22764"/>
    <cellStyle name="Normal 25 5 2 2 3" xfId="22765"/>
    <cellStyle name="Normal 25 5 2 3" xfId="22766"/>
    <cellStyle name="Normal 25 5 2 3 2" xfId="22767"/>
    <cellStyle name="Normal 25 5 2 3 2 2" xfId="22768"/>
    <cellStyle name="Normal 25 5 2 3 3" xfId="22769"/>
    <cellStyle name="Normal 25 5 2 4" xfId="22770"/>
    <cellStyle name="Normal 25 5 2 4 2" xfId="22771"/>
    <cellStyle name="Normal 25 5 2 4 2 2" xfId="22772"/>
    <cellStyle name="Normal 25 5 2 4 3" xfId="22773"/>
    <cellStyle name="Normal 25 5 2 5" xfId="22774"/>
    <cellStyle name="Normal 25 5 2 5 2" xfId="22775"/>
    <cellStyle name="Normal 25 5 2 6" xfId="22776"/>
    <cellStyle name="Normal 25 5 3" xfId="22777"/>
    <cellStyle name="Normal 25 5 3 2" xfId="22778"/>
    <cellStyle name="Normal 25 5 3 2 2" xfId="22779"/>
    <cellStyle name="Normal 25 5 3 3" xfId="22780"/>
    <cellStyle name="Normal 25 5 4" xfId="22781"/>
    <cellStyle name="Normal 25 5 4 2" xfId="22782"/>
    <cellStyle name="Normal 25 5 4 2 2" xfId="22783"/>
    <cellStyle name="Normal 25 5 4 3" xfId="22784"/>
    <cellStyle name="Normal 25 5 5" xfId="22785"/>
    <cellStyle name="Normal 25 5 5 2" xfId="22786"/>
    <cellStyle name="Normal 25 5 5 2 2" xfId="22787"/>
    <cellStyle name="Normal 25 5 5 3" xfId="22788"/>
    <cellStyle name="Normal 25 5 6" xfId="22789"/>
    <cellStyle name="Normal 25 5 6 2" xfId="22790"/>
    <cellStyle name="Normal 25 5 7" xfId="22791"/>
    <cellStyle name="Normal 25 6" xfId="22792"/>
    <cellStyle name="Normal 25 6 2" xfId="22793"/>
    <cellStyle name="Normal 25 6 2 2" xfId="22794"/>
    <cellStyle name="Normal 25 6 2 2 2" xfId="22795"/>
    <cellStyle name="Normal 25 6 2 2 2 2" xfId="22796"/>
    <cellStyle name="Normal 25 6 2 2 3" xfId="22797"/>
    <cellStyle name="Normal 25 6 2 3" xfId="22798"/>
    <cellStyle name="Normal 25 6 2 3 2" xfId="22799"/>
    <cellStyle name="Normal 25 6 2 3 2 2" xfId="22800"/>
    <cellStyle name="Normal 25 6 2 3 3" xfId="22801"/>
    <cellStyle name="Normal 25 6 2 4" xfId="22802"/>
    <cellStyle name="Normal 25 6 2 4 2" xfId="22803"/>
    <cellStyle name="Normal 25 6 2 4 2 2" xfId="22804"/>
    <cellStyle name="Normal 25 6 2 4 3" xfId="22805"/>
    <cellStyle name="Normal 25 6 2 5" xfId="22806"/>
    <cellStyle name="Normal 25 6 2 5 2" xfId="22807"/>
    <cellStyle name="Normal 25 6 2 6" xfId="22808"/>
    <cellStyle name="Normal 25 6 3" xfId="22809"/>
    <cellStyle name="Normal 25 6 3 2" xfId="22810"/>
    <cellStyle name="Normal 25 6 3 2 2" xfId="22811"/>
    <cellStyle name="Normal 25 6 3 3" xfId="22812"/>
    <cellStyle name="Normal 25 6 4" xfId="22813"/>
    <cellStyle name="Normal 25 6 4 2" xfId="22814"/>
    <cellStyle name="Normal 25 6 4 2 2" xfId="22815"/>
    <cellStyle name="Normal 25 6 4 3" xfId="22816"/>
    <cellStyle name="Normal 25 6 5" xfId="22817"/>
    <cellStyle name="Normal 25 6 5 2" xfId="22818"/>
    <cellStyle name="Normal 25 6 5 2 2" xfId="22819"/>
    <cellStyle name="Normal 25 6 5 3" xfId="22820"/>
    <cellStyle name="Normal 25 6 6" xfId="22821"/>
    <cellStyle name="Normal 25 6 6 2" xfId="22822"/>
    <cellStyle name="Normal 25 6 7" xfId="22823"/>
    <cellStyle name="Normal 25 7" xfId="22824"/>
    <cellStyle name="Normal 25 7 2" xfId="22825"/>
    <cellStyle name="Normal 25 7 2 2" xfId="22826"/>
    <cellStyle name="Normal 25 7 2 2 2" xfId="22827"/>
    <cellStyle name="Normal 25 7 2 3" xfId="22828"/>
    <cellStyle name="Normal 25 7 3" xfId="22829"/>
    <cellStyle name="Normal 25 7 3 2" xfId="22830"/>
    <cellStyle name="Normal 25 7 3 2 2" xfId="22831"/>
    <cellStyle name="Normal 25 7 3 3" xfId="22832"/>
    <cellStyle name="Normal 25 7 4" xfId="22833"/>
    <cellStyle name="Normal 25 7 4 2" xfId="22834"/>
    <cellStyle name="Normal 25 7 4 2 2" xfId="22835"/>
    <cellStyle name="Normal 25 7 4 3" xfId="22836"/>
    <cellStyle name="Normal 25 7 5" xfId="22837"/>
    <cellStyle name="Normal 25 7 5 2" xfId="22838"/>
    <cellStyle name="Normal 25 7 6" xfId="22839"/>
    <cellStyle name="Normal 25 8" xfId="22840"/>
    <cellStyle name="Normal 25 8 2" xfId="22841"/>
    <cellStyle name="Normal 25 8 2 2" xfId="22842"/>
    <cellStyle name="Normal 25 8 3" xfId="22843"/>
    <cellStyle name="Normal 25 9" xfId="22844"/>
    <cellStyle name="Normal 25 9 2" xfId="22845"/>
    <cellStyle name="Normal 25 9 2 2" xfId="22846"/>
    <cellStyle name="Normal 25 9 3" xfId="22847"/>
    <cellStyle name="Normal 26" xfId="22848"/>
    <cellStyle name="Normal 26 10" xfId="22849"/>
    <cellStyle name="Normal 26 10 2" xfId="22850"/>
    <cellStyle name="Normal 26 11" xfId="22851"/>
    <cellStyle name="Normal 26 12" xfId="22852"/>
    <cellStyle name="Normal 26 13" xfId="22853"/>
    <cellStyle name="Normal 26 14" xfId="22854"/>
    <cellStyle name="Normal 26 15" xfId="22855"/>
    <cellStyle name="Normal 26 16" xfId="22856"/>
    <cellStyle name="Normal 26 2" xfId="22857"/>
    <cellStyle name="Normal 26 2 2" xfId="22858"/>
    <cellStyle name="Normal 26 2 2 2" xfId="22859"/>
    <cellStyle name="Normal 26 2 2 2 2" xfId="22860"/>
    <cellStyle name="Normal 26 2 2 2 2 2" xfId="22861"/>
    <cellStyle name="Normal 26 2 2 2 3" xfId="22862"/>
    <cellStyle name="Normal 26 2 2 3" xfId="22863"/>
    <cellStyle name="Normal 26 2 2 3 2" xfId="22864"/>
    <cellStyle name="Normal 26 2 2 3 2 2" xfId="22865"/>
    <cellStyle name="Normal 26 2 2 3 3" xfId="22866"/>
    <cellStyle name="Normal 26 2 2 4" xfId="22867"/>
    <cellStyle name="Normal 26 2 2 4 2" xfId="22868"/>
    <cellStyle name="Normal 26 2 2 4 2 2" xfId="22869"/>
    <cellStyle name="Normal 26 2 2 4 3" xfId="22870"/>
    <cellStyle name="Normal 26 2 2 5" xfId="22871"/>
    <cellStyle name="Normal 26 2 2 5 2" xfId="22872"/>
    <cellStyle name="Normal 26 2 2 6" xfId="22873"/>
    <cellStyle name="Normal 26 2 2 7" xfId="22874"/>
    <cellStyle name="Normal 26 2 3" xfId="22875"/>
    <cellStyle name="Normal 26 2 3 2" xfId="22876"/>
    <cellStyle name="Normal 26 2 3 2 2" xfId="22877"/>
    <cellStyle name="Normal 26 2 3 3" xfId="22878"/>
    <cellStyle name="Normal 26 2 4" xfId="22879"/>
    <cellStyle name="Normal 26 2 4 2" xfId="22880"/>
    <cellStyle name="Normal 26 2 4 2 2" xfId="22881"/>
    <cellStyle name="Normal 26 2 4 3" xfId="22882"/>
    <cellStyle name="Normal 26 2 5" xfId="22883"/>
    <cellStyle name="Normal 26 2 5 2" xfId="22884"/>
    <cellStyle name="Normal 26 2 5 2 2" xfId="22885"/>
    <cellStyle name="Normal 26 2 5 3" xfId="22886"/>
    <cellStyle name="Normal 26 2 6" xfId="22887"/>
    <cellStyle name="Normal 26 2 6 2" xfId="22888"/>
    <cellStyle name="Normal 26 2 7" xfId="22889"/>
    <cellStyle name="Normal 26 2 8" xfId="22890"/>
    <cellStyle name="Normal 26 2 9" xfId="22891"/>
    <cellStyle name="Normal 26 3" xfId="22892"/>
    <cellStyle name="Normal 26 3 10" xfId="22893"/>
    <cellStyle name="Normal 26 3 2" xfId="22894"/>
    <cellStyle name="Normal 26 3 2 2" xfId="22895"/>
    <cellStyle name="Normal 26 3 2 2 2" xfId="22896"/>
    <cellStyle name="Normal 26 3 2 2 2 2" xfId="22897"/>
    <cellStyle name="Normal 26 3 2 2 3" xfId="22898"/>
    <cellStyle name="Normal 26 3 2 3" xfId="22899"/>
    <cellStyle name="Normal 26 3 2 3 2" xfId="22900"/>
    <cellStyle name="Normal 26 3 2 3 2 2" xfId="22901"/>
    <cellStyle name="Normal 26 3 2 3 3" xfId="22902"/>
    <cellStyle name="Normal 26 3 2 4" xfId="22903"/>
    <cellStyle name="Normal 26 3 2 4 2" xfId="22904"/>
    <cellStyle name="Normal 26 3 2 4 2 2" xfId="22905"/>
    <cellStyle name="Normal 26 3 2 4 3" xfId="22906"/>
    <cellStyle name="Normal 26 3 2 5" xfId="22907"/>
    <cellStyle name="Normal 26 3 2 5 2" xfId="22908"/>
    <cellStyle name="Normal 26 3 2 6" xfId="22909"/>
    <cellStyle name="Normal 26 3 3" xfId="22910"/>
    <cellStyle name="Normal 26 3 3 2" xfId="22911"/>
    <cellStyle name="Normal 26 3 3 2 2" xfId="22912"/>
    <cellStyle name="Normal 26 3 3 3" xfId="22913"/>
    <cellStyle name="Normal 26 3 4" xfId="22914"/>
    <cellStyle name="Normal 26 3 4 2" xfId="22915"/>
    <cellStyle name="Normal 26 3 4 2 2" xfId="22916"/>
    <cellStyle name="Normal 26 3 4 3" xfId="22917"/>
    <cellStyle name="Normal 26 3 5" xfId="22918"/>
    <cellStyle name="Normal 26 3 5 2" xfId="22919"/>
    <cellStyle name="Normal 26 3 5 2 2" xfId="22920"/>
    <cellStyle name="Normal 26 3 5 3" xfId="22921"/>
    <cellStyle name="Normal 26 3 6" xfId="22922"/>
    <cellStyle name="Normal 26 3 6 2" xfId="22923"/>
    <cellStyle name="Normal 26 3 7" xfId="22924"/>
    <cellStyle name="Normal 26 3 8" xfId="22925"/>
    <cellStyle name="Normal 26 3 9" xfId="22926"/>
    <cellStyle name="Normal 26 4" xfId="22927"/>
    <cellStyle name="Normal 26 4 2" xfId="22928"/>
    <cellStyle name="Normal 26 4 2 2" xfId="22929"/>
    <cellStyle name="Normal 26 4 2 2 2" xfId="22930"/>
    <cellStyle name="Normal 26 4 2 2 2 2" xfId="22931"/>
    <cellStyle name="Normal 26 4 2 2 3" xfId="22932"/>
    <cellStyle name="Normal 26 4 2 3" xfId="22933"/>
    <cellStyle name="Normal 26 4 2 3 2" xfId="22934"/>
    <cellStyle name="Normal 26 4 2 3 2 2" xfId="22935"/>
    <cellStyle name="Normal 26 4 2 3 3" xfId="22936"/>
    <cellStyle name="Normal 26 4 2 4" xfId="22937"/>
    <cellStyle name="Normal 26 4 2 4 2" xfId="22938"/>
    <cellStyle name="Normal 26 4 2 4 2 2" xfId="22939"/>
    <cellStyle name="Normal 26 4 2 4 3" xfId="22940"/>
    <cellStyle name="Normal 26 4 2 5" xfId="22941"/>
    <cellStyle name="Normal 26 4 2 5 2" xfId="22942"/>
    <cellStyle name="Normal 26 4 2 6" xfId="22943"/>
    <cellStyle name="Normal 26 4 3" xfId="22944"/>
    <cellStyle name="Normal 26 4 3 2" xfId="22945"/>
    <cellStyle name="Normal 26 4 3 2 2" xfId="22946"/>
    <cellStyle name="Normal 26 4 3 3" xfId="22947"/>
    <cellStyle name="Normal 26 4 4" xfId="22948"/>
    <cellStyle name="Normal 26 4 4 2" xfId="22949"/>
    <cellStyle name="Normal 26 4 4 2 2" xfId="22950"/>
    <cellStyle name="Normal 26 4 4 3" xfId="22951"/>
    <cellStyle name="Normal 26 4 5" xfId="22952"/>
    <cellStyle name="Normal 26 4 5 2" xfId="22953"/>
    <cellStyle name="Normal 26 4 5 2 2" xfId="22954"/>
    <cellStyle name="Normal 26 4 5 3" xfId="22955"/>
    <cellStyle name="Normal 26 4 6" xfId="22956"/>
    <cellStyle name="Normal 26 4 6 2" xfId="22957"/>
    <cellStyle name="Normal 26 4 7" xfId="22958"/>
    <cellStyle name="Normal 26 4 8" xfId="22959"/>
    <cellStyle name="Normal 26 4 9" xfId="22960"/>
    <cellStyle name="Normal 26 5" xfId="22961"/>
    <cellStyle name="Normal 26 5 2" xfId="22962"/>
    <cellStyle name="Normal 26 5 2 2" xfId="22963"/>
    <cellStyle name="Normal 26 5 2 2 2" xfId="22964"/>
    <cellStyle name="Normal 26 5 2 2 2 2" xfId="22965"/>
    <cellStyle name="Normal 26 5 2 2 3" xfId="22966"/>
    <cellStyle name="Normal 26 5 2 3" xfId="22967"/>
    <cellStyle name="Normal 26 5 2 3 2" xfId="22968"/>
    <cellStyle name="Normal 26 5 2 3 2 2" xfId="22969"/>
    <cellStyle name="Normal 26 5 2 3 3" xfId="22970"/>
    <cellStyle name="Normal 26 5 2 4" xfId="22971"/>
    <cellStyle name="Normal 26 5 2 4 2" xfId="22972"/>
    <cellStyle name="Normal 26 5 2 4 2 2" xfId="22973"/>
    <cellStyle name="Normal 26 5 2 4 3" xfId="22974"/>
    <cellStyle name="Normal 26 5 2 5" xfId="22975"/>
    <cellStyle name="Normal 26 5 2 5 2" xfId="22976"/>
    <cellStyle name="Normal 26 5 2 6" xfId="22977"/>
    <cellStyle name="Normal 26 5 3" xfId="22978"/>
    <cellStyle name="Normal 26 5 3 2" xfId="22979"/>
    <cellStyle name="Normal 26 5 3 2 2" xfId="22980"/>
    <cellStyle name="Normal 26 5 3 3" xfId="22981"/>
    <cellStyle name="Normal 26 5 4" xfId="22982"/>
    <cellStyle name="Normal 26 5 4 2" xfId="22983"/>
    <cellStyle name="Normal 26 5 4 2 2" xfId="22984"/>
    <cellStyle name="Normal 26 5 4 3" xfId="22985"/>
    <cellStyle name="Normal 26 5 5" xfId="22986"/>
    <cellStyle name="Normal 26 5 5 2" xfId="22987"/>
    <cellStyle name="Normal 26 5 5 2 2" xfId="22988"/>
    <cellStyle name="Normal 26 5 5 3" xfId="22989"/>
    <cellStyle name="Normal 26 5 6" xfId="22990"/>
    <cellStyle name="Normal 26 5 6 2" xfId="22991"/>
    <cellStyle name="Normal 26 5 7" xfId="22992"/>
    <cellStyle name="Normal 26 6" xfId="22993"/>
    <cellStyle name="Normal 26 6 2" xfId="22994"/>
    <cellStyle name="Normal 26 6 2 2" xfId="22995"/>
    <cellStyle name="Normal 26 6 2 2 2" xfId="22996"/>
    <cellStyle name="Normal 26 6 2 3" xfId="22997"/>
    <cellStyle name="Normal 26 6 3" xfId="22998"/>
    <cellStyle name="Normal 26 6 3 2" xfId="22999"/>
    <cellStyle name="Normal 26 6 3 2 2" xfId="23000"/>
    <cellStyle name="Normal 26 6 3 3" xfId="23001"/>
    <cellStyle name="Normal 26 6 4" xfId="23002"/>
    <cellStyle name="Normal 26 6 4 2" xfId="23003"/>
    <cellStyle name="Normal 26 6 4 2 2" xfId="23004"/>
    <cellStyle name="Normal 26 6 4 3" xfId="23005"/>
    <cellStyle name="Normal 26 6 5" xfId="23006"/>
    <cellStyle name="Normal 26 6 5 2" xfId="23007"/>
    <cellStyle name="Normal 26 6 6" xfId="23008"/>
    <cellStyle name="Normal 26 7" xfId="23009"/>
    <cellStyle name="Normal 26 7 2" xfId="23010"/>
    <cellStyle name="Normal 26 7 2 2" xfId="23011"/>
    <cellStyle name="Normal 26 7 3" xfId="23012"/>
    <cellStyle name="Normal 26 8" xfId="23013"/>
    <cellStyle name="Normal 26 8 2" xfId="23014"/>
    <cellStyle name="Normal 26 8 2 2" xfId="23015"/>
    <cellStyle name="Normal 26 8 3" xfId="23016"/>
    <cellStyle name="Normal 26 9" xfId="23017"/>
    <cellStyle name="Normal 26 9 2" xfId="23018"/>
    <cellStyle name="Normal 26 9 2 2" xfId="23019"/>
    <cellStyle name="Normal 26 9 3" xfId="23020"/>
    <cellStyle name="Normal 27" xfId="23021"/>
    <cellStyle name="Normal 27 10" xfId="23022"/>
    <cellStyle name="Normal 27 10 2" xfId="23023"/>
    <cellStyle name="Normal 27 11" xfId="23024"/>
    <cellStyle name="Normal 27 12" xfId="23025"/>
    <cellStyle name="Normal 27 13" xfId="23026"/>
    <cellStyle name="Normal 27 14" xfId="23027"/>
    <cellStyle name="Normal 27 15" xfId="23028"/>
    <cellStyle name="Normal 27 2" xfId="23029"/>
    <cellStyle name="Normal 27 2 2" xfId="23030"/>
    <cellStyle name="Normal 27 2 2 2" xfId="23031"/>
    <cellStyle name="Normal 27 2 2 2 2" xfId="23032"/>
    <cellStyle name="Normal 27 2 2 2 2 2" xfId="23033"/>
    <cellStyle name="Normal 27 2 2 2 3" xfId="23034"/>
    <cellStyle name="Normal 27 2 2 3" xfId="23035"/>
    <cellStyle name="Normal 27 2 2 3 2" xfId="23036"/>
    <cellStyle name="Normal 27 2 2 3 2 2" xfId="23037"/>
    <cellStyle name="Normal 27 2 2 3 3" xfId="23038"/>
    <cellStyle name="Normal 27 2 2 4" xfId="23039"/>
    <cellStyle name="Normal 27 2 2 4 2" xfId="23040"/>
    <cellStyle name="Normal 27 2 2 4 2 2" xfId="23041"/>
    <cellStyle name="Normal 27 2 2 4 3" xfId="23042"/>
    <cellStyle name="Normal 27 2 2 5" xfId="23043"/>
    <cellStyle name="Normal 27 2 2 5 2" xfId="23044"/>
    <cellStyle name="Normal 27 2 2 6" xfId="23045"/>
    <cellStyle name="Normal 27 2 3" xfId="23046"/>
    <cellStyle name="Normal 27 2 3 2" xfId="23047"/>
    <cellStyle name="Normal 27 2 3 2 2" xfId="23048"/>
    <cellStyle name="Normal 27 2 3 3" xfId="23049"/>
    <cellStyle name="Normal 27 2 4" xfId="23050"/>
    <cellStyle name="Normal 27 2 4 2" xfId="23051"/>
    <cellStyle name="Normal 27 2 4 2 2" xfId="23052"/>
    <cellStyle name="Normal 27 2 4 3" xfId="23053"/>
    <cellStyle name="Normal 27 2 5" xfId="23054"/>
    <cellStyle name="Normal 27 2 5 2" xfId="23055"/>
    <cellStyle name="Normal 27 2 5 2 2" xfId="23056"/>
    <cellStyle name="Normal 27 2 5 3" xfId="23057"/>
    <cellStyle name="Normal 27 2 6" xfId="23058"/>
    <cellStyle name="Normal 27 2 6 2" xfId="23059"/>
    <cellStyle name="Normal 27 2 7" xfId="23060"/>
    <cellStyle name="Normal 27 2 8" xfId="23061"/>
    <cellStyle name="Normal 27 3" xfId="23062"/>
    <cellStyle name="Normal 27 3 2" xfId="23063"/>
    <cellStyle name="Normal 27 3 2 2" xfId="23064"/>
    <cellStyle name="Normal 27 3 2 2 2" xfId="23065"/>
    <cellStyle name="Normal 27 3 2 2 2 2" xfId="23066"/>
    <cellStyle name="Normal 27 3 2 2 3" xfId="23067"/>
    <cellStyle name="Normal 27 3 2 3" xfId="23068"/>
    <cellStyle name="Normal 27 3 2 3 2" xfId="23069"/>
    <cellStyle name="Normal 27 3 2 3 2 2" xfId="23070"/>
    <cellStyle name="Normal 27 3 2 3 3" xfId="23071"/>
    <cellStyle name="Normal 27 3 2 4" xfId="23072"/>
    <cellStyle name="Normal 27 3 2 4 2" xfId="23073"/>
    <cellStyle name="Normal 27 3 2 4 2 2" xfId="23074"/>
    <cellStyle name="Normal 27 3 2 4 3" xfId="23075"/>
    <cellStyle name="Normal 27 3 2 5" xfId="23076"/>
    <cellStyle name="Normal 27 3 2 5 2" xfId="23077"/>
    <cellStyle name="Normal 27 3 2 6" xfId="23078"/>
    <cellStyle name="Normal 27 3 3" xfId="23079"/>
    <cellStyle name="Normal 27 3 3 2" xfId="23080"/>
    <cellStyle name="Normal 27 3 3 2 2" xfId="23081"/>
    <cellStyle name="Normal 27 3 3 3" xfId="23082"/>
    <cellStyle name="Normal 27 3 4" xfId="23083"/>
    <cellStyle name="Normal 27 3 4 2" xfId="23084"/>
    <cellStyle name="Normal 27 3 4 2 2" xfId="23085"/>
    <cellStyle name="Normal 27 3 4 3" xfId="23086"/>
    <cellStyle name="Normal 27 3 5" xfId="23087"/>
    <cellStyle name="Normal 27 3 5 2" xfId="23088"/>
    <cellStyle name="Normal 27 3 5 2 2" xfId="23089"/>
    <cellStyle name="Normal 27 3 5 3" xfId="23090"/>
    <cellStyle name="Normal 27 3 6" xfId="23091"/>
    <cellStyle name="Normal 27 3 6 2" xfId="23092"/>
    <cellStyle name="Normal 27 3 7" xfId="23093"/>
    <cellStyle name="Normal 27 3 8" xfId="23094"/>
    <cellStyle name="Normal 27 4" xfId="23095"/>
    <cellStyle name="Normal 27 4 2" xfId="23096"/>
    <cellStyle name="Normal 27 4 2 2" xfId="23097"/>
    <cellStyle name="Normal 27 4 2 2 2" xfId="23098"/>
    <cellStyle name="Normal 27 4 2 2 2 2" xfId="23099"/>
    <cellStyle name="Normal 27 4 2 2 3" xfId="23100"/>
    <cellStyle name="Normal 27 4 2 3" xfId="23101"/>
    <cellStyle name="Normal 27 4 2 3 2" xfId="23102"/>
    <cellStyle name="Normal 27 4 2 3 2 2" xfId="23103"/>
    <cellStyle name="Normal 27 4 2 3 3" xfId="23104"/>
    <cellStyle name="Normal 27 4 2 4" xfId="23105"/>
    <cellStyle name="Normal 27 4 2 4 2" xfId="23106"/>
    <cellStyle name="Normal 27 4 2 4 2 2" xfId="23107"/>
    <cellStyle name="Normal 27 4 2 4 3" xfId="23108"/>
    <cellStyle name="Normal 27 4 2 5" xfId="23109"/>
    <cellStyle name="Normal 27 4 2 5 2" xfId="23110"/>
    <cellStyle name="Normal 27 4 2 6" xfId="23111"/>
    <cellStyle name="Normal 27 4 3" xfId="23112"/>
    <cellStyle name="Normal 27 4 3 2" xfId="23113"/>
    <cellStyle name="Normal 27 4 3 2 2" xfId="23114"/>
    <cellStyle name="Normal 27 4 3 3" xfId="23115"/>
    <cellStyle name="Normal 27 4 4" xfId="23116"/>
    <cellStyle name="Normal 27 4 4 2" xfId="23117"/>
    <cellStyle name="Normal 27 4 4 2 2" xfId="23118"/>
    <cellStyle name="Normal 27 4 4 3" xfId="23119"/>
    <cellStyle name="Normal 27 4 5" xfId="23120"/>
    <cellStyle name="Normal 27 4 5 2" xfId="23121"/>
    <cellStyle name="Normal 27 4 5 2 2" xfId="23122"/>
    <cellStyle name="Normal 27 4 5 3" xfId="23123"/>
    <cellStyle name="Normal 27 4 6" xfId="23124"/>
    <cellStyle name="Normal 27 4 6 2" xfId="23125"/>
    <cellStyle name="Normal 27 4 7" xfId="23126"/>
    <cellStyle name="Normal 27 5" xfId="23127"/>
    <cellStyle name="Normal 27 5 2" xfId="23128"/>
    <cellStyle name="Normal 27 5 2 2" xfId="23129"/>
    <cellStyle name="Normal 27 5 2 2 2" xfId="23130"/>
    <cellStyle name="Normal 27 5 2 2 2 2" xfId="23131"/>
    <cellStyle name="Normal 27 5 2 2 3" xfId="23132"/>
    <cellStyle name="Normal 27 5 2 3" xfId="23133"/>
    <cellStyle name="Normal 27 5 2 3 2" xfId="23134"/>
    <cellStyle name="Normal 27 5 2 3 2 2" xfId="23135"/>
    <cellStyle name="Normal 27 5 2 3 3" xfId="23136"/>
    <cellStyle name="Normal 27 5 2 4" xfId="23137"/>
    <cellStyle name="Normal 27 5 2 4 2" xfId="23138"/>
    <cellStyle name="Normal 27 5 2 4 2 2" xfId="23139"/>
    <cellStyle name="Normal 27 5 2 4 3" xfId="23140"/>
    <cellStyle name="Normal 27 5 2 5" xfId="23141"/>
    <cellStyle name="Normal 27 5 2 5 2" xfId="23142"/>
    <cellStyle name="Normal 27 5 2 6" xfId="23143"/>
    <cellStyle name="Normal 27 5 3" xfId="23144"/>
    <cellStyle name="Normal 27 5 3 2" xfId="23145"/>
    <cellStyle name="Normal 27 5 3 2 2" xfId="23146"/>
    <cellStyle name="Normal 27 5 3 3" xfId="23147"/>
    <cellStyle name="Normal 27 5 4" xfId="23148"/>
    <cellStyle name="Normal 27 5 4 2" xfId="23149"/>
    <cellStyle name="Normal 27 5 4 2 2" xfId="23150"/>
    <cellStyle name="Normal 27 5 4 3" xfId="23151"/>
    <cellStyle name="Normal 27 5 5" xfId="23152"/>
    <cellStyle name="Normal 27 5 5 2" xfId="23153"/>
    <cellStyle name="Normal 27 5 5 2 2" xfId="23154"/>
    <cellStyle name="Normal 27 5 5 3" xfId="23155"/>
    <cellStyle name="Normal 27 5 6" xfId="23156"/>
    <cellStyle name="Normal 27 5 6 2" xfId="23157"/>
    <cellStyle name="Normal 27 5 7" xfId="23158"/>
    <cellStyle name="Normal 27 6" xfId="23159"/>
    <cellStyle name="Normal 27 6 2" xfId="23160"/>
    <cellStyle name="Normal 27 6 2 2" xfId="23161"/>
    <cellStyle name="Normal 27 6 2 2 2" xfId="23162"/>
    <cellStyle name="Normal 27 6 2 3" xfId="23163"/>
    <cellStyle name="Normal 27 6 3" xfId="23164"/>
    <cellStyle name="Normal 27 6 3 2" xfId="23165"/>
    <cellStyle name="Normal 27 6 3 2 2" xfId="23166"/>
    <cellStyle name="Normal 27 6 3 3" xfId="23167"/>
    <cellStyle name="Normal 27 6 4" xfId="23168"/>
    <cellStyle name="Normal 27 6 4 2" xfId="23169"/>
    <cellStyle name="Normal 27 6 4 2 2" xfId="23170"/>
    <cellStyle name="Normal 27 6 4 3" xfId="23171"/>
    <cellStyle name="Normal 27 6 5" xfId="23172"/>
    <cellStyle name="Normal 27 6 5 2" xfId="23173"/>
    <cellStyle name="Normal 27 6 6" xfId="23174"/>
    <cellStyle name="Normal 27 7" xfId="23175"/>
    <cellStyle name="Normal 27 7 2" xfId="23176"/>
    <cellStyle name="Normal 27 7 2 2" xfId="23177"/>
    <cellStyle name="Normal 27 7 3" xfId="23178"/>
    <cellStyle name="Normal 27 8" xfId="23179"/>
    <cellStyle name="Normal 27 8 2" xfId="23180"/>
    <cellStyle name="Normal 27 8 2 2" xfId="23181"/>
    <cellStyle name="Normal 27 8 3" xfId="23182"/>
    <cellStyle name="Normal 27 9" xfId="23183"/>
    <cellStyle name="Normal 27 9 2" xfId="23184"/>
    <cellStyle name="Normal 27 9 2 2" xfId="23185"/>
    <cellStyle name="Normal 27 9 3" xfId="23186"/>
    <cellStyle name="Normal 28" xfId="23187"/>
    <cellStyle name="Normal 28 10" xfId="23188"/>
    <cellStyle name="Normal 28 10 2" xfId="23189"/>
    <cellStyle name="Normal 28 11" xfId="23190"/>
    <cellStyle name="Normal 28 12" xfId="23191"/>
    <cellStyle name="Normal 28 13" xfId="23192"/>
    <cellStyle name="Normal 28 14" xfId="23193"/>
    <cellStyle name="Normal 28 15" xfId="23194"/>
    <cellStyle name="Normal 28 2" xfId="23195"/>
    <cellStyle name="Normal 28 2 2" xfId="23196"/>
    <cellStyle name="Normal 28 2 2 2" xfId="23197"/>
    <cellStyle name="Normal 28 2 2 2 2" xfId="23198"/>
    <cellStyle name="Normal 28 2 2 2 2 2" xfId="23199"/>
    <cellStyle name="Normal 28 2 2 2 3" xfId="23200"/>
    <cellStyle name="Normal 28 2 2 3" xfId="23201"/>
    <cellStyle name="Normal 28 2 2 3 2" xfId="23202"/>
    <cellStyle name="Normal 28 2 2 3 2 2" xfId="23203"/>
    <cellStyle name="Normal 28 2 2 3 3" xfId="23204"/>
    <cellStyle name="Normal 28 2 2 4" xfId="23205"/>
    <cellStyle name="Normal 28 2 2 4 2" xfId="23206"/>
    <cellStyle name="Normal 28 2 2 4 2 2" xfId="23207"/>
    <cellStyle name="Normal 28 2 2 4 3" xfId="23208"/>
    <cellStyle name="Normal 28 2 2 5" xfId="23209"/>
    <cellStyle name="Normal 28 2 2 5 2" xfId="23210"/>
    <cellStyle name="Normal 28 2 2 6" xfId="23211"/>
    <cellStyle name="Normal 28 2 3" xfId="23212"/>
    <cellStyle name="Normal 28 2 3 2" xfId="23213"/>
    <cellStyle name="Normal 28 2 3 2 2" xfId="23214"/>
    <cellStyle name="Normal 28 2 3 3" xfId="23215"/>
    <cellStyle name="Normal 28 2 4" xfId="23216"/>
    <cellStyle name="Normal 28 2 4 2" xfId="23217"/>
    <cellStyle name="Normal 28 2 4 2 2" xfId="23218"/>
    <cellStyle name="Normal 28 2 4 3" xfId="23219"/>
    <cellStyle name="Normal 28 2 5" xfId="23220"/>
    <cellStyle name="Normal 28 2 5 2" xfId="23221"/>
    <cellStyle name="Normal 28 2 5 2 2" xfId="23222"/>
    <cellStyle name="Normal 28 2 5 3" xfId="23223"/>
    <cellStyle name="Normal 28 2 6" xfId="23224"/>
    <cellStyle name="Normal 28 2 6 2" xfId="23225"/>
    <cellStyle name="Normal 28 2 7" xfId="23226"/>
    <cellStyle name="Normal 28 2 8" xfId="23227"/>
    <cellStyle name="Normal 28 3" xfId="23228"/>
    <cellStyle name="Normal 28 3 2" xfId="23229"/>
    <cellStyle name="Normal 28 3 2 2" xfId="23230"/>
    <cellStyle name="Normal 28 3 2 2 2" xfId="23231"/>
    <cellStyle name="Normal 28 3 2 2 2 2" xfId="23232"/>
    <cellStyle name="Normal 28 3 2 2 3" xfId="23233"/>
    <cellStyle name="Normal 28 3 2 3" xfId="23234"/>
    <cellStyle name="Normal 28 3 2 3 2" xfId="23235"/>
    <cellStyle name="Normal 28 3 2 3 2 2" xfId="23236"/>
    <cellStyle name="Normal 28 3 2 3 3" xfId="23237"/>
    <cellStyle name="Normal 28 3 2 4" xfId="23238"/>
    <cellStyle name="Normal 28 3 2 4 2" xfId="23239"/>
    <cellStyle name="Normal 28 3 2 4 2 2" xfId="23240"/>
    <cellStyle name="Normal 28 3 2 4 3" xfId="23241"/>
    <cellStyle name="Normal 28 3 2 5" xfId="23242"/>
    <cellStyle name="Normal 28 3 2 5 2" xfId="23243"/>
    <cellStyle name="Normal 28 3 2 6" xfId="23244"/>
    <cellStyle name="Normal 28 3 3" xfId="23245"/>
    <cellStyle name="Normal 28 3 3 2" xfId="23246"/>
    <cellStyle name="Normal 28 3 3 2 2" xfId="23247"/>
    <cellStyle name="Normal 28 3 3 3" xfId="23248"/>
    <cellStyle name="Normal 28 3 4" xfId="23249"/>
    <cellStyle name="Normal 28 3 4 2" xfId="23250"/>
    <cellStyle name="Normal 28 3 4 2 2" xfId="23251"/>
    <cellStyle name="Normal 28 3 4 3" xfId="23252"/>
    <cellStyle name="Normal 28 3 5" xfId="23253"/>
    <cellStyle name="Normal 28 3 5 2" xfId="23254"/>
    <cellStyle name="Normal 28 3 5 2 2" xfId="23255"/>
    <cellStyle name="Normal 28 3 5 3" xfId="23256"/>
    <cellStyle name="Normal 28 3 6" xfId="23257"/>
    <cellStyle name="Normal 28 3 6 2" xfId="23258"/>
    <cellStyle name="Normal 28 3 7" xfId="23259"/>
    <cellStyle name="Normal 28 3 8" xfId="23260"/>
    <cellStyle name="Normal 28 4" xfId="23261"/>
    <cellStyle name="Normal 28 4 2" xfId="23262"/>
    <cellStyle name="Normal 28 4 2 2" xfId="23263"/>
    <cellStyle name="Normal 28 4 2 2 2" xfId="23264"/>
    <cellStyle name="Normal 28 4 2 2 2 2" xfId="23265"/>
    <cellStyle name="Normal 28 4 2 2 3" xfId="23266"/>
    <cellStyle name="Normal 28 4 2 3" xfId="23267"/>
    <cellStyle name="Normal 28 4 2 3 2" xfId="23268"/>
    <cellStyle name="Normal 28 4 2 3 2 2" xfId="23269"/>
    <cellStyle name="Normal 28 4 2 3 3" xfId="23270"/>
    <cellStyle name="Normal 28 4 2 4" xfId="23271"/>
    <cellStyle name="Normal 28 4 2 4 2" xfId="23272"/>
    <cellStyle name="Normal 28 4 2 4 2 2" xfId="23273"/>
    <cellStyle name="Normal 28 4 2 4 3" xfId="23274"/>
    <cellStyle name="Normal 28 4 2 5" xfId="23275"/>
    <cellStyle name="Normal 28 4 2 5 2" xfId="23276"/>
    <cellStyle name="Normal 28 4 2 6" xfId="23277"/>
    <cellStyle name="Normal 28 4 3" xfId="23278"/>
    <cellStyle name="Normal 28 4 3 2" xfId="23279"/>
    <cellStyle name="Normal 28 4 3 2 2" xfId="23280"/>
    <cellStyle name="Normal 28 4 3 3" xfId="23281"/>
    <cellStyle name="Normal 28 4 4" xfId="23282"/>
    <cellStyle name="Normal 28 4 4 2" xfId="23283"/>
    <cellStyle name="Normal 28 4 4 2 2" xfId="23284"/>
    <cellStyle name="Normal 28 4 4 3" xfId="23285"/>
    <cellStyle name="Normal 28 4 5" xfId="23286"/>
    <cellStyle name="Normal 28 4 5 2" xfId="23287"/>
    <cellStyle name="Normal 28 4 5 2 2" xfId="23288"/>
    <cellStyle name="Normal 28 4 5 3" xfId="23289"/>
    <cellStyle name="Normal 28 4 6" xfId="23290"/>
    <cellStyle name="Normal 28 4 6 2" xfId="23291"/>
    <cellStyle name="Normal 28 4 7" xfId="23292"/>
    <cellStyle name="Normal 28 5" xfId="23293"/>
    <cellStyle name="Normal 28 5 2" xfId="23294"/>
    <cellStyle name="Normal 28 5 2 2" xfId="23295"/>
    <cellStyle name="Normal 28 5 2 2 2" xfId="23296"/>
    <cellStyle name="Normal 28 5 2 2 2 2" xfId="23297"/>
    <cellStyle name="Normal 28 5 2 2 3" xfId="23298"/>
    <cellStyle name="Normal 28 5 2 3" xfId="23299"/>
    <cellStyle name="Normal 28 5 2 3 2" xfId="23300"/>
    <cellStyle name="Normal 28 5 2 3 2 2" xfId="23301"/>
    <cellStyle name="Normal 28 5 2 3 3" xfId="23302"/>
    <cellStyle name="Normal 28 5 2 4" xfId="23303"/>
    <cellStyle name="Normal 28 5 2 4 2" xfId="23304"/>
    <cellStyle name="Normal 28 5 2 4 2 2" xfId="23305"/>
    <cellStyle name="Normal 28 5 2 4 3" xfId="23306"/>
    <cellStyle name="Normal 28 5 2 5" xfId="23307"/>
    <cellStyle name="Normal 28 5 2 5 2" xfId="23308"/>
    <cellStyle name="Normal 28 5 2 6" xfId="23309"/>
    <cellStyle name="Normal 28 5 3" xfId="23310"/>
    <cellStyle name="Normal 28 5 3 2" xfId="23311"/>
    <cellStyle name="Normal 28 5 3 2 2" xfId="23312"/>
    <cellStyle name="Normal 28 5 3 3" xfId="23313"/>
    <cellStyle name="Normal 28 5 4" xfId="23314"/>
    <cellStyle name="Normal 28 5 4 2" xfId="23315"/>
    <cellStyle name="Normal 28 5 4 2 2" xfId="23316"/>
    <cellStyle name="Normal 28 5 4 3" xfId="23317"/>
    <cellStyle name="Normal 28 5 5" xfId="23318"/>
    <cellStyle name="Normal 28 5 5 2" xfId="23319"/>
    <cellStyle name="Normal 28 5 5 2 2" xfId="23320"/>
    <cellStyle name="Normal 28 5 5 3" xfId="23321"/>
    <cellStyle name="Normal 28 5 6" xfId="23322"/>
    <cellStyle name="Normal 28 5 6 2" xfId="23323"/>
    <cellStyle name="Normal 28 5 7" xfId="23324"/>
    <cellStyle name="Normal 28 6" xfId="23325"/>
    <cellStyle name="Normal 28 6 2" xfId="23326"/>
    <cellStyle name="Normal 28 6 2 2" xfId="23327"/>
    <cellStyle name="Normal 28 6 2 2 2" xfId="23328"/>
    <cellStyle name="Normal 28 6 2 3" xfId="23329"/>
    <cellStyle name="Normal 28 6 3" xfId="23330"/>
    <cellStyle name="Normal 28 6 3 2" xfId="23331"/>
    <cellStyle name="Normal 28 6 3 2 2" xfId="23332"/>
    <cellStyle name="Normal 28 6 3 3" xfId="23333"/>
    <cellStyle name="Normal 28 6 4" xfId="23334"/>
    <cellStyle name="Normal 28 6 4 2" xfId="23335"/>
    <cellStyle name="Normal 28 6 4 2 2" xfId="23336"/>
    <cellStyle name="Normal 28 6 4 3" xfId="23337"/>
    <cellStyle name="Normal 28 6 5" xfId="23338"/>
    <cellStyle name="Normal 28 6 5 2" xfId="23339"/>
    <cellStyle name="Normal 28 6 6" xfId="23340"/>
    <cellStyle name="Normal 28 7" xfId="23341"/>
    <cellStyle name="Normal 28 7 2" xfId="23342"/>
    <cellStyle name="Normal 28 7 2 2" xfId="23343"/>
    <cellStyle name="Normal 28 7 3" xfId="23344"/>
    <cellStyle name="Normal 28 8" xfId="23345"/>
    <cellStyle name="Normal 28 8 2" xfId="23346"/>
    <cellStyle name="Normal 28 8 2 2" xfId="23347"/>
    <cellStyle name="Normal 28 8 3" xfId="23348"/>
    <cellStyle name="Normal 28 9" xfId="23349"/>
    <cellStyle name="Normal 28 9 2" xfId="23350"/>
    <cellStyle name="Normal 28 9 2 2" xfId="23351"/>
    <cellStyle name="Normal 28 9 3" xfId="23352"/>
    <cellStyle name="Normal 29" xfId="23353"/>
    <cellStyle name="Normal 29 10" xfId="23354"/>
    <cellStyle name="Normal 29 10 2" xfId="23355"/>
    <cellStyle name="Normal 29 11" xfId="23356"/>
    <cellStyle name="Normal 29 12" xfId="23357"/>
    <cellStyle name="Normal 29 13" xfId="23358"/>
    <cellStyle name="Normal 29 14" xfId="23359"/>
    <cellStyle name="Normal 29 15" xfId="23360"/>
    <cellStyle name="Normal 29 2" xfId="23361"/>
    <cellStyle name="Normal 29 2 2" xfId="23362"/>
    <cellStyle name="Normal 29 2 2 2" xfId="23363"/>
    <cellStyle name="Normal 29 2 2 2 2" xfId="23364"/>
    <cellStyle name="Normal 29 2 2 2 2 2" xfId="23365"/>
    <cellStyle name="Normal 29 2 2 2 3" xfId="23366"/>
    <cellStyle name="Normal 29 2 2 3" xfId="23367"/>
    <cellStyle name="Normal 29 2 2 3 2" xfId="23368"/>
    <cellStyle name="Normal 29 2 2 3 2 2" xfId="23369"/>
    <cellStyle name="Normal 29 2 2 3 3" xfId="23370"/>
    <cellStyle name="Normal 29 2 2 4" xfId="23371"/>
    <cellStyle name="Normal 29 2 2 4 2" xfId="23372"/>
    <cellStyle name="Normal 29 2 2 4 2 2" xfId="23373"/>
    <cellStyle name="Normal 29 2 2 4 3" xfId="23374"/>
    <cellStyle name="Normal 29 2 2 5" xfId="23375"/>
    <cellStyle name="Normal 29 2 2 5 2" xfId="23376"/>
    <cellStyle name="Normal 29 2 2 6" xfId="23377"/>
    <cellStyle name="Normal 29 2 3" xfId="23378"/>
    <cellStyle name="Normal 29 2 3 2" xfId="23379"/>
    <cellStyle name="Normal 29 2 3 2 2" xfId="23380"/>
    <cellStyle name="Normal 29 2 3 3" xfId="23381"/>
    <cellStyle name="Normal 29 2 4" xfId="23382"/>
    <cellStyle name="Normal 29 2 4 2" xfId="23383"/>
    <cellStyle name="Normal 29 2 4 2 2" xfId="23384"/>
    <cellStyle name="Normal 29 2 4 3" xfId="23385"/>
    <cellStyle name="Normal 29 2 5" xfId="23386"/>
    <cellStyle name="Normal 29 2 5 2" xfId="23387"/>
    <cellStyle name="Normal 29 2 5 2 2" xfId="23388"/>
    <cellStyle name="Normal 29 2 5 3" xfId="23389"/>
    <cellStyle name="Normal 29 2 6" xfId="23390"/>
    <cellStyle name="Normal 29 2 6 2" xfId="23391"/>
    <cellStyle name="Normal 29 2 7" xfId="23392"/>
    <cellStyle name="Normal 29 2 8" xfId="23393"/>
    <cellStyle name="Normal 29 3" xfId="23394"/>
    <cellStyle name="Normal 29 3 2" xfId="23395"/>
    <cellStyle name="Normal 29 3 2 2" xfId="23396"/>
    <cellStyle name="Normal 29 3 2 2 2" xfId="23397"/>
    <cellStyle name="Normal 29 3 2 2 2 2" xfId="23398"/>
    <cellStyle name="Normal 29 3 2 2 3" xfId="23399"/>
    <cellStyle name="Normal 29 3 2 3" xfId="23400"/>
    <cellStyle name="Normal 29 3 2 3 2" xfId="23401"/>
    <cellStyle name="Normal 29 3 2 3 2 2" xfId="23402"/>
    <cellStyle name="Normal 29 3 2 3 3" xfId="23403"/>
    <cellStyle name="Normal 29 3 2 4" xfId="23404"/>
    <cellStyle name="Normal 29 3 2 4 2" xfId="23405"/>
    <cellStyle name="Normal 29 3 2 4 2 2" xfId="23406"/>
    <cellStyle name="Normal 29 3 2 4 3" xfId="23407"/>
    <cellStyle name="Normal 29 3 2 5" xfId="23408"/>
    <cellStyle name="Normal 29 3 2 5 2" xfId="23409"/>
    <cellStyle name="Normal 29 3 2 6" xfId="23410"/>
    <cellStyle name="Normal 29 3 3" xfId="23411"/>
    <cellStyle name="Normal 29 3 3 2" xfId="23412"/>
    <cellStyle name="Normal 29 3 3 2 2" xfId="23413"/>
    <cellStyle name="Normal 29 3 3 3" xfId="23414"/>
    <cellStyle name="Normal 29 3 4" xfId="23415"/>
    <cellStyle name="Normal 29 3 4 2" xfId="23416"/>
    <cellStyle name="Normal 29 3 4 2 2" xfId="23417"/>
    <cellStyle name="Normal 29 3 4 3" xfId="23418"/>
    <cellStyle name="Normal 29 3 5" xfId="23419"/>
    <cellStyle name="Normal 29 3 5 2" xfId="23420"/>
    <cellStyle name="Normal 29 3 5 2 2" xfId="23421"/>
    <cellStyle name="Normal 29 3 5 3" xfId="23422"/>
    <cellStyle name="Normal 29 3 6" xfId="23423"/>
    <cellStyle name="Normal 29 3 6 2" xfId="23424"/>
    <cellStyle name="Normal 29 3 7" xfId="23425"/>
    <cellStyle name="Normal 29 3 8" xfId="23426"/>
    <cellStyle name="Normal 29 4" xfId="23427"/>
    <cellStyle name="Normal 29 4 2" xfId="23428"/>
    <cellStyle name="Normal 29 4 2 2" xfId="23429"/>
    <cellStyle name="Normal 29 4 2 2 2" xfId="23430"/>
    <cellStyle name="Normal 29 4 2 2 2 2" xfId="23431"/>
    <cellStyle name="Normal 29 4 2 2 3" xfId="23432"/>
    <cellStyle name="Normal 29 4 2 3" xfId="23433"/>
    <cellStyle name="Normal 29 4 2 3 2" xfId="23434"/>
    <cellStyle name="Normal 29 4 2 3 2 2" xfId="23435"/>
    <cellStyle name="Normal 29 4 2 3 3" xfId="23436"/>
    <cellStyle name="Normal 29 4 2 4" xfId="23437"/>
    <cellStyle name="Normal 29 4 2 4 2" xfId="23438"/>
    <cellStyle name="Normal 29 4 2 4 2 2" xfId="23439"/>
    <cellStyle name="Normal 29 4 2 4 3" xfId="23440"/>
    <cellStyle name="Normal 29 4 2 5" xfId="23441"/>
    <cellStyle name="Normal 29 4 2 5 2" xfId="23442"/>
    <cellStyle name="Normal 29 4 2 6" xfId="23443"/>
    <cellStyle name="Normal 29 4 3" xfId="23444"/>
    <cellStyle name="Normal 29 4 3 2" xfId="23445"/>
    <cellStyle name="Normal 29 4 3 2 2" xfId="23446"/>
    <cellStyle name="Normal 29 4 3 3" xfId="23447"/>
    <cellStyle name="Normal 29 4 4" xfId="23448"/>
    <cellStyle name="Normal 29 4 4 2" xfId="23449"/>
    <cellStyle name="Normal 29 4 4 2 2" xfId="23450"/>
    <cellStyle name="Normal 29 4 4 3" xfId="23451"/>
    <cellStyle name="Normal 29 4 5" xfId="23452"/>
    <cellStyle name="Normal 29 4 5 2" xfId="23453"/>
    <cellStyle name="Normal 29 4 5 2 2" xfId="23454"/>
    <cellStyle name="Normal 29 4 5 3" xfId="23455"/>
    <cellStyle name="Normal 29 4 6" xfId="23456"/>
    <cellStyle name="Normal 29 4 6 2" xfId="23457"/>
    <cellStyle name="Normal 29 4 7" xfId="23458"/>
    <cellStyle name="Normal 29 5" xfId="23459"/>
    <cellStyle name="Normal 29 5 2" xfId="23460"/>
    <cellStyle name="Normal 29 5 2 2" xfId="23461"/>
    <cellStyle name="Normal 29 5 2 2 2" xfId="23462"/>
    <cellStyle name="Normal 29 5 2 2 2 2" xfId="23463"/>
    <cellStyle name="Normal 29 5 2 2 3" xfId="23464"/>
    <cellStyle name="Normal 29 5 2 3" xfId="23465"/>
    <cellStyle name="Normal 29 5 2 3 2" xfId="23466"/>
    <cellStyle name="Normal 29 5 2 3 2 2" xfId="23467"/>
    <cellStyle name="Normal 29 5 2 3 3" xfId="23468"/>
    <cellStyle name="Normal 29 5 2 4" xfId="23469"/>
    <cellStyle name="Normal 29 5 2 4 2" xfId="23470"/>
    <cellStyle name="Normal 29 5 2 4 2 2" xfId="23471"/>
    <cellStyle name="Normal 29 5 2 4 3" xfId="23472"/>
    <cellStyle name="Normal 29 5 2 5" xfId="23473"/>
    <cellStyle name="Normal 29 5 2 5 2" xfId="23474"/>
    <cellStyle name="Normal 29 5 2 6" xfId="23475"/>
    <cellStyle name="Normal 29 5 3" xfId="23476"/>
    <cellStyle name="Normal 29 5 3 2" xfId="23477"/>
    <cellStyle name="Normal 29 5 3 2 2" xfId="23478"/>
    <cellStyle name="Normal 29 5 3 3" xfId="23479"/>
    <cellStyle name="Normal 29 5 4" xfId="23480"/>
    <cellStyle name="Normal 29 5 4 2" xfId="23481"/>
    <cellStyle name="Normal 29 5 4 2 2" xfId="23482"/>
    <cellStyle name="Normal 29 5 4 3" xfId="23483"/>
    <cellStyle name="Normal 29 5 5" xfId="23484"/>
    <cellStyle name="Normal 29 5 5 2" xfId="23485"/>
    <cellStyle name="Normal 29 5 5 2 2" xfId="23486"/>
    <cellStyle name="Normal 29 5 5 3" xfId="23487"/>
    <cellStyle name="Normal 29 5 6" xfId="23488"/>
    <cellStyle name="Normal 29 5 6 2" xfId="23489"/>
    <cellStyle name="Normal 29 5 7" xfId="23490"/>
    <cellStyle name="Normal 29 6" xfId="23491"/>
    <cellStyle name="Normal 29 6 2" xfId="23492"/>
    <cellStyle name="Normal 29 6 2 2" xfId="23493"/>
    <cellStyle name="Normal 29 6 2 2 2" xfId="23494"/>
    <cellStyle name="Normal 29 6 2 3" xfId="23495"/>
    <cellStyle name="Normal 29 6 3" xfId="23496"/>
    <cellStyle name="Normal 29 6 3 2" xfId="23497"/>
    <cellStyle name="Normal 29 6 3 2 2" xfId="23498"/>
    <cellStyle name="Normal 29 6 3 3" xfId="23499"/>
    <cellStyle name="Normal 29 6 4" xfId="23500"/>
    <cellStyle name="Normal 29 6 4 2" xfId="23501"/>
    <cellStyle name="Normal 29 6 4 2 2" xfId="23502"/>
    <cellStyle name="Normal 29 6 4 3" xfId="23503"/>
    <cellStyle name="Normal 29 6 5" xfId="23504"/>
    <cellStyle name="Normal 29 6 5 2" xfId="23505"/>
    <cellStyle name="Normal 29 6 6" xfId="23506"/>
    <cellStyle name="Normal 29 7" xfId="23507"/>
    <cellStyle name="Normal 29 7 2" xfId="23508"/>
    <cellStyle name="Normal 29 7 2 2" xfId="23509"/>
    <cellStyle name="Normal 29 7 3" xfId="23510"/>
    <cellStyle name="Normal 29 8" xfId="23511"/>
    <cellStyle name="Normal 29 8 2" xfId="23512"/>
    <cellStyle name="Normal 29 8 2 2" xfId="23513"/>
    <cellStyle name="Normal 29 8 3" xfId="23514"/>
    <cellStyle name="Normal 29 9" xfId="23515"/>
    <cellStyle name="Normal 29 9 2" xfId="23516"/>
    <cellStyle name="Normal 29 9 2 2" xfId="23517"/>
    <cellStyle name="Normal 29 9 3" xfId="23518"/>
    <cellStyle name="Normal 3" xfId="23519"/>
    <cellStyle name="Normal 3 10" xfId="23520"/>
    <cellStyle name="Normal 3 10 2" xfId="23521"/>
    <cellStyle name="Normal 3 10 2 2" xfId="23522"/>
    <cellStyle name="Normal 3 10 2 3" xfId="23523"/>
    <cellStyle name="Normal 3 10 3" xfId="23524"/>
    <cellStyle name="Normal 3 10 4" xfId="23525"/>
    <cellStyle name="Normal 3 11" xfId="23526"/>
    <cellStyle name="Normal 3 11 2" xfId="23527"/>
    <cellStyle name="Normal 3 11 3" xfId="23528"/>
    <cellStyle name="Normal 3 12" xfId="23529"/>
    <cellStyle name="Normal 3 12 2" xfId="23530"/>
    <cellStyle name="Normal 3 12 3" xfId="23531"/>
    <cellStyle name="Normal 3 13" xfId="23532"/>
    <cellStyle name="Normal 3 14" xfId="23533"/>
    <cellStyle name="Normal 3 15" xfId="23534"/>
    <cellStyle name="Normal 3 16" xfId="23535"/>
    <cellStyle name="Normal 3 2" xfId="23536"/>
    <cellStyle name="Normal 3 2 10" xfId="23537"/>
    <cellStyle name="Normal 3 2 10 2" xfId="23538"/>
    <cellStyle name="Normal 3 2 11" xfId="23539"/>
    <cellStyle name="Normal 3 2 12" xfId="23540"/>
    <cellStyle name="Normal 3 2 13" xfId="23541"/>
    <cellStyle name="Normal 3 2 14" xfId="23542"/>
    <cellStyle name="Normal 3 2 15" xfId="23543"/>
    <cellStyle name="Normal 3 2 16" xfId="23544"/>
    <cellStyle name="Normal 3 2 17" xfId="23545"/>
    <cellStyle name="Normal 3 2 2" xfId="23546"/>
    <cellStyle name="Normal 3 2 2 10" xfId="23547"/>
    <cellStyle name="Normal 3 2 2 2" xfId="23548"/>
    <cellStyle name="Normal 3 2 2 2 2" xfId="23549"/>
    <cellStyle name="Normal 3 2 2 2 2 2" xfId="23550"/>
    <cellStyle name="Normal 3 2 2 2 2 2 2" xfId="23551"/>
    <cellStyle name="Normal 3 2 2 2 2 3" xfId="23552"/>
    <cellStyle name="Normal 3 2 2 2 3" xfId="23553"/>
    <cellStyle name="Normal 3 2 2 2 3 2" xfId="23554"/>
    <cellStyle name="Normal 3 2 2 2 3 2 2" xfId="23555"/>
    <cellStyle name="Normal 3 2 2 2 3 3" xfId="23556"/>
    <cellStyle name="Normal 3 2 2 2 4" xfId="23557"/>
    <cellStyle name="Normal 3 2 2 2 4 2" xfId="23558"/>
    <cellStyle name="Normal 3 2 2 2 4 2 2" xfId="23559"/>
    <cellStyle name="Normal 3 2 2 2 4 3" xfId="23560"/>
    <cellStyle name="Normal 3 2 2 2 5" xfId="23561"/>
    <cellStyle name="Normal 3 2 2 2 5 2" xfId="23562"/>
    <cellStyle name="Normal 3 2 2 2 6" xfId="23563"/>
    <cellStyle name="Normal 3 2 2 2 7" xfId="23564"/>
    <cellStyle name="Normal 3 2 2 2 8" xfId="23565"/>
    <cellStyle name="Normal 3 2 2 3" xfId="23566"/>
    <cellStyle name="Normal 3 2 2 3 2" xfId="23567"/>
    <cellStyle name="Normal 3 2 2 3 2 2" xfId="23568"/>
    <cellStyle name="Normal 3 2 2 3 3" xfId="23569"/>
    <cellStyle name="Normal 3 2 2 4" xfId="23570"/>
    <cellStyle name="Normal 3 2 2 4 2" xfId="23571"/>
    <cellStyle name="Normal 3 2 2 4 2 2" xfId="23572"/>
    <cellStyle name="Normal 3 2 2 4 3" xfId="23573"/>
    <cellStyle name="Normal 3 2 2 5" xfId="23574"/>
    <cellStyle name="Normal 3 2 2 5 2" xfId="23575"/>
    <cellStyle name="Normal 3 2 2 5 2 2" xfId="23576"/>
    <cellStyle name="Normal 3 2 2 5 3" xfId="23577"/>
    <cellStyle name="Normal 3 2 2 6" xfId="23578"/>
    <cellStyle name="Normal 3 2 2 6 2" xfId="23579"/>
    <cellStyle name="Normal 3 2 2 7" xfId="23580"/>
    <cellStyle name="Normal 3 2 2 8" xfId="23581"/>
    <cellStyle name="Normal 3 2 2 9" xfId="23582"/>
    <cellStyle name="Normal 3 2 3" xfId="23583"/>
    <cellStyle name="Normal 3 2 3 2" xfId="23584"/>
    <cellStyle name="Normal 3 2 3 2 2" xfId="23585"/>
    <cellStyle name="Normal 3 2 3 2 2 2" xfId="23586"/>
    <cellStyle name="Normal 3 2 3 2 2 2 2" xfId="23587"/>
    <cellStyle name="Normal 3 2 3 2 2 3" xfId="23588"/>
    <cellStyle name="Normal 3 2 3 2 3" xfId="23589"/>
    <cellStyle name="Normal 3 2 3 2 3 2" xfId="23590"/>
    <cellStyle name="Normal 3 2 3 2 3 2 2" xfId="23591"/>
    <cellStyle name="Normal 3 2 3 2 3 3" xfId="23592"/>
    <cellStyle name="Normal 3 2 3 2 4" xfId="23593"/>
    <cellStyle name="Normal 3 2 3 2 4 2" xfId="23594"/>
    <cellStyle name="Normal 3 2 3 2 4 2 2" xfId="23595"/>
    <cellStyle name="Normal 3 2 3 2 4 3" xfId="23596"/>
    <cellStyle name="Normal 3 2 3 2 5" xfId="23597"/>
    <cellStyle name="Normal 3 2 3 2 5 2" xfId="23598"/>
    <cellStyle name="Normal 3 2 3 2 6" xfId="23599"/>
    <cellStyle name="Normal 3 2 3 2 7" xfId="23600"/>
    <cellStyle name="Normal 3 2 3 3" xfId="23601"/>
    <cellStyle name="Normal 3 2 3 3 2" xfId="23602"/>
    <cellStyle name="Normal 3 2 3 3 2 2" xfId="23603"/>
    <cellStyle name="Normal 3 2 3 3 3" xfId="23604"/>
    <cellStyle name="Normal 3 2 3 4" xfId="23605"/>
    <cellStyle name="Normal 3 2 3 4 2" xfId="23606"/>
    <cellStyle name="Normal 3 2 3 4 2 2" xfId="23607"/>
    <cellStyle name="Normal 3 2 3 4 3" xfId="23608"/>
    <cellStyle name="Normal 3 2 3 5" xfId="23609"/>
    <cellStyle name="Normal 3 2 3 5 2" xfId="23610"/>
    <cellStyle name="Normal 3 2 3 5 2 2" xfId="23611"/>
    <cellStyle name="Normal 3 2 3 5 3" xfId="23612"/>
    <cellStyle name="Normal 3 2 3 6" xfId="23613"/>
    <cellStyle name="Normal 3 2 3 6 2" xfId="23614"/>
    <cellStyle name="Normal 3 2 3 7" xfId="23615"/>
    <cellStyle name="Normal 3 2 3 8" xfId="23616"/>
    <cellStyle name="Normal 3 2 3 9" xfId="23617"/>
    <cellStyle name="Normal 3 2 4" xfId="23618"/>
    <cellStyle name="Normal 3 2 4 2" xfId="23619"/>
    <cellStyle name="Normal 3 2 4 2 2" xfId="23620"/>
    <cellStyle name="Normal 3 2 4 2 2 2" xfId="23621"/>
    <cellStyle name="Normal 3 2 4 2 2 2 2" xfId="23622"/>
    <cellStyle name="Normal 3 2 4 2 2 3" xfId="23623"/>
    <cellStyle name="Normal 3 2 4 2 3" xfId="23624"/>
    <cellStyle name="Normal 3 2 4 2 3 2" xfId="23625"/>
    <cellStyle name="Normal 3 2 4 2 3 2 2" xfId="23626"/>
    <cellStyle name="Normal 3 2 4 2 3 3" xfId="23627"/>
    <cellStyle name="Normal 3 2 4 2 4" xfId="23628"/>
    <cellStyle name="Normal 3 2 4 2 4 2" xfId="23629"/>
    <cellStyle name="Normal 3 2 4 2 4 2 2" xfId="23630"/>
    <cellStyle name="Normal 3 2 4 2 4 3" xfId="23631"/>
    <cellStyle name="Normal 3 2 4 2 5" xfId="23632"/>
    <cellStyle name="Normal 3 2 4 2 5 2" xfId="23633"/>
    <cellStyle name="Normal 3 2 4 2 6" xfId="23634"/>
    <cellStyle name="Normal 3 2 4 3" xfId="23635"/>
    <cellStyle name="Normal 3 2 4 3 2" xfId="23636"/>
    <cellStyle name="Normal 3 2 4 3 2 2" xfId="23637"/>
    <cellStyle name="Normal 3 2 4 3 3" xfId="23638"/>
    <cellStyle name="Normal 3 2 4 4" xfId="23639"/>
    <cellStyle name="Normal 3 2 4 4 2" xfId="23640"/>
    <cellStyle name="Normal 3 2 4 4 2 2" xfId="23641"/>
    <cellStyle name="Normal 3 2 4 4 3" xfId="23642"/>
    <cellStyle name="Normal 3 2 4 5" xfId="23643"/>
    <cellStyle name="Normal 3 2 4 5 2" xfId="23644"/>
    <cellStyle name="Normal 3 2 4 5 2 2" xfId="23645"/>
    <cellStyle name="Normal 3 2 4 5 3" xfId="23646"/>
    <cellStyle name="Normal 3 2 4 6" xfId="23647"/>
    <cellStyle name="Normal 3 2 4 6 2" xfId="23648"/>
    <cellStyle name="Normal 3 2 4 7" xfId="23649"/>
    <cellStyle name="Normal 3 2 5" xfId="23650"/>
    <cellStyle name="Normal 3 2 5 2" xfId="23651"/>
    <cellStyle name="Normal 3 2 5 2 2" xfId="23652"/>
    <cellStyle name="Normal 3 2 5 2 2 2" xfId="23653"/>
    <cellStyle name="Normal 3 2 5 2 2 2 2" xfId="23654"/>
    <cellStyle name="Normal 3 2 5 2 2 3" xfId="23655"/>
    <cellStyle name="Normal 3 2 5 2 3" xfId="23656"/>
    <cellStyle name="Normal 3 2 5 2 3 2" xfId="23657"/>
    <cellStyle name="Normal 3 2 5 2 3 2 2" xfId="23658"/>
    <cellStyle name="Normal 3 2 5 2 3 3" xfId="23659"/>
    <cellStyle name="Normal 3 2 5 2 4" xfId="23660"/>
    <cellStyle name="Normal 3 2 5 2 4 2" xfId="23661"/>
    <cellStyle name="Normal 3 2 5 2 4 2 2" xfId="23662"/>
    <cellStyle name="Normal 3 2 5 2 4 3" xfId="23663"/>
    <cellStyle name="Normal 3 2 5 2 5" xfId="23664"/>
    <cellStyle name="Normal 3 2 5 2 5 2" xfId="23665"/>
    <cellStyle name="Normal 3 2 5 2 6" xfId="23666"/>
    <cellStyle name="Normal 3 2 5 3" xfId="23667"/>
    <cellStyle name="Normal 3 2 5 3 2" xfId="23668"/>
    <cellStyle name="Normal 3 2 5 3 2 2" xfId="23669"/>
    <cellStyle name="Normal 3 2 5 3 3" xfId="23670"/>
    <cellStyle name="Normal 3 2 5 4" xfId="23671"/>
    <cellStyle name="Normal 3 2 5 4 2" xfId="23672"/>
    <cellStyle name="Normal 3 2 5 4 2 2" xfId="23673"/>
    <cellStyle name="Normal 3 2 5 4 3" xfId="23674"/>
    <cellStyle name="Normal 3 2 5 5" xfId="23675"/>
    <cellStyle name="Normal 3 2 5 5 2" xfId="23676"/>
    <cellStyle name="Normal 3 2 5 5 2 2" xfId="23677"/>
    <cellStyle name="Normal 3 2 5 5 3" xfId="23678"/>
    <cellStyle name="Normal 3 2 5 6" xfId="23679"/>
    <cellStyle name="Normal 3 2 5 6 2" xfId="23680"/>
    <cellStyle name="Normal 3 2 5 7" xfId="23681"/>
    <cellStyle name="Normal 3 2 6" xfId="23682"/>
    <cellStyle name="Normal 3 2 6 2" xfId="23683"/>
    <cellStyle name="Normal 3 2 6 2 2" xfId="23684"/>
    <cellStyle name="Normal 3 2 6 2 2 2" xfId="23685"/>
    <cellStyle name="Normal 3 2 6 2 3" xfId="23686"/>
    <cellStyle name="Normal 3 2 6 3" xfId="23687"/>
    <cellStyle name="Normal 3 2 6 3 2" xfId="23688"/>
    <cellStyle name="Normal 3 2 6 3 2 2" xfId="23689"/>
    <cellStyle name="Normal 3 2 6 3 3" xfId="23690"/>
    <cellStyle name="Normal 3 2 6 4" xfId="23691"/>
    <cellStyle name="Normal 3 2 6 4 2" xfId="23692"/>
    <cellStyle name="Normal 3 2 6 4 2 2" xfId="23693"/>
    <cellStyle name="Normal 3 2 6 4 3" xfId="23694"/>
    <cellStyle name="Normal 3 2 6 5" xfId="23695"/>
    <cellStyle name="Normal 3 2 6 5 2" xfId="23696"/>
    <cellStyle name="Normal 3 2 6 6" xfId="23697"/>
    <cellStyle name="Normal 3 2 7" xfId="23698"/>
    <cellStyle name="Normal 3 2 7 2" xfId="23699"/>
    <cellStyle name="Normal 3 2 7 2 2" xfId="23700"/>
    <cellStyle name="Normal 3 2 7 3" xfId="23701"/>
    <cellStyle name="Normal 3 2 8" xfId="23702"/>
    <cellStyle name="Normal 3 2 8 2" xfId="23703"/>
    <cellStyle name="Normal 3 2 8 2 2" xfId="23704"/>
    <cellStyle name="Normal 3 2 8 3" xfId="23705"/>
    <cellStyle name="Normal 3 2 9" xfId="23706"/>
    <cellStyle name="Normal 3 2 9 2" xfId="23707"/>
    <cellStyle name="Normal 3 2 9 2 2" xfId="23708"/>
    <cellStyle name="Normal 3 2 9 3" xfId="23709"/>
    <cellStyle name="Normal 3 3" xfId="23710"/>
    <cellStyle name="Normal 3 3 10" xfId="23711"/>
    <cellStyle name="Normal 3 3 2" xfId="23712"/>
    <cellStyle name="Normal 3 3 2 10" xfId="23713"/>
    <cellStyle name="Normal 3 3 2 2" xfId="23714"/>
    <cellStyle name="Normal 3 3 2 2 2" xfId="23715"/>
    <cellStyle name="Normal 3 3 2 2 2 2" xfId="23716"/>
    <cellStyle name="Normal 3 3 2 2 3" xfId="23717"/>
    <cellStyle name="Normal 3 3 2 2 4" xfId="23718"/>
    <cellStyle name="Normal 3 3 2 3" xfId="23719"/>
    <cellStyle name="Normal 3 3 2 3 2" xfId="23720"/>
    <cellStyle name="Normal 3 3 2 3 2 2" xfId="23721"/>
    <cellStyle name="Normal 3 3 2 3 3" xfId="23722"/>
    <cellStyle name="Normal 3 3 2 4" xfId="23723"/>
    <cellStyle name="Normal 3 3 2 4 2" xfId="23724"/>
    <cellStyle name="Normal 3 3 2 4 2 2" xfId="23725"/>
    <cellStyle name="Normal 3 3 2 4 3" xfId="23726"/>
    <cellStyle name="Normal 3 3 2 5" xfId="23727"/>
    <cellStyle name="Normal 3 3 2 5 2" xfId="23728"/>
    <cellStyle name="Normal 3 3 2 6" xfId="23729"/>
    <cellStyle name="Normal 3 3 2 7" xfId="23730"/>
    <cellStyle name="Normal 3 3 2 8" xfId="23731"/>
    <cellStyle name="Normal 3 3 2 9" xfId="23732"/>
    <cellStyle name="Normal 3 3 3" xfId="23733"/>
    <cellStyle name="Normal 3 3 3 2" xfId="23734"/>
    <cellStyle name="Normal 3 3 3 2 2" xfId="23735"/>
    <cellStyle name="Normal 3 3 3 2 3" xfId="23736"/>
    <cellStyle name="Normal 3 3 3 3" xfId="23737"/>
    <cellStyle name="Normal 3 3 3 4" xfId="23738"/>
    <cellStyle name="Normal 3 3 3 5" xfId="23739"/>
    <cellStyle name="Normal 3 3 3 6" xfId="23740"/>
    <cellStyle name="Normal 3 3 4" xfId="23741"/>
    <cellStyle name="Normal 3 3 4 2" xfId="23742"/>
    <cellStyle name="Normal 3 3 4 2 2" xfId="23743"/>
    <cellStyle name="Normal 3 3 4 3" xfId="23744"/>
    <cellStyle name="Normal 3 3 4 4" xfId="23745"/>
    <cellStyle name="Normal 3 3 5" xfId="23746"/>
    <cellStyle name="Normal 3 3 5 2" xfId="23747"/>
    <cellStyle name="Normal 3 3 5 2 2" xfId="23748"/>
    <cellStyle name="Normal 3 3 5 3" xfId="23749"/>
    <cellStyle name="Normal 3 3 6" xfId="23750"/>
    <cellStyle name="Normal 3 3 6 2" xfId="23751"/>
    <cellStyle name="Normal 3 3 7" xfId="23752"/>
    <cellStyle name="Normal 3 3 8" xfId="23753"/>
    <cellStyle name="Normal 3 3 9" xfId="23754"/>
    <cellStyle name="Normal 3 4" xfId="23755"/>
    <cellStyle name="Normal 3 4 10" xfId="23756"/>
    <cellStyle name="Normal 3 4 11" xfId="23757"/>
    <cellStyle name="Normal 3 4 2" xfId="23758"/>
    <cellStyle name="Normal 3 4 2 2" xfId="23759"/>
    <cellStyle name="Normal 3 4 2 2 2" xfId="23760"/>
    <cellStyle name="Normal 3 4 2 2 2 2" xfId="23761"/>
    <cellStyle name="Normal 3 4 2 2 3" xfId="23762"/>
    <cellStyle name="Normal 3 4 2 2 4" xfId="23763"/>
    <cellStyle name="Normal 3 4 2 3" xfId="23764"/>
    <cellStyle name="Normal 3 4 2 3 2" xfId="23765"/>
    <cellStyle name="Normal 3 4 2 3 2 2" xfId="23766"/>
    <cellStyle name="Normal 3 4 2 3 3" xfId="23767"/>
    <cellStyle name="Normal 3 4 2 4" xfId="23768"/>
    <cellStyle name="Normal 3 4 2 4 2" xfId="23769"/>
    <cellStyle name="Normal 3 4 2 4 2 2" xfId="23770"/>
    <cellStyle name="Normal 3 4 2 4 3" xfId="23771"/>
    <cellStyle name="Normal 3 4 2 5" xfId="23772"/>
    <cellStyle name="Normal 3 4 2 5 2" xfId="23773"/>
    <cellStyle name="Normal 3 4 2 6" xfId="23774"/>
    <cellStyle name="Normal 3 4 2 7" xfId="23775"/>
    <cellStyle name="Normal 3 4 2 8" xfId="23776"/>
    <cellStyle name="Normal 3 4 3" xfId="23777"/>
    <cellStyle name="Normal 3 4 3 2" xfId="23778"/>
    <cellStyle name="Normal 3 4 3 2 2" xfId="23779"/>
    <cellStyle name="Normal 3 4 3 3" xfId="23780"/>
    <cellStyle name="Normal 3 4 3 4" xfId="23781"/>
    <cellStyle name="Normal 3 4 3 5" xfId="23782"/>
    <cellStyle name="Normal 3 4 4" xfId="23783"/>
    <cellStyle name="Normal 3 4 4 2" xfId="23784"/>
    <cellStyle name="Normal 3 4 4 2 2" xfId="23785"/>
    <cellStyle name="Normal 3 4 4 3" xfId="23786"/>
    <cellStyle name="Normal 3 4 5" xfId="23787"/>
    <cellStyle name="Normal 3 4 5 2" xfId="23788"/>
    <cellStyle name="Normal 3 4 5 2 2" xfId="23789"/>
    <cellStyle name="Normal 3 4 5 3" xfId="23790"/>
    <cellStyle name="Normal 3 4 6" xfId="23791"/>
    <cellStyle name="Normal 3 4 6 2" xfId="23792"/>
    <cellStyle name="Normal 3 4 7" xfId="23793"/>
    <cellStyle name="Normal 3 4 8" xfId="23794"/>
    <cellStyle name="Normal 3 4 9" xfId="23795"/>
    <cellStyle name="Normal 3 5" xfId="23796"/>
    <cellStyle name="Normal 3 5 10" xfId="23797"/>
    <cellStyle name="Normal 3 5 11" xfId="23798"/>
    <cellStyle name="Normal 3 5 2" xfId="23799"/>
    <cellStyle name="Normal 3 5 2 2" xfId="23800"/>
    <cellStyle name="Normal 3 5 2 2 2" xfId="23801"/>
    <cellStyle name="Normal 3 5 2 2 2 2" xfId="23802"/>
    <cellStyle name="Normal 3 5 2 2 3" xfId="23803"/>
    <cellStyle name="Normal 3 5 2 3" xfId="23804"/>
    <cellStyle name="Normal 3 5 2 3 2" xfId="23805"/>
    <cellStyle name="Normal 3 5 2 3 2 2" xfId="23806"/>
    <cellStyle name="Normal 3 5 2 3 3" xfId="23807"/>
    <cellStyle name="Normal 3 5 2 4" xfId="23808"/>
    <cellStyle name="Normal 3 5 2 4 2" xfId="23809"/>
    <cellStyle name="Normal 3 5 2 4 2 2" xfId="23810"/>
    <cellStyle name="Normal 3 5 2 4 3" xfId="23811"/>
    <cellStyle name="Normal 3 5 2 5" xfId="23812"/>
    <cellStyle name="Normal 3 5 2 5 2" xfId="23813"/>
    <cellStyle name="Normal 3 5 2 6" xfId="23814"/>
    <cellStyle name="Normal 3 5 2 7" xfId="23815"/>
    <cellStyle name="Normal 3 5 3" xfId="23816"/>
    <cellStyle name="Normal 3 5 3 2" xfId="23817"/>
    <cellStyle name="Normal 3 5 3 2 2" xfId="23818"/>
    <cellStyle name="Normal 3 5 3 3" xfId="23819"/>
    <cellStyle name="Normal 3 5 3 4" xfId="23820"/>
    <cellStyle name="Normal 3 5 4" xfId="23821"/>
    <cellStyle name="Normal 3 5 4 2" xfId="23822"/>
    <cellStyle name="Normal 3 5 4 2 2" xfId="23823"/>
    <cellStyle name="Normal 3 5 4 3" xfId="23824"/>
    <cellStyle name="Normal 3 5 5" xfId="23825"/>
    <cellStyle name="Normal 3 5 5 2" xfId="23826"/>
    <cellStyle name="Normal 3 5 5 2 2" xfId="23827"/>
    <cellStyle name="Normal 3 5 5 3" xfId="23828"/>
    <cellStyle name="Normal 3 5 6" xfId="23829"/>
    <cellStyle name="Normal 3 5 6 2" xfId="23830"/>
    <cellStyle name="Normal 3 5 7" xfId="23831"/>
    <cellStyle name="Normal 3 5 8" xfId="23832"/>
    <cellStyle name="Normal 3 5 9" xfId="23833"/>
    <cellStyle name="Normal 3 6" xfId="23834"/>
    <cellStyle name="Normal 3 6 2" xfId="23835"/>
    <cellStyle name="Normal 3 6 2 2" xfId="23836"/>
    <cellStyle name="Normal 3 6 2 2 2" xfId="23837"/>
    <cellStyle name="Normal 3 6 2 2 2 2" xfId="23838"/>
    <cellStyle name="Normal 3 6 2 2 3" xfId="23839"/>
    <cellStyle name="Normal 3 6 2 2 4" xfId="23840"/>
    <cellStyle name="Normal 3 6 2 3" xfId="23841"/>
    <cellStyle name="Normal 3 6 2 3 2" xfId="23842"/>
    <cellStyle name="Normal 3 6 2 3 2 2" xfId="23843"/>
    <cellStyle name="Normal 3 6 2 3 3" xfId="23844"/>
    <cellStyle name="Normal 3 6 2 4" xfId="23845"/>
    <cellStyle name="Normal 3 6 2 4 2" xfId="23846"/>
    <cellStyle name="Normal 3 6 2 4 2 2" xfId="23847"/>
    <cellStyle name="Normal 3 6 2 4 3" xfId="23848"/>
    <cellStyle name="Normal 3 6 2 5" xfId="23849"/>
    <cellStyle name="Normal 3 6 2 5 2" xfId="23850"/>
    <cellStyle name="Normal 3 6 2 6" xfId="23851"/>
    <cellStyle name="Normal 3 6 2 7" xfId="23852"/>
    <cellStyle name="Normal 3 6 2 8" xfId="23853"/>
    <cellStyle name="Normal 3 6 3" xfId="23854"/>
    <cellStyle name="Normal 3 6 3 2" xfId="23855"/>
    <cellStyle name="Normal 3 6 3 2 2" xfId="23856"/>
    <cellStyle name="Normal 3 6 3 3" xfId="23857"/>
    <cellStyle name="Normal 3 6 3 4" xfId="23858"/>
    <cellStyle name="Normal 3 6 4" xfId="23859"/>
    <cellStyle name="Normal 3 6 4 2" xfId="23860"/>
    <cellStyle name="Normal 3 6 4 2 2" xfId="23861"/>
    <cellStyle name="Normal 3 6 4 3" xfId="23862"/>
    <cellStyle name="Normal 3 6 5" xfId="23863"/>
    <cellStyle name="Normal 3 6 5 2" xfId="23864"/>
    <cellStyle name="Normal 3 6 5 2 2" xfId="23865"/>
    <cellStyle name="Normal 3 6 5 3" xfId="23866"/>
    <cellStyle name="Normal 3 6 6" xfId="23867"/>
    <cellStyle name="Normal 3 6 6 2" xfId="23868"/>
    <cellStyle name="Normal 3 6 7" xfId="23869"/>
    <cellStyle name="Normal 3 6 8" xfId="23870"/>
    <cellStyle name="Normal 3 6 9" xfId="23871"/>
    <cellStyle name="Normal 3 7" xfId="23872"/>
    <cellStyle name="Normal 3 7 2" xfId="23873"/>
    <cellStyle name="Normal 3 7 2 2" xfId="23874"/>
    <cellStyle name="Normal 3 7 2 2 2" xfId="23875"/>
    <cellStyle name="Normal 3 7 2 2 3" xfId="23876"/>
    <cellStyle name="Normal 3 7 2 3" xfId="23877"/>
    <cellStyle name="Normal 3 7 2 4" xfId="23878"/>
    <cellStyle name="Normal 3 7 3" xfId="23879"/>
    <cellStyle name="Normal 3 7 3 2" xfId="23880"/>
    <cellStyle name="Normal 3 7 3 2 2" xfId="23881"/>
    <cellStyle name="Normal 3 7 3 3" xfId="23882"/>
    <cellStyle name="Normal 3 7 3 4" xfId="23883"/>
    <cellStyle name="Normal 3 7 4" xfId="23884"/>
    <cellStyle name="Normal 3 7 4 2" xfId="23885"/>
    <cellStyle name="Normal 3 7 4 2 2" xfId="23886"/>
    <cellStyle name="Normal 3 7 4 3" xfId="23887"/>
    <cellStyle name="Normal 3 7 5" xfId="23888"/>
    <cellStyle name="Normal 3 7 5 2" xfId="23889"/>
    <cellStyle name="Normal 3 7 6" xfId="23890"/>
    <cellStyle name="Normal 3 7 7" xfId="23891"/>
    <cellStyle name="Normal 3 8" xfId="23892"/>
    <cellStyle name="Normal 3 8 2" xfId="23893"/>
    <cellStyle name="Normal 3 8 2 2" xfId="23894"/>
    <cellStyle name="Normal 3 8 2 2 2" xfId="23895"/>
    <cellStyle name="Normal 3 8 2 3" xfId="23896"/>
    <cellStyle name="Normal 3 8 3" xfId="23897"/>
    <cellStyle name="Normal 3 8 3 2" xfId="23898"/>
    <cellStyle name="Normal 3 8 4" xfId="23899"/>
    <cellStyle name="Normal 3 9" xfId="23900"/>
    <cellStyle name="Normal 3 9 2" xfId="23901"/>
    <cellStyle name="Normal 3 9 2 2" xfId="23902"/>
    <cellStyle name="Normal 3 9 2 3" xfId="23903"/>
    <cellStyle name="Normal 3 9 3" xfId="23904"/>
    <cellStyle name="Normal 3 9 4" xfId="23905"/>
    <cellStyle name="Normal 3_29(d) - Gas extensions -tariffs" xfId="23906"/>
    <cellStyle name="Normal 30" xfId="23907"/>
    <cellStyle name="Normal 30 10" xfId="23908"/>
    <cellStyle name="Normal 30 10 2" xfId="23909"/>
    <cellStyle name="Normal 30 11" xfId="23910"/>
    <cellStyle name="Normal 30 11 2" xfId="23911"/>
    <cellStyle name="Normal 30 12" xfId="23912"/>
    <cellStyle name="Normal 30 12 2" xfId="23913"/>
    <cellStyle name="Normal 30 13" xfId="23914"/>
    <cellStyle name="Normal 30 14" xfId="23915"/>
    <cellStyle name="Normal 30 15" xfId="23916"/>
    <cellStyle name="Normal 30 16" xfId="23917"/>
    <cellStyle name="Normal 30 17" xfId="23918"/>
    <cellStyle name="Normal 30 18" xfId="23919"/>
    <cellStyle name="Normal 30 2" xfId="23920"/>
    <cellStyle name="Normal 30 2 2" xfId="23921"/>
    <cellStyle name="Normal 30 2 2 2" xfId="23922"/>
    <cellStyle name="Normal 30 2 2 2 2" xfId="23923"/>
    <cellStyle name="Normal 30 2 2 2 2 2" xfId="23924"/>
    <cellStyle name="Normal 30 2 2 2 3" xfId="23925"/>
    <cellStyle name="Normal 30 2 2 3" xfId="23926"/>
    <cellStyle name="Normal 30 2 2 3 2" xfId="23927"/>
    <cellStyle name="Normal 30 2 2 3 2 2" xfId="23928"/>
    <cellStyle name="Normal 30 2 2 3 3" xfId="23929"/>
    <cellStyle name="Normal 30 2 2 4" xfId="23930"/>
    <cellStyle name="Normal 30 2 2 4 2" xfId="23931"/>
    <cellStyle name="Normal 30 2 2 4 2 2" xfId="23932"/>
    <cellStyle name="Normal 30 2 2 4 3" xfId="23933"/>
    <cellStyle name="Normal 30 2 2 5" xfId="23934"/>
    <cellStyle name="Normal 30 2 2 5 2" xfId="23935"/>
    <cellStyle name="Normal 30 2 2 6" xfId="23936"/>
    <cellStyle name="Normal 30 2 3" xfId="23937"/>
    <cellStyle name="Normal 30 2 3 2" xfId="23938"/>
    <cellStyle name="Normal 30 2 3 2 2" xfId="23939"/>
    <cellStyle name="Normal 30 2 3 3" xfId="23940"/>
    <cellStyle name="Normal 30 2 4" xfId="23941"/>
    <cellStyle name="Normal 30 2 4 2" xfId="23942"/>
    <cellStyle name="Normal 30 2 4 2 2" xfId="23943"/>
    <cellStyle name="Normal 30 2 4 3" xfId="23944"/>
    <cellStyle name="Normal 30 2 5" xfId="23945"/>
    <cellStyle name="Normal 30 2 5 2" xfId="23946"/>
    <cellStyle name="Normal 30 2 5 2 2" xfId="23947"/>
    <cellStyle name="Normal 30 2 5 3" xfId="23948"/>
    <cellStyle name="Normal 30 2 6" xfId="23949"/>
    <cellStyle name="Normal 30 2 6 2" xfId="23950"/>
    <cellStyle name="Normal 30 2 7" xfId="23951"/>
    <cellStyle name="Normal 30 3" xfId="23952"/>
    <cellStyle name="Normal 30 3 2" xfId="23953"/>
    <cellStyle name="Normal 30 3 2 2" xfId="23954"/>
    <cellStyle name="Normal 30 3 2 2 2" xfId="23955"/>
    <cellStyle name="Normal 30 3 2 2 2 2" xfId="23956"/>
    <cellStyle name="Normal 30 3 2 2 3" xfId="23957"/>
    <cellStyle name="Normal 30 3 2 3" xfId="23958"/>
    <cellStyle name="Normal 30 3 2 3 2" xfId="23959"/>
    <cellStyle name="Normal 30 3 2 3 2 2" xfId="23960"/>
    <cellStyle name="Normal 30 3 2 3 3" xfId="23961"/>
    <cellStyle name="Normal 30 3 2 4" xfId="23962"/>
    <cellStyle name="Normal 30 3 2 4 2" xfId="23963"/>
    <cellStyle name="Normal 30 3 2 4 2 2" xfId="23964"/>
    <cellStyle name="Normal 30 3 2 4 3" xfId="23965"/>
    <cellStyle name="Normal 30 3 2 5" xfId="23966"/>
    <cellStyle name="Normal 30 3 2 5 2" xfId="23967"/>
    <cellStyle name="Normal 30 3 2 6" xfId="23968"/>
    <cellStyle name="Normal 30 3 3" xfId="23969"/>
    <cellStyle name="Normal 30 3 3 2" xfId="23970"/>
    <cellStyle name="Normal 30 3 3 2 2" xfId="23971"/>
    <cellStyle name="Normal 30 3 3 3" xfId="23972"/>
    <cellStyle name="Normal 30 3 4" xfId="23973"/>
    <cellStyle name="Normal 30 3 4 2" xfId="23974"/>
    <cellStyle name="Normal 30 3 4 2 2" xfId="23975"/>
    <cellStyle name="Normal 30 3 4 3" xfId="23976"/>
    <cellStyle name="Normal 30 3 5" xfId="23977"/>
    <cellStyle name="Normal 30 3 5 2" xfId="23978"/>
    <cellStyle name="Normal 30 3 5 2 2" xfId="23979"/>
    <cellStyle name="Normal 30 3 5 3" xfId="23980"/>
    <cellStyle name="Normal 30 3 6" xfId="23981"/>
    <cellStyle name="Normal 30 3 6 2" xfId="23982"/>
    <cellStyle name="Normal 30 3 7" xfId="23983"/>
    <cellStyle name="Normal 30 3 8" xfId="23984"/>
    <cellStyle name="Normal 30 4" xfId="23985"/>
    <cellStyle name="Normal 30 4 2" xfId="23986"/>
    <cellStyle name="Normal 30 4 2 2" xfId="23987"/>
    <cellStyle name="Normal 30 4 2 2 2" xfId="23988"/>
    <cellStyle name="Normal 30 4 2 2 2 2" xfId="23989"/>
    <cellStyle name="Normal 30 4 2 2 3" xfId="23990"/>
    <cellStyle name="Normal 30 4 2 3" xfId="23991"/>
    <cellStyle name="Normal 30 4 2 3 2" xfId="23992"/>
    <cellStyle name="Normal 30 4 2 3 2 2" xfId="23993"/>
    <cellStyle name="Normal 30 4 2 3 3" xfId="23994"/>
    <cellStyle name="Normal 30 4 2 4" xfId="23995"/>
    <cellStyle name="Normal 30 4 2 4 2" xfId="23996"/>
    <cellStyle name="Normal 30 4 2 4 2 2" xfId="23997"/>
    <cellStyle name="Normal 30 4 2 4 3" xfId="23998"/>
    <cellStyle name="Normal 30 4 2 5" xfId="23999"/>
    <cellStyle name="Normal 30 4 2 5 2" xfId="24000"/>
    <cellStyle name="Normal 30 4 2 6" xfId="24001"/>
    <cellStyle name="Normal 30 4 3" xfId="24002"/>
    <cellStyle name="Normal 30 4 3 2" xfId="24003"/>
    <cellStyle name="Normal 30 4 3 2 2" xfId="24004"/>
    <cellStyle name="Normal 30 4 3 3" xfId="24005"/>
    <cellStyle name="Normal 30 4 4" xfId="24006"/>
    <cellStyle name="Normal 30 4 4 2" xfId="24007"/>
    <cellStyle name="Normal 30 4 4 2 2" xfId="24008"/>
    <cellStyle name="Normal 30 4 4 3" xfId="24009"/>
    <cellStyle name="Normal 30 4 5" xfId="24010"/>
    <cellStyle name="Normal 30 4 5 2" xfId="24011"/>
    <cellStyle name="Normal 30 4 5 2 2" xfId="24012"/>
    <cellStyle name="Normal 30 4 5 3" xfId="24013"/>
    <cellStyle name="Normal 30 4 6" xfId="24014"/>
    <cellStyle name="Normal 30 4 6 2" xfId="24015"/>
    <cellStyle name="Normal 30 4 7" xfId="24016"/>
    <cellStyle name="Normal 30 4 8" xfId="24017"/>
    <cellStyle name="Normal 30 5" xfId="24018"/>
    <cellStyle name="Normal 30 5 2" xfId="24019"/>
    <cellStyle name="Normal 30 5 2 2" xfId="24020"/>
    <cellStyle name="Normal 30 5 2 2 2" xfId="24021"/>
    <cellStyle name="Normal 30 5 2 2 2 2" xfId="24022"/>
    <cellStyle name="Normal 30 5 2 2 3" xfId="24023"/>
    <cellStyle name="Normal 30 5 2 3" xfId="24024"/>
    <cellStyle name="Normal 30 5 2 3 2" xfId="24025"/>
    <cellStyle name="Normal 30 5 2 3 2 2" xfId="24026"/>
    <cellStyle name="Normal 30 5 2 3 3" xfId="24027"/>
    <cellStyle name="Normal 30 5 2 4" xfId="24028"/>
    <cellStyle name="Normal 30 5 2 4 2" xfId="24029"/>
    <cellStyle name="Normal 30 5 2 4 2 2" xfId="24030"/>
    <cellStyle name="Normal 30 5 2 4 3" xfId="24031"/>
    <cellStyle name="Normal 30 5 2 5" xfId="24032"/>
    <cellStyle name="Normal 30 5 2 5 2" xfId="24033"/>
    <cellStyle name="Normal 30 5 2 6" xfId="24034"/>
    <cellStyle name="Normal 30 5 3" xfId="24035"/>
    <cellStyle name="Normal 30 5 3 2" xfId="24036"/>
    <cellStyle name="Normal 30 5 3 2 2" xfId="24037"/>
    <cellStyle name="Normal 30 5 3 3" xfId="24038"/>
    <cellStyle name="Normal 30 5 4" xfId="24039"/>
    <cellStyle name="Normal 30 5 4 2" xfId="24040"/>
    <cellStyle name="Normal 30 5 4 2 2" xfId="24041"/>
    <cellStyle name="Normal 30 5 4 3" xfId="24042"/>
    <cellStyle name="Normal 30 5 5" xfId="24043"/>
    <cellStyle name="Normal 30 5 5 2" xfId="24044"/>
    <cellStyle name="Normal 30 5 5 2 2" xfId="24045"/>
    <cellStyle name="Normal 30 5 5 3" xfId="24046"/>
    <cellStyle name="Normal 30 5 6" xfId="24047"/>
    <cellStyle name="Normal 30 5 6 2" xfId="24048"/>
    <cellStyle name="Normal 30 5 7" xfId="24049"/>
    <cellStyle name="Normal 30 6" xfId="24050"/>
    <cellStyle name="Normal 30 6 2" xfId="24051"/>
    <cellStyle name="Normal 30 6 2 2" xfId="24052"/>
    <cellStyle name="Normal 30 6 2 2 2" xfId="24053"/>
    <cellStyle name="Normal 30 6 2 3" xfId="24054"/>
    <cellStyle name="Normal 30 6 3" xfId="24055"/>
    <cellStyle name="Normal 30 6 3 2" xfId="24056"/>
    <cellStyle name="Normal 30 6 3 2 2" xfId="24057"/>
    <cellStyle name="Normal 30 6 3 3" xfId="24058"/>
    <cellStyle name="Normal 30 6 4" xfId="24059"/>
    <cellStyle name="Normal 30 6 4 2" xfId="24060"/>
    <cellStyle name="Normal 30 6 4 2 2" xfId="24061"/>
    <cellStyle name="Normal 30 6 4 3" xfId="24062"/>
    <cellStyle name="Normal 30 6 5" xfId="24063"/>
    <cellStyle name="Normal 30 6 5 2" xfId="24064"/>
    <cellStyle name="Normal 30 6 6" xfId="24065"/>
    <cellStyle name="Normal 30 7" xfId="24066"/>
    <cellStyle name="Normal 30 7 2" xfId="24067"/>
    <cellStyle name="Normal 30 7 2 2" xfId="24068"/>
    <cellStyle name="Normal 30 7 3" xfId="24069"/>
    <cellStyle name="Normal 30 8" xfId="24070"/>
    <cellStyle name="Normal 30 8 2" xfId="24071"/>
    <cellStyle name="Normal 30 8 2 2" xfId="24072"/>
    <cellStyle name="Normal 30 8 3" xfId="24073"/>
    <cellStyle name="Normal 30 9" xfId="24074"/>
    <cellStyle name="Normal 30 9 2" xfId="24075"/>
    <cellStyle name="Normal 30 9 2 2" xfId="24076"/>
    <cellStyle name="Normal 30 9 3" xfId="24077"/>
    <cellStyle name="Normal 31" xfId="24078"/>
    <cellStyle name="Normal 31 10" xfId="24079"/>
    <cellStyle name="Normal 31 10 2" xfId="24080"/>
    <cellStyle name="Normal 31 11" xfId="24081"/>
    <cellStyle name="Normal 31 12" xfId="24082"/>
    <cellStyle name="Normal 31 13" xfId="24083"/>
    <cellStyle name="Normal 31 14" xfId="24084"/>
    <cellStyle name="Normal 31 15" xfId="24085"/>
    <cellStyle name="Normal 31 2" xfId="24086"/>
    <cellStyle name="Normal 31 2 2" xfId="24087"/>
    <cellStyle name="Normal 31 2 2 2" xfId="24088"/>
    <cellStyle name="Normal 31 2 2 2 2" xfId="24089"/>
    <cellStyle name="Normal 31 2 2 2 2 2" xfId="24090"/>
    <cellStyle name="Normal 31 2 2 2 3" xfId="24091"/>
    <cellStyle name="Normal 31 2 2 3" xfId="24092"/>
    <cellStyle name="Normal 31 2 2 3 2" xfId="24093"/>
    <cellStyle name="Normal 31 2 2 3 2 2" xfId="24094"/>
    <cellStyle name="Normal 31 2 2 3 3" xfId="24095"/>
    <cellStyle name="Normal 31 2 2 4" xfId="24096"/>
    <cellStyle name="Normal 31 2 2 4 2" xfId="24097"/>
    <cellStyle name="Normal 31 2 2 4 2 2" xfId="24098"/>
    <cellStyle name="Normal 31 2 2 4 3" xfId="24099"/>
    <cellStyle name="Normal 31 2 2 5" xfId="24100"/>
    <cellStyle name="Normal 31 2 2 5 2" xfId="24101"/>
    <cellStyle name="Normal 31 2 2 6" xfId="24102"/>
    <cellStyle name="Normal 31 2 3" xfId="24103"/>
    <cellStyle name="Normal 31 2 3 2" xfId="24104"/>
    <cellStyle name="Normal 31 2 3 2 2" xfId="24105"/>
    <cellStyle name="Normal 31 2 3 3" xfId="24106"/>
    <cellStyle name="Normal 31 2 4" xfId="24107"/>
    <cellStyle name="Normal 31 2 4 2" xfId="24108"/>
    <cellStyle name="Normal 31 2 4 2 2" xfId="24109"/>
    <cellStyle name="Normal 31 2 4 3" xfId="24110"/>
    <cellStyle name="Normal 31 2 5" xfId="24111"/>
    <cellStyle name="Normal 31 2 5 2" xfId="24112"/>
    <cellStyle name="Normal 31 2 5 2 2" xfId="24113"/>
    <cellStyle name="Normal 31 2 5 3" xfId="24114"/>
    <cellStyle name="Normal 31 2 6" xfId="24115"/>
    <cellStyle name="Normal 31 2 6 2" xfId="24116"/>
    <cellStyle name="Normal 31 2 7" xfId="24117"/>
    <cellStyle name="Normal 31 2 8" xfId="24118"/>
    <cellStyle name="Normal 31 2 9" xfId="24119"/>
    <cellStyle name="Normal 31 3" xfId="24120"/>
    <cellStyle name="Normal 31 3 2" xfId="24121"/>
    <cellStyle name="Normal 31 3 2 2" xfId="24122"/>
    <cellStyle name="Normal 31 3 2 2 2" xfId="24123"/>
    <cellStyle name="Normal 31 3 2 2 2 2" xfId="24124"/>
    <cellStyle name="Normal 31 3 2 2 3" xfId="24125"/>
    <cellStyle name="Normal 31 3 2 3" xfId="24126"/>
    <cellStyle name="Normal 31 3 2 3 2" xfId="24127"/>
    <cellStyle name="Normal 31 3 2 3 2 2" xfId="24128"/>
    <cellStyle name="Normal 31 3 2 3 3" xfId="24129"/>
    <cellStyle name="Normal 31 3 2 4" xfId="24130"/>
    <cellStyle name="Normal 31 3 2 4 2" xfId="24131"/>
    <cellStyle name="Normal 31 3 2 4 2 2" xfId="24132"/>
    <cellStyle name="Normal 31 3 2 4 3" xfId="24133"/>
    <cellStyle name="Normal 31 3 2 5" xfId="24134"/>
    <cellStyle name="Normal 31 3 2 5 2" xfId="24135"/>
    <cellStyle name="Normal 31 3 2 6" xfId="24136"/>
    <cellStyle name="Normal 31 3 3" xfId="24137"/>
    <cellStyle name="Normal 31 3 3 2" xfId="24138"/>
    <cellStyle name="Normal 31 3 3 2 2" xfId="24139"/>
    <cellStyle name="Normal 31 3 3 3" xfId="24140"/>
    <cellStyle name="Normal 31 3 4" xfId="24141"/>
    <cellStyle name="Normal 31 3 4 2" xfId="24142"/>
    <cellStyle name="Normal 31 3 4 2 2" xfId="24143"/>
    <cellStyle name="Normal 31 3 4 3" xfId="24144"/>
    <cellStyle name="Normal 31 3 5" xfId="24145"/>
    <cellStyle name="Normal 31 3 5 2" xfId="24146"/>
    <cellStyle name="Normal 31 3 5 2 2" xfId="24147"/>
    <cellStyle name="Normal 31 3 5 3" xfId="24148"/>
    <cellStyle name="Normal 31 3 6" xfId="24149"/>
    <cellStyle name="Normal 31 3 6 2" xfId="24150"/>
    <cellStyle name="Normal 31 3 7" xfId="24151"/>
    <cellStyle name="Normal 31 3 8" xfId="24152"/>
    <cellStyle name="Normal 31 4" xfId="24153"/>
    <cellStyle name="Normal 31 4 2" xfId="24154"/>
    <cellStyle name="Normal 31 4 2 2" xfId="24155"/>
    <cellStyle name="Normal 31 4 2 2 2" xfId="24156"/>
    <cellStyle name="Normal 31 4 2 2 2 2" xfId="24157"/>
    <cellStyle name="Normal 31 4 2 2 3" xfId="24158"/>
    <cellStyle name="Normal 31 4 2 3" xfId="24159"/>
    <cellStyle name="Normal 31 4 2 3 2" xfId="24160"/>
    <cellStyle name="Normal 31 4 2 3 2 2" xfId="24161"/>
    <cellStyle name="Normal 31 4 2 3 3" xfId="24162"/>
    <cellStyle name="Normal 31 4 2 4" xfId="24163"/>
    <cellStyle name="Normal 31 4 2 4 2" xfId="24164"/>
    <cellStyle name="Normal 31 4 2 4 2 2" xfId="24165"/>
    <cellStyle name="Normal 31 4 2 4 3" xfId="24166"/>
    <cellStyle name="Normal 31 4 2 5" xfId="24167"/>
    <cellStyle name="Normal 31 4 2 5 2" xfId="24168"/>
    <cellStyle name="Normal 31 4 2 6" xfId="24169"/>
    <cellStyle name="Normal 31 4 3" xfId="24170"/>
    <cellStyle name="Normal 31 4 3 2" xfId="24171"/>
    <cellStyle name="Normal 31 4 3 2 2" xfId="24172"/>
    <cellStyle name="Normal 31 4 3 3" xfId="24173"/>
    <cellStyle name="Normal 31 4 4" xfId="24174"/>
    <cellStyle name="Normal 31 4 4 2" xfId="24175"/>
    <cellStyle name="Normal 31 4 4 2 2" xfId="24176"/>
    <cellStyle name="Normal 31 4 4 3" xfId="24177"/>
    <cellStyle name="Normal 31 4 5" xfId="24178"/>
    <cellStyle name="Normal 31 4 5 2" xfId="24179"/>
    <cellStyle name="Normal 31 4 5 2 2" xfId="24180"/>
    <cellStyle name="Normal 31 4 5 3" xfId="24181"/>
    <cellStyle name="Normal 31 4 6" xfId="24182"/>
    <cellStyle name="Normal 31 4 6 2" xfId="24183"/>
    <cellStyle name="Normal 31 4 7" xfId="24184"/>
    <cellStyle name="Normal 31 5" xfId="24185"/>
    <cellStyle name="Normal 31 5 2" xfId="24186"/>
    <cellStyle name="Normal 31 5 2 2" xfId="24187"/>
    <cellStyle name="Normal 31 5 2 2 2" xfId="24188"/>
    <cellStyle name="Normal 31 5 2 2 2 2" xfId="24189"/>
    <cellStyle name="Normal 31 5 2 2 3" xfId="24190"/>
    <cellStyle name="Normal 31 5 2 3" xfId="24191"/>
    <cellStyle name="Normal 31 5 2 3 2" xfId="24192"/>
    <cellStyle name="Normal 31 5 2 3 2 2" xfId="24193"/>
    <cellStyle name="Normal 31 5 2 3 3" xfId="24194"/>
    <cellStyle name="Normal 31 5 2 4" xfId="24195"/>
    <cellStyle name="Normal 31 5 2 4 2" xfId="24196"/>
    <cellStyle name="Normal 31 5 2 4 2 2" xfId="24197"/>
    <cellStyle name="Normal 31 5 2 4 3" xfId="24198"/>
    <cellStyle name="Normal 31 5 2 5" xfId="24199"/>
    <cellStyle name="Normal 31 5 2 5 2" xfId="24200"/>
    <cellStyle name="Normal 31 5 2 6" xfId="24201"/>
    <cellStyle name="Normal 31 5 3" xfId="24202"/>
    <cellStyle name="Normal 31 5 3 2" xfId="24203"/>
    <cellStyle name="Normal 31 5 3 2 2" xfId="24204"/>
    <cellStyle name="Normal 31 5 3 3" xfId="24205"/>
    <cellStyle name="Normal 31 5 4" xfId="24206"/>
    <cellStyle name="Normal 31 5 4 2" xfId="24207"/>
    <cellStyle name="Normal 31 5 4 2 2" xfId="24208"/>
    <cellStyle name="Normal 31 5 4 3" xfId="24209"/>
    <cellStyle name="Normal 31 5 5" xfId="24210"/>
    <cellStyle name="Normal 31 5 5 2" xfId="24211"/>
    <cellStyle name="Normal 31 5 5 2 2" xfId="24212"/>
    <cellStyle name="Normal 31 5 5 3" xfId="24213"/>
    <cellStyle name="Normal 31 5 6" xfId="24214"/>
    <cellStyle name="Normal 31 5 6 2" xfId="24215"/>
    <cellStyle name="Normal 31 5 7" xfId="24216"/>
    <cellStyle name="Normal 31 6" xfId="24217"/>
    <cellStyle name="Normal 31 6 2" xfId="24218"/>
    <cellStyle name="Normal 31 6 2 2" xfId="24219"/>
    <cellStyle name="Normal 31 6 2 2 2" xfId="24220"/>
    <cellStyle name="Normal 31 6 2 3" xfId="24221"/>
    <cellStyle name="Normal 31 6 3" xfId="24222"/>
    <cellStyle name="Normal 31 6 3 2" xfId="24223"/>
    <cellStyle name="Normal 31 6 3 2 2" xfId="24224"/>
    <cellStyle name="Normal 31 6 3 3" xfId="24225"/>
    <cellStyle name="Normal 31 6 4" xfId="24226"/>
    <cellStyle name="Normal 31 6 4 2" xfId="24227"/>
    <cellStyle name="Normal 31 6 4 2 2" xfId="24228"/>
    <cellStyle name="Normal 31 6 4 3" xfId="24229"/>
    <cellStyle name="Normal 31 6 5" xfId="24230"/>
    <cellStyle name="Normal 31 6 5 2" xfId="24231"/>
    <cellStyle name="Normal 31 6 6" xfId="24232"/>
    <cellStyle name="Normal 31 7" xfId="24233"/>
    <cellStyle name="Normal 31 7 2" xfId="24234"/>
    <cellStyle name="Normal 31 7 2 2" xfId="24235"/>
    <cellStyle name="Normal 31 7 3" xfId="24236"/>
    <cellStyle name="Normal 31 8" xfId="24237"/>
    <cellStyle name="Normal 31 8 2" xfId="24238"/>
    <cellStyle name="Normal 31 8 2 2" xfId="24239"/>
    <cellStyle name="Normal 31 8 3" xfId="24240"/>
    <cellStyle name="Normal 31 9" xfId="24241"/>
    <cellStyle name="Normal 31 9 2" xfId="24242"/>
    <cellStyle name="Normal 31 9 2 2" xfId="24243"/>
    <cellStyle name="Normal 31 9 3" xfId="24244"/>
    <cellStyle name="Normal 32" xfId="24245"/>
    <cellStyle name="Normal 32 10" xfId="24246"/>
    <cellStyle name="Normal 32 10 2" xfId="24247"/>
    <cellStyle name="Normal 32 11" xfId="24248"/>
    <cellStyle name="Normal 32 12" xfId="24249"/>
    <cellStyle name="Normal 32 13" xfId="24250"/>
    <cellStyle name="Normal 32 14" xfId="24251"/>
    <cellStyle name="Normal 32 2" xfId="24252"/>
    <cellStyle name="Normal 32 2 2" xfId="24253"/>
    <cellStyle name="Normal 32 2 2 2" xfId="24254"/>
    <cellStyle name="Normal 32 2 2 2 2" xfId="24255"/>
    <cellStyle name="Normal 32 2 2 2 2 2" xfId="24256"/>
    <cellStyle name="Normal 32 2 2 2 3" xfId="24257"/>
    <cellStyle name="Normal 32 2 2 3" xfId="24258"/>
    <cellStyle name="Normal 32 2 2 3 2" xfId="24259"/>
    <cellStyle name="Normal 32 2 2 3 2 2" xfId="24260"/>
    <cellStyle name="Normal 32 2 2 3 3" xfId="24261"/>
    <cellStyle name="Normal 32 2 2 4" xfId="24262"/>
    <cellStyle name="Normal 32 2 2 4 2" xfId="24263"/>
    <cellStyle name="Normal 32 2 2 4 2 2" xfId="24264"/>
    <cellStyle name="Normal 32 2 2 4 3" xfId="24265"/>
    <cellStyle name="Normal 32 2 2 5" xfId="24266"/>
    <cellStyle name="Normal 32 2 2 5 2" xfId="24267"/>
    <cellStyle name="Normal 32 2 2 6" xfId="24268"/>
    <cellStyle name="Normal 32 2 3" xfId="24269"/>
    <cellStyle name="Normal 32 2 3 2" xfId="24270"/>
    <cellStyle name="Normal 32 2 3 2 2" xfId="24271"/>
    <cellStyle name="Normal 32 2 3 3" xfId="24272"/>
    <cellStyle name="Normal 32 2 4" xfId="24273"/>
    <cellStyle name="Normal 32 2 4 2" xfId="24274"/>
    <cellStyle name="Normal 32 2 4 2 2" xfId="24275"/>
    <cellStyle name="Normal 32 2 4 3" xfId="24276"/>
    <cellStyle name="Normal 32 2 5" xfId="24277"/>
    <cellStyle name="Normal 32 2 5 2" xfId="24278"/>
    <cellStyle name="Normal 32 2 5 2 2" xfId="24279"/>
    <cellStyle name="Normal 32 2 5 3" xfId="24280"/>
    <cellStyle name="Normal 32 2 6" xfId="24281"/>
    <cellStyle name="Normal 32 2 6 2" xfId="24282"/>
    <cellStyle name="Normal 32 2 7" xfId="24283"/>
    <cellStyle name="Normal 32 2 8" xfId="24284"/>
    <cellStyle name="Normal 32 3" xfId="24285"/>
    <cellStyle name="Normal 32 3 2" xfId="24286"/>
    <cellStyle name="Normal 32 3 2 2" xfId="24287"/>
    <cellStyle name="Normal 32 3 2 2 2" xfId="24288"/>
    <cellStyle name="Normal 32 3 2 2 2 2" xfId="24289"/>
    <cellStyle name="Normal 32 3 2 2 3" xfId="24290"/>
    <cellStyle name="Normal 32 3 2 3" xfId="24291"/>
    <cellStyle name="Normal 32 3 2 3 2" xfId="24292"/>
    <cellStyle name="Normal 32 3 2 3 2 2" xfId="24293"/>
    <cellStyle name="Normal 32 3 2 3 3" xfId="24294"/>
    <cellStyle name="Normal 32 3 2 4" xfId="24295"/>
    <cellStyle name="Normal 32 3 2 4 2" xfId="24296"/>
    <cellStyle name="Normal 32 3 2 4 2 2" xfId="24297"/>
    <cellStyle name="Normal 32 3 2 4 3" xfId="24298"/>
    <cellStyle name="Normal 32 3 2 5" xfId="24299"/>
    <cellStyle name="Normal 32 3 2 5 2" xfId="24300"/>
    <cellStyle name="Normal 32 3 2 6" xfId="24301"/>
    <cellStyle name="Normal 32 3 3" xfId="24302"/>
    <cellStyle name="Normal 32 3 3 2" xfId="24303"/>
    <cellStyle name="Normal 32 3 3 2 2" xfId="24304"/>
    <cellStyle name="Normal 32 3 3 3" xfId="24305"/>
    <cellStyle name="Normal 32 3 4" xfId="24306"/>
    <cellStyle name="Normal 32 3 4 2" xfId="24307"/>
    <cellStyle name="Normal 32 3 4 2 2" xfId="24308"/>
    <cellStyle name="Normal 32 3 4 3" xfId="24309"/>
    <cellStyle name="Normal 32 3 5" xfId="24310"/>
    <cellStyle name="Normal 32 3 5 2" xfId="24311"/>
    <cellStyle name="Normal 32 3 5 2 2" xfId="24312"/>
    <cellStyle name="Normal 32 3 5 3" xfId="24313"/>
    <cellStyle name="Normal 32 3 6" xfId="24314"/>
    <cellStyle name="Normal 32 3 6 2" xfId="24315"/>
    <cellStyle name="Normal 32 3 7" xfId="24316"/>
    <cellStyle name="Normal 32 4" xfId="24317"/>
    <cellStyle name="Normal 32 4 2" xfId="24318"/>
    <cellStyle name="Normal 32 4 2 2" xfId="24319"/>
    <cellStyle name="Normal 32 4 2 2 2" xfId="24320"/>
    <cellStyle name="Normal 32 4 2 2 2 2" xfId="24321"/>
    <cellStyle name="Normal 32 4 2 2 3" xfId="24322"/>
    <cellStyle name="Normal 32 4 2 3" xfId="24323"/>
    <cellStyle name="Normal 32 4 2 3 2" xfId="24324"/>
    <cellStyle name="Normal 32 4 2 3 2 2" xfId="24325"/>
    <cellStyle name="Normal 32 4 2 3 3" xfId="24326"/>
    <cellStyle name="Normal 32 4 2 4" xfId="24327"/>
    <cellStyle name="Normal 32 4 2 4 2" xfId="24328"/>
    <cellStyle name="Normal 32 4 2 4 2 2" xfId="24329"/>
    <cellStyle name="Normal 32 4 2 4 3" xfId="24330"/>
    <cellStyle name="Normal 32 4 2 5" xfId="24331"/>
    <cellStyle name="Normal 32 4 2 5 2" xfId="24332"/>
    <cellStyle name="Normal 32 4 2 6" xfId="24333"/>
    <cellStyle name="Normal 32 4 3" xfId="24334"/>
    <cellStyle name="Normal 32 4 3 2" xfId="24335"/>
    <cellStyle name="Normal 32 4 3 2 2" xfId="24336"/>
    <cellStyle name="Normal 32 4 3 3" xfId="24337"/>
    <cellStyle name="Normal 32 4 4" xfId="24338"/>
    <cellStyle name="Normal 32 4 4 2" xfId="24339"/>
    <cellStyle name="Normal 32 4 4 2 2" xfId="24340"/>
    <cellStyle name="Normal 32 4 4 3" xfId="24341"/>
    <cellStyle name="Normal 32 4 5" xfId="24342"/>
    <cellStyle name="Normal 32 4 5 2" xfId="24343"/>
    <cellStyle name="Normal 32 4 5 2 2" xfId="24344"/>
    <cellStyle name="Normal 32 4 5 3" xfId="24345"/>
    <cellStyle name="Normal 32 4 6" xfId="24346"/>
    <cellStyle name="Normal 32 4 6 2" xfId="24347"/>
    <cellStyle name="Normal 32 4 7" xfId="24348"/>
    <cellStyle name="Normal 32 5" xfId="24349"/>
    <cellStyle name="Normal 32 5 2" xfId="24350"/>
    <cellStyle name="Normal 32 5 2 2" xfId="24351"/>
    <cellStyle name="Normal 32 5 2 2 2" xfId="24352"/>
    <cellStyle name="Normal 32 5 2 2 2 2" xfId="24353"/>
    <cellStyle name="Normal 32 5 2 2 3" xfId="24354"/>
    <cellStyle name="Normal 32 5 2 3" xfId="24355"/>
    <cellStyle name="Normal 32 5 2 3 2" xfId="24356"/>
    <cellStyle name="Normal 32 5 2 3 2 2" xfId="24357"/>
    <cellStyle name="Normal 32 5 2 3 3" xfId="24358"/>
    <cellStyle name="Normal 32 5 2 4" xfId="24359"/>
    <cellStyle name="Normal 32 5 2 4 2" xfId="24360"/>
    <cellStyle name="Normal 32 5 2 4 2 2" xfId="24361"/>
    <cellStyle name="Normal 32 5 2 4 3" xfId="24362"/>
    <cellStyle name="Normal 32 5 2 5" xfId="24363"/>
    <cellStyle name="Normal 32 5 2 5 2" xfId="24364"/>
    <cellStyle name="Normal 32 5 2 6" xfId="24365"/>
    <cellStyle name="Normal 32 5 3" xfId="24366"/>
    <cellStyle name="Normal 32 5 3 2" xfId="24367"/>
    <cellStyle name="Normal 32 5 3 2 2" xfId="24368"/>
    <cellStyle name="Normal 32 5 3 3" xfId="24369"/>
    <cellStyle name="Normal 32 5 4" xfId="24370"/>
    <cellStyle name="Normal 32 5 4 2" xfId="24371"/>
    <cellStyle name="Normal 32 5 4 2 2" xfId="24372"/>
    <cellStyle name="Normal 32 5 4 3" xfId="24373"/>
    <cellStyle name="Normal 32 5 5" xfId="24374"/>
    <cellStyle name="Normal 32 5 5 2" xfId="24375"/>
    <cellStyle name="Normal 32 5 5 2 2" xfId="24376"/>
    <cellStyle name="Normal 32 5 5 3" xfId="24377"/>
    <cellStyle name="Normal 32 5 6" xfId="24378"/>
    <cellStyle name="Normal 32 5 6 2" xfId="24379"/>
    <cellStyle name="Normal 32 5 7" xfId="24380"/>
    <cellStyle name="Normal 32 6" xfId="24381"/>
    <cellStyle name="Normal 32 6 2" xfId="24382"/>
    <cellStyle name="Normal 32 6 2 2" xfId="24383"/>
    <cellStyle name="Normal 32 6 2 2 2" xfId="24384"/>
    <cellStyle name="Normal 32 6 2 3" xfId="24385"/>
    <cellStyle name="Normal 32 6 3" xfId="24386"/>
    <cellStyle name="Normal 32 6 3 2" xfId="24387"/>
    <cellStyle name="Normal 32 6 3 2 2" xfId="24388"/>
    <cellStyle name="Normal 32 6 3 3" xfId="24389"/>
    <cellStyle name="Normal 32 6 4" xfId="24390"/>
    <cellStyle name="Normal 32 6 4 2" xfId="24391"/>
    <cellStyle name="Normal 32 6 4 2 2" xfId="24392"/>
    <cellStyle name="Normal 32 6 4 3" xfId="24393"/>
    <cellStyle name="Normal 32 6 5" xfId="24394"/>
    <cellStyle name="Normal 32 6 5 2" xfId="24395"/>
    <cellStyle name="Normal 32 6 6" xfId="24396"/>
    <cellStyle name="Normal 32 7" xfId="24397"/>
    <cellStyle name="Normal 32 7 2" xfId="24398"/>
    <cellStyle name="Normal 32 7 2 2" xfId="24399"/>
    <cellStyle name="Normal 32 7 3" xfId="24400"/>
    <cellStyle name="Normal 32 8" xfId="24401"/>
    <cellStyle name="Normal 32 8 2" xfId="24402"/>
    <cellStyle name="Normal 32 8 2 2" xfId="24403"/>
    <cellStyle name="Normal 32 8 3" xfId="24404"/>
    <cellStyle name="Normal 32 9" xfId="24405"/>
    <cellStyle name="Normal 32 9 2" xfId="24406"/>
    <cellStyle name="Normal 32 9 2 2" xfId="24407"/>
    <cellStyle name="Normal 32 9 3" xfId="24408"/>
    <cellStyle name="Normal 33" xfId="24409"/>
    <cellStyle name="Normal 33 2" xfId="24410"/>
    <cellStyle name="Normal 33 3" xfId="24411"/>
    <cellStyle name="Normal 33 4" xfId="24412"/>
    <cellStyle name="Normal 33 5" xfId="24413"/>
    <cellStyle name="Normal 34" xfId="24414"/>
    <cellStyle name="Normal 34 10" xfId="24415"/>
    <cellStyle name="Normal 34 10 2" xfId="24416"/>
    <cellStyle name="Normal 34 11" xfId="24417"/>
    <cellStyle name="Normal 34 12" xfId="24418"/>
    <cellStyle name="Normal 34 13" xfId="24419"/>
    <cellStyle name="Normal 34 14" xfId="24420"/>
    <cellStyle name="Normal 34 2" xfId="24421"/>
    <cellStyle name="Normal 34 2 2" xfId="24422"/>
    <cellStyle name="Normal 34 2 2 2" xfId="24423"/>
    <cellStyle name="Normal 34 2 2 2 2" xfId="24424"/>
    <cellStyle name="Normal 34 2 2 2 2 2" xfId="24425"/>
    <cellStyle name="Normal 34 2 2 2 3" xfId="24426"/>
    <cellStyle name="Normal 34 2 2 3" xfId="24427"/>
    <cellStyle name="Normal 34 2 2 3 2" xfId="24428"/>
    <cellStyle name="Normal 34 2 2 3 2 2" xfId="24429"/>
    <cellStyle name="Normal 34 2 2 3 3" xfId="24430"/>
    <cellStyle name="Normal 34 2 2 4" xfId="24431"/>
    <cellStyle name="Normal 34 2 2 4 2" xfId="24432"/>
    <cellStyle name="Normal 34 2 2 4 2 2" xfId="24433"/>
    <cellStyle name="Normal 34 2 2 4 3" xfId="24434"/>
    <cellStyle name="Normal 34 2 2 5" xfId="24435"/>
    <cellStyle name="Normal 34 2 2 5 2" xfId="24436"/>
    <cellStyle name="Normal 34 2 2 6" xfId="24437"/>
    <cellStyle name="Normal 34 2 3" xfId="24438"/>
    <cellStyle name="Normal 34 2 3 2" xfId="24439"/>
    <cellStyle name="Normal 34 2 3 2 2" xfId="24440"/>
    <cellStyle name="Normal 34 2 3 3" xfId="24441"/>
    <cellStyle name="Normal 34 2 4" xfId="24442"/>
    <cellStyle name="Normal 34 2 4 2" xfId="24443"/>
    <cellStyle name="Normal 34 2 4 2 2" xfId="24444"/>
    <cellStyle name="Normal 34 2 4 3" xfId="24445"/>
    <cellStyle name="Normal 34 2 5" xfId="24446"/>
    <cellStyle name="Normal 34 2 5 2" xfId="24447"/>
    <cellStyle name="Normal 34 2 5 2 2" xfId="24448"/>
    <cellStyle name="Normal 34 2 5 3" xfId="24449"/>
    <cellStyle name="Normal 34 2 6" xfId="24450"/>
    <cellStyle name="Normal 34 2 6 2" xfId="24451"/>
    <cellStyle name="Normal 34 2 7" xfId="24452"/>
    <cellStyle name="Normal 34 3" xfId="24453"/>
    <cellStyle name="Normal 34 3 2" xfId="24454"/>
    <cellStyle name="Normal 34 3 2 2" xfId="24455"/>
    <cellStyle name="Normal 34 3 2 2 2" xfId="24456"/>
    <cellStyle name="Normal 34 3 2 2 2 2" xfId="24457"/>
    <cellStyle name="Normal 34 3 2 2 3" xfId="24458"/>
    <cellStyle name="Normal 34 3 2 3" xfId="24459"/>
    <cellStyle name="Normal 34 3 2 3 2" xfId="24460"/>
    <cellStyle name="Normal 34 3 2 3 2 2" xfId="24461"/>
    <cellStyle name="Normal 34 3 2 3 3" xfId="24462"/>
    <cellStyle name="Normal 34 3 2 4" xfId="24463"/>
    <cellStyle name="Normal 34 3 2 4 2" xfId="24464"/>
    <cellStyle name="Normal 34 3 2 4 2 2" xfId="24465"/>
    <cellStyle name="Normal 34 3 2 4 3" xfId="24466"/>
    <cellStyle name="Normal 34 3 2 5" xfId="24467"/>
    <cellStyle name="Normal 34 3 2 5 2" xfId="24468"/>
    <cellStyle name="Normal 34 3 2 6" xfId="24469"/>
    <cellStyle name="Normal 34 3 3" xfId="24470"/>
    <cellStyle name="Normal 34 3 3 2" xfId="24471"/>
    <cellStyle name="Normal 34 3 3 2 2" xfId="24472"/>
    <cellStyle name="Normal 34 3 3 3" xfId="24473"/>
    <cellStyle name="Normal 34 3 4" xfId="24474"/>
    <cellStyle name="Normal 34 3 4 2" xfId="24475"/>
    <cellStyle name="Normal 34 3 4 2 2" xfId="24476"/>
    <cellStyle name="Normal 34 3 4 3" xfId="24477"/>
    <cellStyle name="Normal 34 3 5" xfId="24478"/>
    <cellStyle name="Normal 34 3 5 2" xfId="24479"/>
    <cellStyle name="Normal 34 3 5 2 2" xfId="24480"/>
    <cellStyle name="Normal 34 3 5 3" xfId="24481"/>
    <cellStyle name="Normal 34 3 6" xfId="24482"/>
    <cellStyle name="Normal 34 3 6 2" xfId="24483"/>
    <cellStyle name="Normal 34 3 7" xfId="24484"/>
    <cellStyle name="Normal 34 4" xfId="24485"/>
    <cellStyle name="Normal 34 4 2" xfId="24486"/>
    <cellStyle name="Normal 34 4 2 2" xfId="24487"/>
    <cellStyle name="Normal 34 4 2 2 2" xfId="24488"/>
    <cellStyle name="Normal 34 4 2 2 2 2" xfId="24489"/>
    <cellStyle name="Normal 34 4 2 2 3" xfId="24490"/>
    <cellStyle name="Normal 34 4 2 3" xfId="24491"/>
    <cellStyle name="Normal 34 4 2 3 2" xfId="24492"/>
    <cellStyle name="Normal 34 4 2 3 2 2" xfId="24493"/>
    <cellStyle name="Normal 34 4 2 3 3" xfId="24494"/>
    <cellStyle name="Normal 34 4 2 4" xfId="24495"/>
    <cellStyle name="Normal 34 4 2 4 2" xfId="24496"/>
    <cellStyle name="Normal 34 4 2 4 2 2" xfId="24497"/>
    <cellStyle name="Normal 34 4 2 4 3" xfId="24498"/>
    <cellStyle name="Normal 34 4 2 5" xfId="24499"/>
    <cellStyle name="Normal 34 4 2 5 2" xfId="24500"/>
    <cellStyle name="Normal 34 4 2 6" xfId="24501"/>
    <cellStyle name="Normal 34 4 3" xfId="24502"/>
    <cellStyle name="Normal 34 4 3 2" xfId="24503"/>
    <cellStyle name="Normal 34 4 3 2 2" xfId="24504"/>
    <cellStyle name="Normal 34 4 3 3" xfId="24505"/>
    <cellStyle name="Normal 34 4 4" xfId="24506"/>
    <cellStyle name="Normal 34 4 4 2" xfId="24507"/>
    <cellStyle name="Normal 34 4 4 2 2" xfId="24508"/>
    <cellStyle name="Normal 34 4 4 3" xfId="24509"/>
    <cellStyle name="Normal 34 4 5" xfId="24510"/>
    <cellStyle name="Normal 34 4 5 2" xfId="24511"/>
    <cellStyle name="Normal 34 4 5 2 2" xfId="24512"/>
    <cellStyle name="Normal 34 4 5 3" xfId="24513"/>
    <cellStyle name="Normal 34 4 6" xfId="24514"/>
    <cellStyle name="Normal 34 4 6 2" xfId="24515"/>
    <cellStyle name="Normal 34 4 7" xfId="24516"/>
    <cellStyle name="Normal 34 5" xfId="24517"/>
    <cellStyle name="Normal 34 5 2" xfId="24518"/>
    <cellStyle name="Normal 34 5 2 2" xfId="24519"/>
    <cellStyle name="Normal 34 5 2 2 2" xfId="24520"/>
    <cellStyle name="Normal 34 5 2 2 2 2" xfId="24521"/>
    <cellStyle name="Normal 34 5 2 2 3" xfId="24522"/>
    <cellStyle name="Normal 34 5 2 3" xfId="24523"/>
    <cellStyle name="Normal 34 5 2 3 2" xfId="24524"/>
    <cellStyle name="Normal 34 5 2 3 2 2" xfId="24525"/>
    <cellStyle name="Normal 34 5 2 3 3" xfId="24526"/>
    <cellStyle name="Normal 34 5 2 4" xfId="24527"/>
    <cellStyle name="Normal 34 5 2 4 2" xfId="24528"/>
    <cellStyle name="Normal 34 5 2 4 2 2" xfId="24529"/>
    <cellStyle name="Normal 34 5 2 4 3" xfId="24530"/>
    <cellStyle name="Normal 34 5 2 5" xfId="24531"/>
    <cellStyle name="Normal 34 5 2 5 2" xfId="24532"/>
    <cellStyle name="Normal 34 5 2 6" xfId="24533"/>
    <cellStyle name="Normal 34 5 3" xfId="24534"/>
    <cellStyle name="Normal 34 5 3 2" xfId="24535"/>
    <cellStyle name="Normal 34 5 3 2 2" xfId="24536"/>
    <cellStyle name="Normal 34 5 3 3" xfId="24537"/>
    <cellStyle name="Normal 34 5 4" xfId="24538"/>
    <cellStyle name="Normal 34 5 4 2" xfId="24539"/>
    <cellStyle name="Normal 34 5 4 2 2" xfId="24540"/>
    <cellStyle name="Normal 34 5 4 3" xfId="24541"/>
    <cellStyle name="Normal 34 5 5" xfId="24542"/>
    <cellStyle name="Normal 34 5 5 2" xfId="24543"/>
    <cellStyle name="Normal 34 5 5 2 2" xfId="24544"/>
    <cellStyle name="Normal 34 5 5 3" xfId="24545"/>
    <cellStyle name="Normal 34 5 6" xfId="24546"/>
    <cellStyle name="Normal 34 5 6 2" xfId="24547"/>
    <cellStyle name="Normal 34 5 7" xfId="24548"/>
    <cellStyle name="Normal 34 6" xfId="24549"/>
    <cellStyle name="Normal 34 6 2" xfId="24550"/>
    <cellStyle name="Normal 34 6 2 2" xfId="24551"/>
    <cellStyle name="Normal 34 6 2 2 2" xfId="24552"/>
    <cellStyle name="Normal 34 6 2 3" xfId="24553"/>
    <cellStyle name="Normal 34 6 3" xfId="24554"/>
    <cellStyle name="Normal 34 6 3 2" xfId="24555"/>
    <cellStyle name="Normal 34 6 3 2 2" xfId="24556"/>
    <cellStyle name="Normal 34 6 3 3" xfId="24557"/>
    <cellStyle name="Normal 34 6 4" xfId="24558"/>
    <cellStyle name="Normal 34 6 4 2" xfId="24559"/>
    <cellStyle name="Normal 34 6 4 2 2" xfId="24560"/>
    <cellStyle name="Normal 34 6 4 3" xfId="24561"/>
    <cellStyle name="Normal 34 6 5" xfId="24562"/>
    <cellStyle name="Normal 34 6 5 2" xfId="24563"/>
    <cellStyle name="Normal 34 6 6" xfId="24564"/>
    <cellStyle name="Normal 34 7" xfId="24565"/>
    <cellStyle name="Normal 34 7 2" xfId="24566"/>
    <cellStyle name="Normal 34 7 2 2" xfId="24567"/>
    <cellStyle name="Normal 34 7 3" xfId="24568"/>
    <cellStyle name="Normal 34 8" xfId="24569"/>
    <cellStyle name="Normal 34 8 2" xfId="24570"/>
    <cellStyle name="Normal 34 8 2 2" xfId="24571"/>
    <cellStyle name="Normal 34 8 3" xfId="24572"/>
    <cellStyle name="Normal 34 9" xfId="24573"/>
    <cellStyle name="Normal 34 9 2" xfId="24574"/>
    <cellStyle name="Normal 34 9 2 2" xfId="24575"/>
    <cellStyle name="Normal 34 9 3" xfId="24576"/>
    <cellStyle name="Normal 35" xfId="24577"/>
    <cellStyle name="Normal 35 10" xfId="24578"/>
    <cellStyle name="Normal 35 10 2" xfId="24579"/>
    <cellStyle name="Normal 35 11" xfId="24580"/>
    <cellStyle name="Normal 35 12" xfId="24581"/>
    <cellStyle name="Normal 35 13" xfId="24582"/>
    <cellStyle name="Normal 35 14" xfId="24583"/>
    <cellStyle name="Normal 35 2" xfId="24584"/>
    <cellStyle name="Normal 35 2 2" xfId="24585"/>
    <cellStyle name="Normal 35 2 2 2" xfId="24586"/>
    <cellStyle name="Normal 35 2 2 2 2" xfId="24587"/>
    <cellStyle name="Normal 35 2 2 2 2 2" xfId="24588"/>
    <cellStyle name="Normal 35 2 2 2 3" xfId="24589"/>
    <cellStyle name="Normal 35 2 2 3" xfId="24590"/>
    <cellStyle name="Normal 35 2 2 3 2" xfId="24591"/>
    <cellStyle name="Normal 35 2 2 3 2 2" xfId="24592"/>
    <cellStyle name="Normal 35 2 2 3 3" xfId="24593"/>
    <cellStyle name="Normal 35 2 2 4" xfId="24594"/>
    <cellStyle name="Normal 35 2 2 4 2" xfId="24595"/>
    <cellStyle name="Normal 35 2 2 4 2 2" xfId="24596"/>
    <cellStyle name="Normal 35 2 2 4 3" xfId="24597"/>
    <cellStyle name="Normal 35 2 2 5" xfId="24598"/>
    <cellStyle name="Normal 35 2 2 5 2" xfId="24599"/>
    <cellStyle name="Normal 35 2 2 6" xfId="24600"/>
    <cellStyle name="Normal 35 2 3" xfId="24601"/>
    <cellStyle name="Normal 35 2 3 2" xfId="24602"/>
    <cellStyle name="Normal 35 2 3 2 2" xfId="24603"/>
    <cellStyle name="Normal 35 2 3 3" xfId="24604"/>
    <cellStyle name="Normal 35 2 4" xfId="24605"/>
    <cellStyle name="Normal 35 2 4 2" xfId="24606"/>
    <cellStyle name="Normal 35 2 4 2 2" xfId="24607"/>
    <cellStyle name="Normal 35 2 4 3" xfId="24608"/>
    <cellStyle name="Normal 35 2 5" xfId="24609"/>
    <cellStyle name="Normal 35 2 5 2" xfId="24610"/>
    <cellStyle name="Normal 35 2 5 2 2" xfId="24611"/>
    <cellStyle name="Normal 35 2 5 3" xfId="24612"/>
    <cellStyle name="Normal 35 2 6" xfId="24613"/>
    <cellStyle name="Normal 35 2 6 2" xfId="24614"/>
    <cellStyle name="Normal 35 2 7" xfId="24615"/>
    <cellStyle name="Normal 35 3" xfId="24616"/>
    <cellStyle name="Normal 35 3 2" xfId="24617"/>
    <cellStyle name="Normal 35 3 2 2" xfId="24618"/>
    <cellStyle name="Normal 35 3 2 2 2" xfId="24619"/>
    <cellStyle name="Normal 35 3 2 2 2 2" xfId="24620"/>
    <cellStyle name="Normal 35 3 2 2 3" xfId="24621"/>
    <cellStyle name="Normal 35 3 2 3" xfId="24622"/>
    <cellStyle name="Normal 35 3 2 3 2" xfId="24623"/>
    <cellStyle name="Normal 35 3 2 3 2 2" xfId="24624"/>
    <cellStyle name="Normal 35 3 2 3 3" xfId="24625"/>
    <cellStyle name="Normal 35 3 2 4" xfId="24626"/>
    <cellStyle name="Normal 35 3 2 4 2" xfId="24627"/>
    <cellStyle name="Normal 35 3 2 4 2 2" xfId="24628"/>
    <cellStyle name="Normal 35 3 2 4 3" xfId="24629"/>
    <cellStyle name="Normal 35 3 2 5" xfId="24630"/>
    <cellStyle name="Normal 35 3 2 5 2" xfId="24631"/>
    <cellStyle name="Normal 35 3 2 6" xfId="24632"/>
    <cellStyle name="Normal 35 3 3" xfId="24633"/>
    <cellStyle name="Normal 35 3 3 2" xfId="24634"/>
    <cellStyle name="Normal 35 3 3 2 2" xfId="24635"/>
    <cellStyle name="Normal 35 3 3 3" xfId="24636"/>
    <cellStyle name="Normal 35 3 4" xfId="24637"/>
    <cellStyle name="Normal 35 3 4 2" xfId="24638"/>
    <cellStyle name="Normal 35 3 4 2 2" xfId="24639"/>
    <cellStyle name="Normal 35 3 4 3" xfId="24640"/>
    <cellStyle name="Normal 35 3 5" xfId="24641"/>
    <cellStyle name="Normal 35 3 5 2" xfId="24642"/>
    <cellStyle name="Normal 35 3 5 2 2" xfId="24643"/>
    <cellStyle name="Normal 35 3 5 3" xfId="24644"/>
    <cellStyle name="Normal 35 3 6" xfId="24645"/>
    <cellStyle name="Normal 35 3 6 2" xfId="24646"/>
    <cellStyle name="Normal 35 3 7" xfId="24647"/>
    <cellStyle name="Normal 35 4" xfId="24648"/>
    <cellStyle name="Normal 35 4 2" xfId="24649"/>
    <cellStyle name="Normal 35 4 2 2" xfId="24650"/>
    <cellStyle name="Normal 35 4 2 2 2" xfId="24651"/>
    <cellStyle name="Normal 35 4 2 2 2 2" xfId="24652"/>
    <cellStyle name="Normal 35 4 2 2 3" xfId="24653"/>
    <cellStyle name="Normal 35 4 2 3" xfId="24654"/>
    <cellStyle name="Normal 35 4 2 3 2" xfId="24655"/>
    <cellStyle name="Normal 35 4 2 3 2 2" xfId="24656"/>
    <cellStyle name="Normal 35 4 2 3 3" xfId="24657"/>
    <cellStyle name="Normal 35 4 2 4" xfId="24658"/>
    <cellStyle name="Normal 35 4 2 4 2" xfId="24659"/>
    <cellStyle name="Normal 35 4 2 4 2 2" xfId="24660"/>
    <cellStyle name="Normal 35 4 2 4 3" xfId="24661"/>
    <cellStyle name="Normal 35 4 2 5" xfId="24662"/>
    <cellStyle name="Normal 35 4 2 5 2" xfId="24663"/>
    <cellStyle name="Normal 35 4 2 6" xfId="24664"/>
    <cellStyle name="Normal 35 4 3" xfId="24665"/>
    <cellStyle name="Normal 35 4 3 2" xfId="24666"/>
    <cellStyle name="Normal 35 4 3 2 2" xfId="24667"/>
    <cellStyle name="Normal 35 4 3 3" xfId="24668"/>
    <cellStyle name="Normal 35 4 4" xfId="24669"/>
    <cellStyle name="Normal 35 4 4 2" xfId="24670"/>
    <cellStyle name="Normal 35 4 4 2 2" xfId="24671"/>
    <cellStyle name="Normal 35 4 4 3" xfId="24672"/>
    <cellStyle name="Normal 35 4 5" xfId="24673"/>
    <cellStyle name="Normal 35 4 5 2" xfId="24674"/>
    <cellStyle name="Normal 35 4 5 2 2" xfId="24675"/>
    <cellStyle name="Normal 35 4 5 3" xfId="24676"/>
    <cellStyle name="Normal 35 4 6" xfId="24677"/>
    <cellStyle name="Normal 35 4 6 2" xfId="24678"/>
    <cellStyle name="Normal 35 4 7" xfId="24679"/>
    <cellStyle name="Normal 35 5" xfId="24680"/>
    <cellStyle name="Normal 35 5 2" xfId="24681"/>
    <cellStyle name="Normal 35 5 2 2" xfId="24682"/>
    <cellStyle name="Normal 35 5 2 2 2" xfId="24683"/>
    <cellStyle name="Normal 35 5 2 2 2 2" xfId="24684"/>
    <cellStyle name="Normal 35 5 2 2 3" xfId="24685"/>
    <cellStyle name="Normal 35 5 2 3" xfId="24686"/>
    <cellStyle name="Normal 35 5 2 3 2" xfId="24687"/>
    <cellStyle name="Normal 35 5 2 3 2 2" xfId="24688"/>
    <cellStyle name="Normal 35 5 2 3 3" xfId="24689"/>
    <cellStyle name="Normal 35 5 2 4" xfId="24690"/>
    <cellStyle name="Normal 35 5 2 4 2" xfId="24691"/>
    <cellStyle name="Normal 35 5 2 4 2 2" xfId="24692"/>
    <cellStyle name="Normal 35 5 2 4 3" xfId="24693"/>
    <cellStyle name="Normal 35 5 2 5" xfId="24694"/>
    <cellStyle name="Normal 35 5 2 5 2" xfId="24695"/>
    <cellStyle name="Normal 35 5 2 6" xfId="24696"/>
    <cellStyle name="Normal 35 5 3" xfId="24697"/>
    <cellStyle name="Normal 35 5 3 2" xfId="24698"/>
    <cellStyle name="Normal 35 5 3 2 2" xfId="24699"/>
    <cellStyle name="Normal 35 5 3 3" xfId="24700"/>
    <cellStyle name="Normal 35 5 4" xfId="24701"/>
    <cellStyle name="Normal 35 5 4 2" xfId="24702"/>
    <cellStyle name="Normal 35 5 4 2 2" xfId="24703"/>
    <cellStyle name="Normal 35 5 4 3" xfId="24704"/>
    <cellStyle name="Normal 35 5 5" xfId="24705"/>
    <cellStyle name="Normal 35 5 5 2" xfId="24706"/>
    <cellStyle name="Normal 35 5 5 2 2" xfId="24707"/>
    <cellStyle name="Normal 35 5 5 3" xfId="24708"/>
    <cellStyle name="Normal 35 5 6" xfId="24709"/>
    <cellStyle name="Normal 35 5 6 2" xfId="24710"/>
    <cellStyle name="Normal 35 5 7" xfId="24711"/>
    <cellStyle name="Normal 35 6" xfId="24712"/>
    <cellStyle name="Normal 35 6 2" xfId="24713"/>
    <cellStyle name="Normal 35 6 2 2" xfId="24714"/>
    <cellStyle name="Normal 35 6 2 2 2" xfId="24715"/>
    <cellStyle name="Normal 35 6 2 3" xfId="24716"/>
    <cellStyle name="Normal 35 6 3" xfId="24717"/>
    <cellStyle name="Normal 35 6 3 2" xfId="24718"/>
    <cellStyle name="Normal 35 6 3 2 2" xfId="24719"/>
    <cellStyle name="Normal 35 6 3 3" xfId="24720"/>
    <cellStyle name="Normal 35 6 4" xfId="24721"/>
    <cellStyle name="Normal 35 6 4 2" xfId="24722"/>
    <cellStyle name="Normal 35 6 4 2 2" xfId="24723"/>
    <cellStyle name="Normal 35 6 4 3" xfId="24724"/>
    <cellStyle name="Normal 35 6 5" xfId="24725"/>
    <cellStyle name="Normal 35 6 5 2" xfId="24726"/>
    <cellStyle name="Normal 35 6 6" xfId="24727"/>
    <cellStyle name="Normal 35 7" xfId="24728"/>
    <cellStyle name="Normal 35 7 2" xfId="24729"/>
    <cellStyle name="Normal 35 7 2 2" xfId="24730"/>
    <cellStyle name="Normal 35 7 3" xfId="24731"/>
    <cellStyle name="Normal 35 8" xfId="24732"/>
    <cellStyle name="Normal 35 8 2" xfId="24733"/>
    <cellStyle name="Normal 35 8 2 2" xfId="24734"/>
    <cellStyle name="Normal 35 8 3" xfId="24735"/>
    <cellStyle name="Normal 35 9" xfId="24736"/>
    <cellStyle name="Normal 35 9 2" xfId="24737"/>
    <cellStyle name="Normal 35 9 2 2" xfId="24738"/>
    <cellStyle name="Normal 35 9 3" xfId="24739"/>
    <cellStyle name="Normal 36" xfId="24740"/>
    <cellStyle name="Normal 36 2" xfId="24741"/>
    <cellStyle name="Normal 36 2 2" xfId="24742"/>
    <cellStyle name="Normal 36 2 2 2" xfId="24743"/>
    <cellStyle name="Normal 36 2 3" xfId="24744"/>
    <cellStyle name="Normal 36 3" xfId="24745"/>
    <cellStyle name="Normal 36 3 2" xfId="24746"/>
    <cellStyle name="Normal 36 3 2 2" xfId="24747"/>
    <cellStyle name="Normal 36 3 3" xfId="24748"/>
    <cellStyle name="Normal 36 4" xfId="24749"/>
    <cellStyle name="Normal 36 4 2" xfId="24750"/>
    <cellStyle name="Normal 36 4 2 2" xfId="24751"/>
    <cellStyle name="Normal 36 4 3" xfId="24752"/>
    <cellStyle name="Normal 36 5" xfId="24753"/>
    <cellStyle name="Normal 36 5 2" xfId="24754"/>
    <cellStyle name="Normal 36 6" xfId="24755"/>
    <cellStyle name="Normal 36 7" xfId="24756"/>
    <cellStyle name="Normal 36 8" xfId="24757"/>
    <cellStyle name="Normal 37" xfId="24758"/>
    <cellStyle name="Normal 37 2" xfId="24759"/>
    <cellStyle name="Normal 37 2 2" xfId="24760"/>
    <cellStyle name="Normal 37 3" xfId="24761"/>
    <cellStyle name="Normal 37 4" xfId="24762"/>
    <cellStyle name="Normal 37 5" xfId="24763"/>
    <cellStyle name="Normal 37 6" xfId="24764"/>
    <cellStyle name="Normal 38" xfId="24765"/>
    <cellStyle name="Normal 38 2" xfId="24766"/>
    <cellStyle name="Normal 38 2 2" xfId="24767"/>
    <cellStyle name="Normal 38 2 3" xfId="24768"/>
    <cellStyle name="Normal 38 3" xfId="24769"/>
    <cellStyle name="Normal 38 3 2" xfId="24770"/>
    <cellStyle name="Normal 38 4" xfId="24771"/>
    <cellStyle name="Normal 38 5" xfId="24772"/>
    <cellStyle name="Normal 38_29(d) - Gas extensions -tariffs" xfId="24773"/>
    <cellStyle name="Normal 39" xfId="24774"/>
    <cellStyle name="Normal 39 2" xfId="24775"/>
    <cellStyle name="Normal 39 2 2" xfId="24776"/>
    <cellStyle name="Normal 39 3" xfId="24777"/>
    <cellStyle name="Normal 39 4" xfId="24778"/>
    <cellStyle name="Normal 39 5" xfId="24779"/>
    <cellStyle name="Normal 39 6" xfId="24780"/>
    <cellStyle name="Normal 4" xfId="24781"/>
    <cellStyle name="Normal 4 10" xfId="24782"/>
    <cellStyle name="Normal 4 10 2" xfId="24783"/>
    <cellStyle name="Normal 4 10 2 2" xfId="24784"/>
    <cellStyle name="Normal 4 10 3" xfId="24785"/>
    <cellStyle name="Normal 4 11" xfId="24786"/>
    <cellStyle name="Normal 4 12" xfId="24787"/>
    <cellStyle name="Normal 4 13" xfId="24788"/>
    <cellStyle name="Normal 4 14" xfId="24789"/>
    <cellStyle name="Normal 4 15" xfId="24790"/>
    <cellStyle name="Normal 4 16" xfId="24791"/>
    <cellStyle name="Normal 4 2" xfId="24792"/>
    <cellStyle name="Normal 4 2 10" xfId="24793"/>
    <cellStyle name="Normal 4 2 11" xfId="24794"/>
    <cellStyle name="Normal 4 2 12" xfId="24795"/>
    <cellStyle name="Normal 4 2 13" xfId="24796"/>
    <cellStyle name="Normal 4 2 14" xfId="24797"/>
    <cellStyle name="Normal 4 2 15" xfId="24798"/>
    <cellStyle name="Normal 4 2 2" xfId="24799"/>
    <cellStyle name="Normal 4 2 2 10" xfId="24800"/>
    <cellStyle name="Normal 4 2 2 2" xfId="24801"/>
    <cellStyle name="Normal 4 2 2 2 2" xfId="24802"/>
    <cellStyle name="Normal 4 2 2 2 2 2" xfId="24803"/>
    <cellStyle name="Normal 4 2 2 2 2 2 2" xfId="24804"/>
    <cellStyle name="Normal 4 2 2 2 2 3" xfId="24805"/>
    <cellStyle name="Normal 4 2 2 2 2 4" xfId="24806"/>
    <cellStyle name="Normal 4 2 2 2 3" xfId="24807"/>
    <cellStyle name="Normal 4 2 2 2 3 2" xfId="24808"/>
    <cellStyle name="Normal 4 2 2 2 3 2 2" xfId="24809"/>
    <cellStyle name="Normal 4 2 2 2 3 3" xfId="24810"/>
    <cellStyle name="Normal 4 2 2 2 3 4" xfId="24811"/>
    <cellStyle name="Normal 4 2 2 2 4" xfId="24812"/>
    <cellStyle name="Normal 4 2 2 2 4 2" xfId="24813"/>
    <cellStyle name="Normal 4 2 2 2 4 2 2" xfId="24814"/>
    <cellStyle name="Normal 4 2 2 2 4 3" xfId="24815"/>
    <cellStyle name="Normal 4 2 2 2 5" xfId="24816"/>
    <cellStyle name="Normal 4 2 2 2 5 2" xfId="24817"/>
    <cellStyle name="Normal 4 2 2 2 6" xfId="24818"/>
    <cellStyle name="Normal 4 2 2 2 7" xfId="24819"/>
    <cellStyle name="Normal 4 2 2 2 8" xfId="24820"/>
    <cellStyle name="Normal 4 2 2 2 9" xfId="24821"/>
    <cellStyle name="Normal 4 2 2 3" xfId="24822"/>
    <cellStyle name="Normal 4 2 2 3 2" xfId="24823"/>
    <cellStyle name="Normal 4 2 2 3 2 2" xfId="24824"/>
    <cellStyle name="Normal 4 2 2 3 3" xfId="24825"/>
    <cellStyle name="Normal 4 2 2 3 4" xfId="24826"/>
    <cellStyle name="Normal 4 2 2 3 5" xfId="24827"/>
    <cellStyle name="Normal 4 2 2 4" xfId="24828"/>
    <cellStyle name="Normal 4 2 2 4 2" xfId="24829"/>
    <cellStyle name="Normal 4 2 2 4 2 2" xfId="24830"/>
    <cellStyle name="Normal 4 2 2 4 3" xfId="24831"/>
    <cellStyle name="Normal 4 2 2 4 4" xfId="24832"/>
    <cellStyle name="Normal 4 2 2 5" xfId="24833"/>
    <cellStyle name="Normal 4 2 2 5 2" xfId="24834"/>
    <cellStyle name="Normal 4 2 2 5 2 2" xfId="24835"/>
    <cellStyle name="Normal 4 2 2 5 3" xfId="24836"/>
    <cellStyle name="Normal 4 2 2 6" xfId="24837"/>
    <cellStyle name="Normal 4 2 2 6 2" xfId="24838"/>
    <cellStyle name="Normal 4 2 2 7" xfId="24839"/>
    <cellStyle name="Normal 4 2 2 8" xfId="24840"/>
    <cellStyle name="Normal 4 2 2 9" xfId="24841"/>
    <cellStyle name="Normal 4 2 3" xfId="24842"/>
    <cellStyle name="Normal 4 2 3 10" xfId="24843"/>
    <cellStyle name="Normal 4 2 3 2" xfId="24844"/>
    <cellStyle name="Normal 4 2 3 2 2" xfId="24845"/>
    <cellStyle name="Normal 4 2 3 2 2 2" xfId="24846"/>
    <cellStyle name="Normal 4 2 3 2 2 2 2" xfId="24847"/>
    <cellStyle name="Normal 4 2 3 2 2 3" xfId="24848"/>
    <cellStyle name="Normal 4 2 3 2 2 4" xfId="24849"/>
    <cellStyle name="Normal 4 2 3 2 3" xfId="24850"/>
    <cellStyle name="Normal 4 2 3 2 3 2" xfId="24851"/>
    <cellStyle name="Normal 4 2 3 2 3 2 2" xfId="24852"/>
    <cellStyle name="Normal 4 2 3 2 3 3" xfId="24853"/>
    <cellStyle name="Normal 4 2 3 2 3 4" xfId="24854"/>
    <cellStyle name="Normal 4 2 3 2 4" xfId="24855"/>
    <cellStyle name="Normal 4 2 3 2 4 2" xfId="24856"/>
    <cellStyle name="Normal 4 2 3 2 4 2 2" xfId="24857"/>
    <cellStyle name="Normal 4 2 3 2 4 3" xfId="24858"/>
    <cellStyle name="Normal 4 2 3 2 5" xfId="24859"/>
    <cellStyle name="Normal 4 2 3 2 5 2" xfId="24860"/>
    <cellStyle name="Normal 4 2 3 2 6" xfId="24861"/>
    <cellStyle name="Normal 4 2 3 2 7" xfId="24862"/>
    <cellStyle name="Normal 4 2 3 2 8" xfId="24863"/>
    <cellStyle name="Normal 4 2 3 3" xfId="24864"/>
    <cellStyle name="Normal 4 2 3 3 2" xfId="24865"/>
    <cellStyle name="Normal 4 2 3 3 2 2" xfId="24866"/>
    <cellStyle name="Normal 4 2 3 3 3" xfId="24867"/>
    <cellStyle name="Normal 4 2 3 3 4" xfId="24868"/>
    <cellStyle name="Normal 4 2 3 4" xfId="24869"/>
    <cellStyle name="Normal 4 2 3 4 2" xfId="24870"/>
    <cellStyle name="Normal 4 2 3 4 2 2" xfId="24871"/>
    <cellStyle name="Normal 4 2 3 4 3" xfId="24872"/>
    <cellStyle name="Normal 4 2 3 4 4" xfId="24873"/>
    <cellStyle name="Normal 4 2 3 5" xfId="24874"/>
    <cellStyle name="Normal 4 2 3 5 2" xfId="24875"/>
    <cellStyle name="Normal 4 2 3 5 2 2" xfId="24876"/>
    <cellStyle name="Normal 4 2 3 5 3" xfId="24877"/>
    <cellStyle name="Normal 4 2 3 6" xfId="24878"/>
    <cellStyle name="Normal 4 2 3 6 2" xfId="24879"/>
    <cellStyle name="Normal 4 2 3 7" xfId="24880"/>
    <cellStyle name="Normal 4 2 3 8" xfId="24881"/>
    <cellStyle name="Normal 4 2 3 9" xfId="24882"/>
    <cellStyle name="Normal 4 2 4" xfId="24883"/>
    <cellStyle name="Normal 4 2 4 2" xfId="24884"/>
    <cellStyle name="Normal 4 2 4 2 2" xfId="24885"/>
    <cellStyle name="Normal 4 2 4 2 2 2" xfId="24886"/>
    <cellStyle name="Normal 4 2 4 2 2 2 2" xfId="24887"/>
    <cellStyle name="Normal 4 2 4 2 2 3" xfId="24888"/>
    <cellStyle name="Normal 4 2 4 2 3" xfId="24889"/>
    <cellStyle name="Normal 4 2 4 2 3 2" xfId="24890"/>
    <cellStyle name="Normal 4 2 4 2 3 2 2" xfId="24891"/>
    <cellStyle name="Normal 4 2 4 2 3 3" xfId="24892"/>
    <cellStyle name="Normal 4 2 4 2 4" xfId="24893"/>
    <cellStyle name="Normal 4 2 4 2 4 2" xfId="24894"/>
    <cellStyle name="Normal 4 2 4 2 4 2 2" xfId="24895"/>
    <cellStyle name="Normal 4 2 4 2 4 3" xfId="24896"/>
    <cellStyle name="Normal 4 2 4 2 5" xfId="24897"/>
    <cellStyle name="Normal 4 2 4 2 5 2" xfId="24898"/>
    <cellStyle name="Normal 4 2 4 2 6" xfId="24899"/>
    <cellStyle name="Normal 4 2 4 3" xfId="24900"/>
    <cellStyle name="Normal 4 2 4 3 2" xfId="24901"/>
    <cellStyle name="Normal 4 2 4 3 2 2" xfId="24902"/>
    <cellStyle name="Normal 4 2 4 3 3" xfId="24903"/>
    <cellStyle name="Normal 4 2 4 4" xfId="24904"/>
    <cellStyle name="Normal 4 2 4 4 2" xfId="24905"/>
    <cellStyle name="Normal 4 2 4 4 2 2" xfId="24906"/>
    <cellStyle name="Normal 4 2 4 4 3" xfId="24907"/>
    <cellStyle name="Normal 4 2 4 5" xfId="24908"/>
    <cellStyle name="Normal 4 2 4 5 2" xfId="24909"/>
    <cellStyle name="Normal 4 2 4 5 2 2" xfId="24910"/>
    <cellStyle name="Normal 4 2 4 5 3" xfId="24911"/>
    <cellStyle name="Normal 4 2 4 6" xfId="24912"/>
    <cellStyle name="Normal 4 2 4 6 2" xfId="24913"/>
    <cellStyle name="Normal 4 2 4 7" xfId="24914"/>
    <cellStyle name="Normal 4 2 4 8" xfId="24915"/>
    <cellStyle name="Normal 4 2 4 9" xfId="24916"/>
    <cellStyle name="Normal 4 2 5" xfId="24917"/>
    <cellStyle name="Normal 4 2 5 2" xfId="24918"/>
    <cellStyle name="Normal 4 2 5 2 2" xfId="24919"/>
    <cellStyle name="Normal 4 2 5 2 2 2" xfId="24920"/>
    <cellStyle name="Normal 4 2 5 2 2 2 2" xfId="24921"/>
    <cellStyle name="Normal 4 2 5 2 2 3" xfId="24922"/>
    <cellStyle name="Normal 4 2 5 2 3" xfId="24923"/>
    <cellStyle name="Normal 4 2 5 2 3 2" xfId="24924"/>
    <cellStyle name="Normal 4 2 5 2 3 2 2" xfId="24925"/>
    <cellStyle name="Normal 4 2 5 2 3 3" xfId="24926"/>
    <cellStyle name="Normal 4 2 5 2 4" xfId="24927"/>
    <cellStyle name="Normal 4 2 5 2 4 2" xfId="24928"/>
    <cellStyle name="Normal 4 2 5 2 4 2 2" xfId="24929"/>
    <cellStyle name="Normal 4 2 5 2 4 3" xfId="24930"/>
    <cellStyle name="Normal 4 2 5 2 5" xfId="24931"/>
    <cellStyle name="Normal 4 2 5 2 5 2" xfId="24932"/>
    <cellStyle name="Normal 4 2 5 2 6" xfId="24933"/>
    <cellStyle name="Normal 4 2 5 3" xfId="24934"/>
    <cellStyle name="Normal 4 2 5 3 2" xfId="24935"/>
    <cellStyle name="Normal 4 2 5 3 2 2" xfId="24936"/>
    <cellStyle name="Normal 4 2 5 3 3" xfId="24937"/>
    <cellStyle name="Normal 4 2 5 4" xfId="24938"/>
    <cellStyle name="Normal 4 2 5 4 2" xfId="24939"/>
    <cellStyle name="Normal 4 2 5 4 2 2" xfId="24940"/>
    <cellStyle name="Normal 4 2 5 4 3" xfId="24941"/>
    <cellStyle name="Normal 4 2 5 5" xfId="24942"/>
    <cellStyle name="Normal 4 2 5 5 2" xfId="24943"/>
    <cellStyle name="Normal 4 2 5 5 2 2" xfId="24944"/>
    <cellStyle name="Normal 4 2 5 5 3" xfId="24945"/>
    <cellStyle name="Normal 4 2 5 6" xfId="24946"/>
    <cellStyle name="Normal 4 2 5 6 2" xfId="24947"/>
    <cellStyle name="Normal 4 2 5 7" xfId="24948"/>
    <cellStyle name="Normal 4 2 5 8" xfId="24949"/>
    <cellStyle name="Normal 4 2 6" xfId="24950"/>
    <cellStyle name="Normal 4 2 6 2" xfId="24951"/>
    <cellStyle name="Normal 4 2 6 2 2" xfId="24952"/>
    <cellStyle name="Normal 4 2 6 2 2 2" xfId="24953"/>
    <cellStyle name="Normal 4 2 6 2 3" xfId="24954"/>
    <cellStyle name="Normal 4 2 6 3" xfId="24955"/>
    <cellStyle name="Normal 4 2 6 3 2" xfId="24956"/>
    <cellStyle name="Normal 4 2 6 3 2 2" xfId="24957"/>
    <cellStyle name="Normal 4 2 6 3 3" xfId="24958"/>
    <cellStyle name="Normal 4 2 6 4" xfId="24959"/>
    <cellStyle name="Normal 4 2 6 4 2" xfId="24960"/>
    <cellStyle name="Normal 4 2 6 4 2 2" xfId="24961"/>
    <cellStyle name="Normal 4 2 6 4 3" xfId="24962"/>
    <cellStyle name="Normal 4 2 6 5" xfId="24963"/>
    <cellStyle name="Normal 4 2 6 5 2" xfId="24964"/>
    <cellStyle name="Normal 4 2 6 6" xfId="24965"/>
    <cellStyle name="Normal 4 2 7" xfId="24966"/>
    <cellStyle name="Normal 4 2 7 2" xfId="24967"/>
    <cellStyle name="Normal 4 2 7 2 2" xfId="24968"/>
    <cellStyle name="Normal 4 2 7 3" xfId="24969"/>
    <cellStyle name="Normal 4 2 8" xfId="24970"/>
    <cellStyle name="Normal 4 2 8 2" xfId="24971"/>
    <cellStyle name="Normal 4 2 8 2 2" xfId="24972"/>
    <cellStyle name="Normal 4 2 8 3" xfId="24973"/>
    <cellStyle name="Normal 4 2 9" xfId="24974"/>
    <cellStyle name="Normal 4 2 9 2" xfId="24975"/>
    <cellStyle name="Normal 4 2 9 2 2" xfId="24976"/>
    <cellStyle name="Normal 4 2 9 3" xfId="24977"/>
    <cellStyle name="Normal 4 3" xfId="24978"/>
    <cellStyle name="Normal 4 3 10" xfId="24979"/>
    <cellStyle name="Normal 4 3 11" xfId="24980"/>
    <cellStyle name="Normal 4 3 2" xfId="24981"/>
    <cellStyle name="Normal 4 3 2 2" xfId="24982"/>
    <cellStyle name="Normal 4 3 2 2 2" xfId="24983"/>
    <cellStyle name="Normal 4 3 2 2 2 2" xfId="24984"/>
    <cellStyle name="Normal 4 3 2 2 3" xfId="24985"/>
    <cellStyle name="Normal 4 3 2 2 4" xfId="24986"/>
    <cellStyle name="Normal 4 3 2 2 5" xfId="24987"/>
    <cellStyle name="Normal 4 3 2 3" xfId="24988"/>
    <cellStyle name="Normal 4 3 2 3 2" xfId="24989"/>
    <cellStyle name="Normal 4 3 2 3 2 2" xfId="24990"/>
    <cellStyle name="Normal 4 3 2 3 3" xfId="24991"/>
    <cellStyle name="Normal 4 3 2 3 4" xfId="24992"/>
    <cellStyle name="Normal 4 3 2 4" xfId="24993"/>
    <cellStyle name="Normal 4 3 2 4 2" xfId="24994"/>
    <cellStyle name="Normal 4 3 2 4 2 2" xfId="24995"/>
    <cellStyle name="Normal 4 3 2 4 3" xfId="24996"/>
    <cellStyle name="Normal 4 3 2 5" xfId="24997"/>
    <cellStyle name="Normal 4 3 2 5 2" xfId="24998"/>
    <cellStyle name="Normal 4 3 2 6" xfId="24999"/>
    <cellStyle name="Normal 4 3 2 7" xfId="25000"/>
    <cellStyle name="Normal 4 3 2 8" xfId="25001"/>
    <cellStyle name="Normal 4 3 2 9" xfId="25002"/>
    <cellStyle name="Normal 4 3 3" xfId="25003"/>
    <cellStyle name="Normal 4 3 3 2" xfId="25004"/>
    <cellStyle name="Normal 4 3 3 2 2" xfId="25005"/>
    <cellStyle name="Normal 4 3 3 2 3" xfId="25006"/>
    <cellStyle name="Normal 4 3 3 3" xfId="25007"/>
    <cellStyle name="Normal 4 3 3 4" xfId="25008"/>
    <cellStyle name="Normal 4 3 3 5" xfId="25009"/>
    <cellStyle name="Normal 4 3 3 6" xfId="25010"/>
    <cellStyle name="Normal 4 3 4" xfId="25011"/>
    <cellStyle name="Normal 4 3 4 2" xfId="25012"/>
    <cellStyle name="Normal 4 3 4 2 2" xfId="25013"/>
    <cellStyle name="Normal 4 3 4 3" xfId="25014"/>
    <cellStyle name="Normal 4 3 4 4" xfId="25015"/>
    <cellStyle name="Normal 4 3 5" xfId="25016"/>
    <cellStyle name="Normal 4 3 5 2" xfId="25017"/>
    <cellStyle name="Normal 4 3 5 2 2" xfId="25018"/>
    <cellStyle name="Normal 4 3 5 3" xfId="25019"/>
    <cellStyle name="Normal 4 3 6" xfId="25020"/>
    <cellStyle name="Normal 4 3 6 2" xfId="25021"/>
    <cellStyle name="Normal 4 3 7" xfId="25022"/>
    <cellStyle name="Normal 4 3 8" xfId="25023"/>
    <cellStyle name="Normal 4 3 9" xfId="25024"/>
    <cellStyle name="Normal 4 4" xfId="25025"/>
    <cellStyle name="Normal 4 4 10" xfId="25026"/>
    <cellStyle name="Normal 4 4 11" xfId="25027"/>
    <cellStyle name="Normal 4 4 2" xfId="25028"/>
    <cellStyle name="Normal 4 4 2 2" xfId="25029"/>
    <cellStyle name="Normal 4 4 2 2 2" xfId="25030"/>
    <cellStyle name="Normal 4 4 2 2 2 2" xfId="25031"/>
    <cellStyle name="Normal 4 4 2 2 3" xfId="25032"/>
    <cellStyle name="Normal 4 4 2 2 4" xfId="25033"/>
    <cellStyle name="Normal 4 4 2 3" xfId="25034"/>
    <cellStyle name="Normal 4 4 2 3 2" xfId="25035"/>
    <cellStyle name="Normal 4 4 2 3 2 2" xfId="25036"/>
    <cellStyle name="Normal 4 4 2 3 3" xfId="25037"/>
    <cellStyle name="Normal 4 4 2 4" xfId="25038"/>
    <cellStyle name="Normal 4 4 2 4 2" xfId="25039"/>
    <cellStyle name="Normal 4 4 2 4 2 2" xfId="25040"/>
    <cellStyle name="Normal 4 4 2 4 3" xfId="25041"/>
    <cellStyle name="Normal 4 4 2 5" xfId="25042"/>
    <cellStyle name="Normal 4 4 2 5 2" xfId="25043"/>
    <cellStyle name="Normal 4 4 2 6" xfId="25044"/>
    <cellStyle name="Normal 4 4 2 7" xfId="25045"/>
    <cellStyle name="Normal 4 4 2 8" xfId="25046"/>
    <cellStyle name="Normal 4 4 3" xfId="25047"/>
    <cellStyle name="Normal 4 4 3 2" xfId="25048"/>
    <cellStyle name="Normal 4 4 3 2 2" xfId="25049"/>
    <cellStyle name="Normal 4 4 3 3" xfId="25050"/>
    <cellStyle name="Normal 4 4 3 4" xfId="25051"/>
    <cellStyle name="Normal 4 4 3 5" xfId="25052"/>
    <cellStyle name="Normal 4 4 4" xfId="25053"/>
    <cellStyle name="Normal 4 4 4 2" xfId="25054"/>
    <cellStyle name="Normal 4 4 4 2 2" xfId="25055"/>
    <cellStyle name="Normal 4 4 4 3" xfId="25056"/>
    <cellStyle name="Normal 4 4 5" xfId="25057"/>
    <cellStyle name="Normal 4 4 5 2" xfId="25058"/>
    <cellStyle name="Normal 4 4 5 2 2" xfId="25059"/>
    <cellStyle name="Normal 4 4 5 3" xfId="25060"/>
    <cellStyle name="Normal 4 4 6" xfId="25061"/>
    <cellStyle name="Normal 4 4 6 2" xfId="25062"/>
    <cellStyle name="Normal 4 4 7" xfId="25063"/>
    <cellStyle name="Normal 4 4 8" xfId="25064"/>
    <cellStyle name="Normal 4 4 9" xfId="25065"/>
    <cellStyle name="Normal 4 5" xfId="25066"/>
    <cellStyle name="Normal 4 5 2" xfId="25067"/>
    <cellStyle name="Normal 4 5 2 2" xfId="25068"/>
    <cellStyle name="Normal 4 5 2 2 2" xfId="25069"/>
    <cellStyle name="Normal 4 5 2 2 2 2" xfId="25070"/>
    <cellStyle name="Normal 4 5 2 2 3" xfId="25071"/>
    <cellStyle name="Normal 4 5 2 3" xfId="25072"/>
    <cellStyle name="Normal 4 5 2 3 2" xfId="25073"/>
    <cellStyle name="Normal 4 5 2 3 2 2" xfId="25074"/>
    <cellStyle name="Normal 4 5 2 3 3" xfId="25075"/>
    <cellStyle name="Normal 4 5 2 4" xfId="25076"/>
    <cellStyle name="Normal 4 5 2 4 2" xfId="25077"/>
    <cellStyle name="Normal 4 5 2 4 2 2" xfId="25078"/>
    <cellStyle name="Normal 4 5 2 4 3" xfId="25079"/>
    <cellStyle name="Normal 4 5 2 5" xfId="25080"/>
    <cellStyle name="Normal 4 5 2 5 2" xfId="25081"/>
    <cellStyle name="Normal 4 5 2 6" xfId="25082"/>
    <cellStyle name="Normal 4 5 2 7" xfId="25083"/>
    <cellStyle name="Normal 4 5 3" xfId="25084"/>
    <cellStyle name="Normal 4 5 3 2" xfId="25085"/>
    <cellStyle name="Normal 4 5 3 2 2" xfId="25086"/>
    <cellStyle name="Normal 4 5 3 3" xfId="25087"/>
    <cellStyle name="Normal 4 5 4" xfId="25088"/>
    <cellStyle name="Normal 4 5 4 2" xfId="25089"/>
    <cellStyle name="Normal 4 5 4 2 2" xfId="25090"/>
    <cellStyle name="Normal 4 5 4 3" xfId="25091"/>
    <cellStyle name="Normal 4 5 5" xfId="25092"/>
    <cellStyle name="Normal 4 5 5 2" xfId="25093"/>
    <cellStyle name="Normal 4 5 5 2 2" xfId="25094"/>
    <cellStyle name="Normal 4 5 5 3" xfId="25095"/>
    <cellStyle name="Normal 4 5 6" xfId="25096"/>
    <cellStyle name="Normal 4 5 6 2" xfId="25097"/>
    <cellStyle name="Normal 4 5 7" xfId="25098"/>
    <cellStyle name="Normal 4 5 8" xfId="25099"/>
    <cellStyle name="Normal 4 6" xfId="25100"/>
    <cellStyle name="Normal 4 6 10" xfId="25101"/>
    <cellStyle name="Normal 4 6 2" xfId="25102"/>
    <cellStyle name="Normal 4 6 2 2" xfId="25103"/>
    <cellStyle name="Normal 4 6 2 2 2" xfId="25104"/>
    <cellStyle name="Normal 4 6 2 2 2 2" xfId="25105"/>
    <cellStyle name="Normal 4 6 2 2 3" xfId="25106"/>
    <cellStyle name="Normal 4 6 2 3" xfId="25107"/>
    <cellStyle name="Normal 4 6 2 3 2" xfId="25108"/>
    <cellStyle name="Normal 4 6 2 3 2 2" xfId="25109"/>
    <cellStyle name="Normal 4 6 2 3 3" xfId="25110"/>
    <cellStyle name="Normal 4 6 2 4" xfId="25111"/>
    <cellStyle name="Normal 4 6 2 4 2" xfId="25112"/>
    <cellStyle name="Normal 4 6 2 4 2 2" xfId="25113"/>
    <cellStyle name="Normal 4 6 2 4 3" xfId="25114"/>
    <cellStyle name="Normal 4 6 2 5" xfId="25115"/>
    <cellStyle name="Normal 4 6 2 5 2" xfId="25116"/>
    <cellStyle name="Normal 4 6 2 6" xfId="25117"/>
    <cellStyle name="Normal 4 6 2 7" xfId="25118"/>
    <cellStyle name="Normal 4 6 3" xfId="25119"/>
    <cellStyle name="Normal 4 6 3 2" xfId="25120"/>
    <cellStyle name="Normal 4 6 3 2 2" xfId="25121"/>
    <cellStyle name="Normal 4 6 3 3" xfId="25122"/>
    <cellStyle name="Normal 4 6 4" xfId="25123"/>
    <cellStyle name="Normal 4 6 4 2" xfId="25124"/>
    <cellStyle name="Normal 4 6 4 2 2" xfId="25125"/>
    <cellStyle name="Normal 4 6 4 3" xfId="25126"/>
    <cellStyle name="Normal 4 6 5" xfId="25127"/>
    <cellStyle name="Normal 4 6 5 2" xfId="25128"/>
    <cellStyle name="Normal 4 6 5 2 2" xfId="25129"/>
    <cellStyle name="Normal 4 6 5 3" xfId="25130"/>
    <cellStyle name="Normal 4 6 6" xfId="25131"/>
    <cellStyle name="Normal 4 6 6 2" xfId="25132"/>
    <cellStyle name="Normal 4 6 7" xfId="25133"/>
    <cellStyle name="Normal 4 6 8" xfId="25134"/>
    <cellStyle name="Normal 4 6 9" xfId="25135"/>
    <cellStyle name="Normal 4 7" xfId="25136"/>
    <cellStyle name="Normal 4 7 2" xfId="25137"/>
    <cellStyle name="Normal 4 7 2 2" xfId="25138"/>
    <cellStyle name="Normal 4 7 2 2 2" xfId="25139"/>
    <cellStyle name="Normal 4 7 2 3" xfId="25140"/>
    <cellStyle name="Normal 4 7 3" xfId="25141"/>
    <cellStyle name="Normal 4 7 3 2" xfId="25142"/>
    <cellStyle name="Normal 4 7 3 2 2" xfId="25143"/>
    <cellStyle name="Normal 4 7 3 3" xfId="25144"/>
    <cellStyle name="Normal 4 7 4" xfId="25145"/>
    <cellStyle name="Normal 4 7 4 2" xfId="25146"/>
    <cellStyle name="Normal 4 7 4 2 2" xfId="25147"/>
    <cellStyle name="Normal 4 7 4 3" xfId="25148"/>
    <cellStyle name="Normal 4 7 5" xfId="25149"/>
    <cellStyle name="Normal 4 7 5 2" xfId="25150"/>
    <cellStyle name="Normal 4 7 6" xfId="25151"/>
    <cellStyle name="Normal 4 8" xfId="25152"/>
    <cellStyle name="Normal 4 8 2" xfId="25153"/>
    <cellStyle name="Normal 4 8 2 2" xfId="25154"/>
    <cellStyle name="Normal 4 8 3" xfId="25155"/>
    <cellStyle name="Normal 4 9" xfId="25156"/>
    <cellStyle name="Normal 4 9 2" xfId="25157"/>
    <cellStyle name="Normal 4 9 2 2" xfId="25158"/>
    <cellStyle name="Normal 4 9 3" xfId="25159"/>
    <cellStyle name="Normal 4_29(d) - Gas extensions -tariffs" xfId="25160"/>
    <cellStyle name="Normal 40" xfId="25161"/>
    <cellStyle name="Normal 40 2" xfId="25162"/>
    <cellStyle name="Normal 40 2 2" xfId="25163"/>
    <cellStyle name="Normal 40 3" xfId="25164"/>
    <cellStyle name="Normal 40 4" xfId="25165"/>
    <cellStyle name="Normal 40 5" xfId="25166"/>
    <cellStyle name="Normal 40_29(d) - Gas extensions -tariffs" xfId="25167"/>
    <cellStyle name="Normal 41" xfId="25168"/>
    <cellStyle name="Normal 41 2" xfId="25169"/>
    <cellStyle name="Normal 41 2 2" xfId="25170"/>
    <cellStyle name="Normal 41 2 2 2" xfId="25171"/>
    <cellStyle name="Normal 41 3" xfId="25172"/>
    <cellStyle name="Normal 41 4" xfId="25173"/>
    <cellStyle name="Normal 41 4 2" xfId="25174"/>
    <cellStyle name="Normal 41 5" xfId="25175"/>
    <cellStyle name="Normal 42" xfId="25176"/>
    <cellStyle name="Normal 42 2" xfId="25177"/>
    <cellStyle name="Normal 42 2 2" xfId="25178"/>
    <cellStyle name="Normal 42 3" xfId="25179"/>
    <cellStyle name="Normal 42 3 2" xfId="25180"/>
    <cellStyle name="Normal 42 4" xfId="25181"/>
    <cellStyle name="Normal 42 5" xfId="25182"/>
    <cellStyle name="Normal 43" xfId="25183"/>
    <cellStyle name="Normal 43 2" xfId="25184"/>
    <cellStyle name="Normal 43 2 2" xfId="25185"/>
    <cellStyle name="Normal 43 3" xfId="25186"/>
    <cellStyle name="Normal 43 3 2" xfId="25187"/>
    <cellStyle name="Normal 43 4" xfId="25188"/>
    <cellStyle name="Normal 43 5" xfId="25189"/>
    <cellStyle name="Normal 44" xfId="25190"/>
    <cellStyle name="Normal 44 2" xfId="25191"/>
    <cellStyle name="Normal 44 2 2" xfId="25192"/>
    <cellStyle name="Normal 44 2 3" xfId="25193"/>
    <cellStyle name="Normal 44 3" xfId="25194"/>
    <cellStyle name="Normal 44 3 2" xfId="25195"/>
    <cellStyle name="Normal 44 4" xfId="25196"/>
    <cellStyle name="Normal 44 5" xfId="25197"/>
    <cellStyle name="Normal 45" xfId="25198"/>
    <cellStyle name="Normal 45 2" xfId="25199"/>
    <cellStyle name="Normal 45 2 2" xfId="25200"/>
    <cellStyle name="Normal 45 2 3" xfId="25201"/>
    <cellStyle name="Normal 45 3" xfId="25202"/>
    <cellStyle name="Normal 45 4" xfId="25203"/>
    <cellStyle name="Normal 45 5" xfId="25204"/>
    <cellStyle name="Normal 46" xfId="25205"/>
    <cellStyle name="Normal 46 2" xfId="25206"/>
    <cellStyle name="Normal 46 2 2" xfId="25207"/>
    <cellStyle name="Normal 46 3" xfId="25208"/>
    <cellStyle name="Normal 46 4" xfId="25209"/>
    <cellStyle name="Normal 46 5" xfId="25210"/>
    <cellStyle name="Normal 47" xfId="25211"/>
    <cellStyle name="Normal 47 2" xfId="25212"/>
    <cellStyle name="Normal 47 3" xfId="25213"/>
    <cellStyle name="Normal 47 4" xfId="25214"/>
    <cellStyle name="Normal 47 5" xfId="25215"/>
    <cellStyle name="Normal 48" xfId="25216"/>
    <cellStyle name="Normal 48 2" xfId="25217"/>
    <cellStyle name="Normal 48 3" xfId="25218"/>
    <cellStyle name="Normal 48 4" xfId="25219"/>
    <cellStyle name="Normal 48 5" xfId="25220"/>
    <cellStyle name="Normal 49" xfId="25221"/>
    <cellStyle name="Normal 49 2" xfId="25222"/>
    <cellStyle name="Normal 49 3" xfId="25223"/>
    <cellStyle name="Normal 49 4" xfId="25224"/>
    <cellStyle name="Normal 49 5" xfId="25225"/>
    <cellStyle name="Normal 5" xfId="25226"/>
    <cellStyle name="Normal 5 10" xfId="25227"/>
    <cellStyle name="Normal 5 10 2" xfId="25228"/>
    <cellStyle name="Normal 5 10 2 2" xfId="25229"/>
    <cellStyle name="Normal 5 10 3" xfId="25230"/>
    <cellStyle name="Normal 5 11" xfId="25231"/>
    <cellStyle name="Normal 5 11 2" xfId="25232"/>
    <cellStyle name="Normal 5 11 2 2" xfId="25233"/>
    <cellStyle name="Normal 5 11 3" xfId="25234"/>
    <cellStyle name="Normal 5 12" xfId="25235"/>
    <cellStyle name="Normal 5 13" xfId="25236"/>
    <cellStyle name="Normal 5 14" xfId="25237"/>
    <cellStyle name="Normal 5 15" xfId="25238"/>
    <cellStyle name="Normal 5 16" xfId="25239"/>
    <cellStyle name="Normal 5 17" xfId="25240"/>
    <cellStyle name="Normal 5 18" xfId="25241"/>
    <cellStyle name="Normal 5 19" xfId="25242"/>
    <cellStyle name="Normal 5 2" xfId="25243"/>
    <cellStyle name="Normal 5 2 2" xfId="25244"/>
    <cellStyle name="Normal 5 2 2 2" xfId="25245"/>
    <cellStyle name="Normal 5 2 2 2 2" xfId="25246"/>
    <cellStyle name="Normal 5 2 2 3" xfId="25247"/>
    <cellStyle name="Normal 5 2 2 4" xfId="25248"/>
    <cellStyle name="Normal 5 2 3" xfId="25249"/>
    <cellStyle name="Normal 5 2 3 2" xfId="25250"/>
    <cellStyle name="Normal 5 2 4" xfId="25251"/>
    <cellStyle name="Normal 5 2 4 2" xfId="25252"/>
    <cellStyle name="Normal 5 2 5" xfId="25253"/>
    <cellStyle name="Normal 5 2 6" xfId="25254"/>
    <cellStyle name="Normal 5 2 7" xfId="25255"/>
    <cellStyle name="Normal 5 3" xfId="25256"/>
    <cellStyle name="Normal 5 3 10" xfId="25257"/>
    <cellStyle name="Normal 5 3 10 2" xfId="25258"/>
    <cellStyle name="Normal 5 3 11" xfId="25259"/>
    <cellStyle name="Normal 5 3 12" xfId="25260"/>
    <cellStyle name="Normal 5 3 13" xfId="25261"/>
    <cellStyle name="Normal 5 3 14" xfId="25262"/>
    <cellStyle name="Normal 5 3 15" xfId="25263"/>
    <cellStyle name="Normal 5 3 2" xfId="25264"/>
    <cellStyle name="Normal 5 3 2 2" xfId="25265"/>
    <cellStyle name="Normal 5 3 2 2 2" xfId="25266"/>
    <cellStyle name="Normal 5 3 2 2 2 2" xfId="25267"/>
    <cellStyle name="Normal 5 3 2 2 2 2 2" xfId="25268"/>
    <cellStyle name="Normal 5 3 2 2 2 3" xfId="25269"/>
    <cellStyle name="Normal 5 3 2 2 3" xfId="25270"/>
    <cellStyle name="Normal 5 3 2 2 3 2" xfId="25271"/>
    <cellStyle name="Normal 5 3 2 2 3 2 2" xfId="25272"/>
    <cellStyle name="Normal 5 3 2 2 3 3" xfId="25273"/>
    <cellStyle name="Normal 5 3 2 2 4" xfId="25274"/>
    <cellStyle name="Normal 5 3 2 2 4 2" xfId="25275"/>
    <cellStyle name="Normal 5 3 2 2 4 2 2" xfId="25276"/>
    <cellStyle name="Normal 5 3 2 2 4 3" xfId="25277"/>
    <cellStyle name="Normal 5 3 2 2 5" xfId="25278"/>
    <cellStyle name="Normal 5 3 2 2 5 2" xfId="25279"/>
    <cellStyle name="Normal 5 3 2 2 6" xfId="25280"/>
    <cellStyle name="Normal 5 3 2 3" xfId="25281"/>
    <cellStyle name="Normal 5 3 2 3 2" xfId="25282"/>
    <cellStyle name="Normal 5 3 2 3 2 2" xfId="25283"/>
    <cellStyle name="Normal 5 3 2 3 3" xfId="25284"/>
    <cellStyle name="Normal 5 3 2 4" xfId="25285"/>
    <cellStyle name="Normal 5 3 2 4 2" xfId="25286"/>
    <cellStyle name="Normal 5 3 2 4 2 2" xfId="25287"/>
    <cellStyle name="Normal 5 3 2 4 3" xfId="25288"/>
    <cellStyle name="Normal 5 3 2 5" xfId="25289"/>
    <cellStyle name="Normal 5 3 2 5 2" xfId="25290"/>
    <cellStyle name="Normal 5 3 2 5 2 2" xfId="25291"/>
    <cellStyle name="Normal 5 3 2 5 3" xfId="25292"/>
    <cellStyle name="Normal 5 3 2 6" xfId="25293"/>
    <cellStyle name="Normal 5 3 2 6 2" xfId="25294"/>
    <cellStyle name="Normal 5 3 2 7" xfId="25295"/>
    <cellStyle name="Normal 5 3 2 8" xfId="25296"/>
    <cellStyle name="Normal 5 3 3" xfId="25297"/>
    <cellStyle name="Normal 5 3 3 2" xfId="25298"/>
    <cellStyle name="Normal 5 3 3 2 2" xfId="25299"/>
    <cellStyle name="Normal 5 3 3 2 2 2" xfId="25300"/>
    <cellStyle name="Normal 5 3 3 2 2 2 2" xfId="25301"/>
    <cellStyle name="Normal 5 3 3 2 2 3" xfId="25302"/>
    <cellStyle name="Normal 5 3 3 2 3" xfId="25303"/>
    <cellStyle name="Normal 5 3 3 2 3 2" xfId="25304"/>
    <cellStyle name="Normal 5 3 3 2 3 2 2" xfId="25305"/>
    <cellStyle name="Normal 5 3 3 2 3 3" xfId="25306"/>
    <cellStyle name="Normal 5 3 3 2 4" xfId="25307"/>
    <cellStyle name="Normal 5 3 3 2 4 2" xfId="25308"/>
    <cellStyle name="Normal 5 3 3 2 4 2 2" xfId="25309"/>
    <cellStyle name="Normal 5 3 3 2 4 3" xfId="25310"/>
    <cellStyle name="Normal 5 3 3 2 5" xfId="25311"/>
    <cellStyle name="Normal 5 3 3 2 5 2" xfId="25312"/>
    <cellStyle name="Normal 5 3 3 2 6" xfId="25313"/>
    <cellStyle name="Normal 5 3 3 2 7" xfId="25314"/>
    <cellStyle name="Normal 5 3 3 3" xfId="25315"/>
    <cellStyle name="Normal 5 3 3 3 2" xfId="25316"/>
    <cellStyle name="Normal 5 3 3 3 2 2" xfId="25317"/>
    <cellStyle name="Normal 5 3 3 3 3" xfId="25318"/>
    <cellStyle name="Normal 5 3 3 4" xfId="25319"/>
    <cellStyle name="Normal 5 3 3 4 2" xfId="25320"/>
    <cellStyle name="Normal 5 3 3 4 2 2" xfId="25321"/>
    <cellStyle name="Normal 5 3 3 4 3" xfId="25322"/>
    <cellStyle name="Normal 5 3 3 5" xfId="25323"/>
    <cellStyle name="Normal 5 3 3 5 2" xfId="25324"/>
    <cellStyle name="Normal 5 3 3 5 2 2" xfId="25325"/>
    <cellStyle name="Normal 5 3 3 5 3" xfId="25326"/>
    <cellStyle name="Normal 5 3 3 6" xfId="25327"/>
    <cellStyle name="Normal 5 3 3 6 2" xfId="25328"/>
    <cellStyle name="Normal 5 3 3 7" xfId="25329"/>
    <cellStyle name="Normal 5 3 3 8" xfId="25330"/>
    <cellStyle name="Normal 5 3 3 9" xfId="25331"/>
    <cellStyle name="Normal 5 3 4" xfId="25332"/>
    <cellStyle name="Normal 5 3 4 2" xfId="25333"/>
    <cellStyle name="Normal 5 3 4 2 2" xfId="25334"/>
    <cellStyle name="Normal 5 3 4 2 2 2" xfId="25335"/>
    <cellStyle name="Normal 5 3 4 2 2 2 2" xfId="25336"/>
    <cellStyle name="Normal 5 3 4 2 2 3" xfId="25337"/>
    <cellStyle name="Normal 5 3 4 2 3" xfId="25338"/>
    <cellStyle name="Normal 5 3 4 2 3 2" xfId="25339"/>
    <cellStyle name="Normal 5 3 4 2 3 2 2" xfId="25340"/>
    <cellStyle name="Normal 5 3 4 2 3 3" xfId="25341"/>
    <cellStyle name="Normal 5 3 4 2 4" xfId="25342"/>
    <cellStyle name="Normal 5 3 4 2 4 2" xfId="25343"/>
    <cellStyle name="Normal 5 3 4 2 4 2 2" xfId="25344"/>
    <cellStyle name="Normal 5 3 4 2 4 3" xfId="25345"/>
    <cellStyle name="Normal 5 3 4 2 5" xfId="25346"/>
    <cellStyle name="Normal 5 3 4 2 5 2" xfId="25347"/>
    <cellStyle name="Normal 5 3 4 2 6" xfId="25348"/>
    <cellStyle name="Normal 5 3 4 3" xfId="25349"/>
    <cellStyle name="Normal 5 3 4 3 2" xfId="25350"/>
    <cellStyle name="Normal 5 3 4 3 2 2" xfId="25351"/>
    <cellStyle name="Normal 5 3 4 3 3" xfId="25352"/>
    <cellStyle name="Normal 5 3 4 4" xfId="25353"/>
    <cellStyle name="Normal 5 3 4 4 2" xfId="25354"/>
    <cellStyle name="Normal 5 3 4 4 2 2" xfId="25355"/>
    <cellStyle name="Normal 5 3 4 4 3" xfId="25356"/>
    <cellStyle name="Normal 5 3 4 5" xfId="25357"/>
    <cellStyle name="Normal 5 3 4 5 2" xfId="25358"/>
    <cellStyle name="Normal 5 3 4 5 2 2" xfId="25359"/>
    <cellStyle name="Normal 5 3 4 5 3" xfId="25360"/>
    <cellStyle name="Normal 5 3 4 6" xfId="25361"/>
    <cellStyle name="Normal 5 3 4 6 2" xfId="25362"/>
    <cellStyle name="Normal 5 3 4 7" xfId="25363"/>
    <cellStyle name="Normal 5 3 4 8" xfId="25364"/>
    <cellStyle name="Normal 5 3 5" xfId="25365"/>
    <cellStyle name="Normal 5 3 5 2" xfId="25366"/>
    <cellStyle name="Normal 5 3 5 2 2" xfId="25367"/>
    <cellStyle name="Normal 5 3 5 2 2 2" xfId="25368"/>
    <cellStyle name="Normal 5 3 5 2 2 2 2" xfId="25369"/>
    <cellStyle name="Normal 5 3 5 2 2 3" xfId="25370"/>
    <cellStyle name="Normal 5 3 5 2 3" xfId="25371"/>
    <cellStyle name="Normal 5 3 5 2 3 2" xfId="25372"/>
    <cellStyle name="Normal 5 3 5 2 3 2 2" xfId="25373"/>
    <cellStyle name="Normal 5 3 5 2 3 3" xfId="25374"/>
    <cellStyle name="Normal 5 3 5 2 4" xfId="25375"/>
    <cellStyle name="Normal 5 3 5 2 4 2" xfId="25376"/>
    <cellStyle name="Normal 5 3 5 2 4 2 2" xfId="25377"/>
    <cellStyle name="Normal 5 3 5 2 4 3" xfId="25378"/>
    <cellStyle name="Normal 5 3 5 2 5" xfId="25379"/>
    <cellStyle name="Normal 5 3 5 2 5 2" xfId="25380"/>
    <cellStyle name="Normal 5 3 5 2 6" xfId="25381"/>
    <cellStyle name="Normal 5 3 5 3" xfId="25382"/>
    <cellStyle name="Normal 5 3 5 3 2" xfId="25383"/>
    <cellStyle name="Normal 5 3 5 3 2 2" xfId="25384"/>
    <cellStyle name="Normal 5 3 5 3 3" xfId="25385"/>
    <cellStyle name="Normal 5 3 5 4" xfId="25386"/>
    <cellStyle name="Normal 5 3 5 4 2" xfId="25387"/>
    <cellStyle name="Normal 5 3 5 4 2 2" xfId="25388"/>
    <cellStyle name="Normal 5 3 5 4 3" xfId="25389"/>
    <cellStyle name="Normal 5 3 5 5" xfId="25390"/>
    <cellStyle name="Normal 5 3 5 5 2" xfId="25391"/>
    <cellStyle name="Normal 5 3 5 5 2 2" xfId="25392"/>
    <cellStyle name="Normal 5 3 5 5 3" xfId="25393"/>
    <cellStyle name="Normal 5 3 5 6" xfId="25394"/>
    <cellStyle name="Normal 5 3 5 6 2" xfId="25395"/>
    <cellStyle name="Normal 5 3 5 7" xfId="25396"/>
    <cellStyle name="Normal 5 3 6" xfId="25397"/>
    <cellStyle name="Normal 5 3 6 2" xfId="25398"/>
    <cellStyle name="Normal 5 3 6 2 2" xfId="25399"/>
    <cellStyle name="Normal 5 3 6 2 2 2" xfId="25400"/>
    <cellStyle name="Normal 5 3 6 2 3" xfId="25401"/>
    <cellStyle name="Normal 5 3 6 3" xfId="25402"/>
    <cellStyle name="Normal 5 3 6 3 2" xfId="25403"/>
    <cellStyle name="Normal 5 3 6 3 2 2" xfId="25404"/>
    <cellStyle name="Normal 5 3 6 3 3" xfId="25405"/>
    <cellStyle name="Normal 5 3 6 4" xfId="25406"/>
    <cellStyle name="Normal 5 3 6 4 2" xfId="25407"/>
    <cellStyle name="Normal 5 3 6 4 2 2" xfId="25408"/>
    <cellStyle name="Normal 5 3 6 4 3" xfId="25409"/>
    <cellStyle name="Normal 5 3 6 5" xfId="25410"/>
    <cellStyle name="Normal 5 3 6 5 2" xfId="25411"/>
    <cellStyle name="Normal 5 3 6 6" xfId="25412"/>
    <cellStyle name="Normal 5 3 7" xfId="25413"/>
    <cellStyle name="Normal 5 3 7 2" xfId="25414"/>
    <cellStyle name="Normal 5 3 7 2 2" xfId="25415"/>
    <cellStyle name="Normal 5 3 7 3" xfId="25416"/>
    <cellStyle name="Normal 5 3 8" xfId="25417"/>
    <cellStyle name="Normal 5 3 8 2" xfId="25418"/>
    <cellStyle name="Normal 5 3 8 2 2" xfId="25419"/>
    <cellStyle name="Normal 5 3 8 3" xfId="25420"/>
    <cellStyle name="Normal 5 3 9" xfId="25421"/>
    <cellStyle name="Normal 5 3 9 2" xfId="25422"/>
    <cellStyle name="Normal 5 3 9 2 2" xfId="25423"/>
    <cellStyle name="Normal 5 3 9 3" xfId="25424"/>
    <cellStyle name="Normal 5 4" xfId="25425"/>
    <cellStyle name="Normal 5 4 2" xfId="25426"/>
    <cellStyle name="Normal 5 4 2 2" xfId="25427"/>
    <cellStyle name="Normal 5 4 2 2 2" xfId="25428"/>
    <cellStyle name="Normal 5 4 2 2 2 2" xfId="25429"/>
    <cellStyle name="Normal 5 4 2 2 3" xfId="25430"/>
    <cellStyle name="Normal 5 4 2 3" xfId="25431"/>
    <cellStyle name="Normal 5 4 2 3 2" xfId="25432"/>
    <cellStyle name="Normal 5 4 2 3 2 2" xfId="25433"/>
    <cellStyle name="Normal 5 4 2 3 3" xfId="25434"/>
    <cellStyle name="Normal 5 4 2 4" xfId="25435"/>
    <cellStyle name="Normal 5 4 2 4 2" xfId="25436"/>
    <cellStyle name="Normal 5 4 2 4 2 2" xfId="25437"/>
    <cellStyle name="Normal 5 4 2 4 3" xfId="25438"/>
    <cellStyle name="Normal 5 4 2 5" xfId="25439"/>
    <cellStyle name="Normal 5 4 2 5 2" xfId="25440"/>
    <cellStyle name="Normal 5 4 2 6" xfId="25441"/>
    <cellStyle name="Normal 5 4 2 7" xfId="25442"/>
    <cellStyle name="Normal 5 4 2 8" xfId="25443"/>
    <cellStyle name="Normal 5 4 3" xfId="25444"/>
    <cellStyle name="Normal 5 4 3 2" xfId="25445"/>
    <cellStyle name="Normal 5 4 3 2 2" xfId="25446"/>
    <cellStyle name="Normal 5 4 3 3" xfId="25447"/>
    <cellStyle name="Normal 5 4 3 4" xfId="25448"/>
    <cellStyle name="Normal 5 4 4" xfId="25449"/>
    <cellStyle name="Normal 5 4 4 2" xfId="25450"/>
    <cellStyle name="Normal 5 4 4 2 2" xfId="25451"/>
    <cellStyle name="Normal 5 4 4 3" xfId="25452"/>
    <cellStyle name="Normal 5 4 5" xfId="25453"/>
    <cellStyle name="Normal 5 4 5 2" xfId="25454"/>
    <cellStyle name="Normal 5 4 5 2 2" xfId="25455"/>
    <cellStyle name="Normal 5 4 5 3" xfId="25456"/>
    <cellStyle name="Normal 5 4 6" xfId="25457"/>
    <cellStyle name="Normal 5 4 6 2" xfId="25458"/>
    <cellStyle name="Normal 5 4 7" xfId="25459"/>
    <cellStyle name="Normal 5 4 8" xfId="25460"/>
    <cellStyle name="Normal 5 4 9" xfId="25461"/>
    <cellStyle name="Normal 5 5" xfId="25462"/>
    <cellStyle name="Normal 5 5 10" xfId="25463"/>
    <cellStyle name="Normal 5 5 2" xfId="25464"/>
    <cellStyle name="Normal 5 5 2 2" xfId="25465"/>
    <cellStyle name="Normal 5 5 2 2 2" xfId="25466"/>
    <cellStyle name="Normal 5 5 2 2 2 2" xfId="25467"/>
    <cellStyle name="Normal 5 5 2 2 3" xfId="25468"/>
    <cellStyle name="Normal 5 5 2 3" xfId="25469"/>
    <cellStyle name="Normal 5 5 2 3 2" xfId="25470"/>
    <cellStyle name="Normal 5 5 2 3 2 2" xfId="25471"/>
    <cellStyle name="Normal 5 5 2 3 3" xfId="25472"/>
    <cellStyle name="Normal 5 5 2 4" xfId="25473"/>
    <cellStyle name="Normal 5 5 2 4 2" xfId="25474"/>
    <cellStyle name="Normal 5 5 2 4 2 2" xfId="25475"/>
    <cellStyle name="Normal 5 5 2 4 3" xfId="25476"/>
    <cellStyle name="Normal 5 5 2 5" xfId="25477"/>
    <cellStyle name="Normal 5 5 2 5 2" xfId="25478"/>
    <cellStyle name="Normal 5 5 2 6" xfId="25479"/>
    <cellStyle name="Normal 5 5 3" xfId="25480"/>
    <cellStyle name="Normal 5 5 3 2" xfId="25481"/>
    <cellStyle name="Normal 5 5 3 2 2" xfId="25482"/>
    <cellStyle name="Normal 5 5 3 3" xfId="25483"/>
    <cellStyle name="Normal 5 5 4" xfId="25484"/>
    <cellStyle name="Normal 5 5 4 2" xfId="25485"/>
    <cellStyle name="Normal 5 5 4 2 2" xfId="25486"/>
    <cellStyle name="Normal 5 5 4 3" xfId="25487"/>
    <cellStyle name="Normal 5 5 5" xfId="25488"/>
    <cellStyle name="Normal 5 5 5 2" xfId="25489"/>
    <cellStyle name="Normal 5 5 5 2 2" xfId="25490"/>
    <cellStyle name="Normal 5 5 5 3" xfId="25491"/>
    <cellStyle name="Normal 5 5 6" xfId="25492"/>
    <cellStyle name="Normal 5 5 6 2" xfId="25493"/>
    <cellStyle name="Normal 5 5 7" xfId="25494"/>
    <cellStyle name="Normal 5 5 8" xfId="25495"/>
    <cellStyle name="Normal 5 5 9" xfId="25496"/>
    <cellStyle name="Normal 5 6" xfId="25497"/>
    <cellStyle name="Normal 5 6 2" xfId="25498"/>
    <cellStyle name="Normal 5 6 2 2" xfId="25499"/>
    <cellStyle name="Normal 5 6 2 2 2" xfId="25500"/>
    <cellStyle name="Normal 5 6 2 2 2 2" xfId="25501"/>
    <cellStyle name="Normal 5 6 2 2 3" xfId="25502"/>
    <cellStyle name="Normal 5 6 2 3" xfId="25503"/>
    <cellStyle name="Normal 5 6 2 3 2" xfId="25504"/>
    <cellStyle name="Normal 5 6 2 3 2 2" xfId="25505"/>
    <cellStyle name="Normal 5 6 2 3 3" xfId="25506"/>
    <cellStyle name="Normal 5 6 2 4" xfId="25507"/>
    <cellStyle name="Normal 5 6 2 4 2" xfId="25508"/>
    <cellStyle name="Normal 5 6 2 4 2 2" xfId="25509"/>
    <cellStyle name="Normal 5 6 2 4 3" xfId="25510"/>
    <cellStyle name="Normal 5 6 2 5" xfId="25511"/>
    <cellStyle name="Normal 5 6 2 5 2" xfId="25512"/>
    <cellStyle name="Normal 5 6 2 6" xfId="25513"/>
    <cellStyle name="Normal 5 6 3" xfId="25514"/>
    <cellStyle name="Normal 5 6 3 2" xfId="25515"/>
    <cellStyle name="Normal 5 6 3 2 2" xfId="25516"/>
    <cellStyle name="Normal 5 6 3 3" xfId="25517"/>
    <cellStyle name="Normal 5 6 4" xfId="25518"/>
    <cellStyle name="Normal 5 6 4 2" xfId="25519"/>
    <cellStyle name="Normal 5 6 4 2 2" xfId="25520"/>
    <cellStyle name="Normal 5 6 4 3" xfId="25521"/>
    <cellStyle name="Normal 5 6 5" xfId="25522"/>
    <cellStyle name="Normal 5 6 5 2" xfId="25523"/>
    <cellStyle name="Normal 5 6 5 2 2" xfId="25524"/>
    <cellStyle name="Normal 5 6 5 3" xfId="25525"/>
    <cellStyle name="Normal 5 6 6" xfId="25526"/>
    <cellStyle name="Normal 5 6 6 2" xfId="25527"/>
    <cellStyle name="Normal 5 6 7" xfId="25528"/>
    <cellStyle name="Normal 5 6 8" xfId="25529"/>
    <cellStyle name="Normal 5 6 9" xfId="25530"/>
    <cellStyle name="Normal 5 7" xfId="25531"/>
    <cellStyle name="Normal 5 7 2" xfId="25532"/>
    <cellStyle name="Normal 5 7 2 2" xfId="25533"/>
    <cellStyle name="Normal 5 7 2 2 2" xfId="25534"/>
    <cellStyle name="Normal 5 7 2 2 2 2" xfId="25535"/>
    <cellStyle name="Normal 5 7 2 2 3" xfId="25536"/>
    <cellStyle name="Normal 5 7 2 3" xfId="25537"/>
    <cellStyle name="Normal 5 7 2 3 2" xfId="25538"/>
    <cellStyle name="Normal 5 7 2 3 2 2" xfId="25539"/>
    <cellStyle name="Normal 5 7 2 3 3" xfId="25540"/>
    <cellStyle name="Normal 5 7 2 4" xfId="25541"/>
    <cellStyle name="Normal 5 7 2 4 2" xfId="25542"/>
    <cellStyle name="Normal 5 7 2 4 2 2" xfId="25543"/>
    <cellStyle name="Normal 5 7 2 4 3" xfId="25544"/>
    <cellStyle name="Normal 5 7 2 5" xfId="25545"/>
    <cellStyle name="Normal 5 7 2 5 2" xfId="25546"/>
    <cellStyle name="Normal 5 7 2 6" xfId="25547"/>
    <cellStyle name="Normal 5 7 3" xfId="25548"/>
    <cellStyle name="Normal 5 7 3 2" xfId="25549"/>
    <cellStyle name="Normal 5 7 3 2 2" xfId="25550"/>
    <cellStyle name="Normal 5 7 3 3" xfId="25551"/>
    <cellStyle name="Normal 5 7 4" xfId="25552"/>
    <cellStyle name="Normal 5 7 4 2" xfId="25553"/>
    <cellStyle name="Normal 5 7 4 2 2" xfId="25554"/>
    <cellStyle name="Normal 5 7 4 3" xfId="25555"/>
    <cellStyle name="Normal 5 7 5" xfId="25556"/>
    <cellStyle name="Normal 5 7 5 2" xfId="25557"/>
    <cellStyle name="Normal 5 7 5 2 2" xfId="25558"/>
    <cellStyle name="Normal 5 7 5 3" xfId="25559"/>
    <cellStyle name="Normal 5 7 6" xfId="25560"/>
    <cellStyle name="Normal 5 7 6 2" xfId="25561"/>
    <cellStyle name="Normal 5 7 7" xfId="25562"/>
    <cellStyle name="Normal 5 7 8" xfId="25563"/>
    <cellStyle name="Normal 5 8" xfId="25564"/>
    <cellStyle name="Normal 5 8 2" xfId="25565"/>
    <cellStyle name="Normal 5 8 2 2" xfId="25566"/>
    <cellStyle name="Normal 5 8 2 2 2" xfId="25567"/>
    <cellStyle name="Normal 5 8 2 3" xfId="25568"/>
    <cellStyle name="Normal 5 8 3" xfId="25569"/>
    <cellStyle name="Normal 5 8 3 2" xfId="25570"/>
    <cellStyle name="Normal 5 8 3 2 2" xfId="25571"/>
    <cellStyle name="Normal 5 8 3 3" xfId="25572"/>
    <cellStyle name="Normal 5 8 4" xfId="25573"/>
    <cellStyle name="Normal 5 8 4 2" xfId="25574"/>
    <cellStyle name="Normal 5 8 4 2 2" xfId="25575"/>
    <cellStyle name="Normal 5 8 4 3" xfId="25576"/>
    <cellStyle name="Normal 5 8 5" xfId="25577"/>
    <cellStyle name="Normal 5 8 5 2" xfId="25578"/>
    <cellStyle name="Normal 5 8 6" xfId="25579"/>
    <cellStyle name="Normal 5 9" xfId="25580"/>
    <cellStyle name="Normal 5 9 2" xfId="25581"/>
    <cellStyle name="Normal 5 9 2 2" xfId="25582"/>
    <cellStyle name="Normal 5 9 3" xfId="25583"/>
    <cellStyle name="Normal 5_PWC Sch 7" xfId="25584"/>
    <cellStyle name="Normal 50" xfId="25585"/>
    <cellStyle name="Normal 50 2" xfId="25586"/>
    <cellStyle name="Normal 50 3" xfId="25587"/>
    <cellStyle name="Normal 50 4" xfId="25588"/>
    <cellStyle name="Normal 50 5" xfId="25589"/>
    <cellStyle name="Normal 51" xfId="25590"/>
    <cellStyle name="Normal 51 2" xfId="25591"/>
    <cellStyle name="Normal 51 3" xfId="25592"/>
    <cellStyle name="Normal 51 4" xfId="25593"/>
    <cellStyle name="Normal 51 5" xfId="25594"/>
    <cellStyle name="Normal 52" xfId="25595"/>
    <cellStyle name="Normal 52 2" xfId="25596"/>
    <cellStyle name="Normal 52 3" xfId="25597"/>
    <cellStyle name="Normal 52 4" xfId="25598"/>
    <cellStyle name="Normal 52 5" xfId="25599"/>
    <cellStyle name="Normal 53" xfId="25600"/>
    <cellStyle name="Normal 53 2" xfId="25601"/>
    <cellStyle name="Normal 53 3" xfId="25602"/>
    <cellStyle name="Normal 53 4" xfId="25603"/>
    <cellStyle name="Normal 53 5" xfId="25604"/>
    <cellStyle name="Normal 54" xfId="25605"/>
    <cellStyle name="Normal 54 2" xfId="25606"/>
    <cellStyle name="Normal 54 3" xfId="25607"/>
    <cellStyle name="Normal 55" xfId="25608"/>
    <cellStyle name="Normal 55 2" xfId="25609"/>
    <cellStyle name="Normal 55 3" xfId="25610"/>
    <cellStyle name="Normal 55 4" xfId="25611"/>
    <cellStyle name="Normal 56" xfId="25612"/>
    <cellStyle name="Normal 56 2" xfId="25613"/>
    <cellStyle name="Normal 56 3" xfId="25614"/>
    <cellStyle name="Normal 56 4" xfId="25615"/>
    <cellStyle name="Normal 57" xfId="25616"/>
    <cellStyle name="Normal 57 2" xfId="25617"/>
    <cellStyle name="Normal 57 3" xfId="25618"/>
    <cellStyle name="Normal 57 4" xfId="25619"/>
    <cellStyle name="Normal 57 5" xfId="25620"/>
    <cellStyle name="Normal 58" xfId="25621"/>
    <cellStyle name="Normal 58 2" xfId="25622"/>
    <cellStyle name="Normal 58 3" xfId="25623"/>
    <cellStyle name="Normal 58 4" xfId="25624"/>
    <cellStyle name="Normal 58 5" xfId="25625"/>
    <cellStyle name="Normal 59" xfId="25626"/>
    <cellStyle name="Normal 59 2" xfId="25627"/>
    <cellStyle name="Normal 59 2 2" xfId="25628"/>
    <cellStyle name="Normal 59 2 3" xfId="25629"/>
    <cellStyle name="Normal 59 2 4" xfId="25630"/>
    <cellStyle name="Normal 59 2 5" xfId="25631"/>
    <cellStyle name="Normal 59 3" xfId="25632"/>
    <cellStyle name="Normal 59 3 2" xfId="25633"/>
    <cellStyle name="Normal 59 4" xfId="25634"/>
    <cellStyle name="Normal 59 5" xfId="25635"/>
    <cellStyle name="Normal 59 6" xfId="25636"/>
    <cellStyle name="Normal 6" xfId="25637"/>
    <cellStyle name="Normal 6 10" xfId="25638"/>
    <cellStyle name="Normal 6 10 2" xfId="25639"/>
    <cellStyle name="Normal 6 10 2 2" xfId="25640"/>
    <cellStyle name="Normal 6 10 3" xfId="25641"/>
    <cellStyle name="Normal 6 11" xfId="25642"/>
    <cellStyle name="Normal 6 11 2" xfId="25643"/>
    <cellStyle name="Normal 6 12" xfId="25644"/>
    <cellStyle name="Normal 6 13" xfId="25645"/>
    <cellStyle name="Normal 6 14" xfId="25646"/>
    <cellStyle name="Normal 6 15" xfId="25647"/>
    <cellStyle name="Normal 6 16" xfId="25648"/>
    <cellStyle name="Normal 6 2" xfId="25649"/>
    <cellStyle name="Normal 6 2 10" xfId="25650"/>
    <cellStyle name="Normal 6 2 10 2" xfId="25651"/>
    <cellStyle name="Normal 6 2 11" xfId="25652"/>
    <cellStyle name="Normal 6 2 12" xfId="25653"/>
    <cellStyle name="Normal 6 2 13" xfId="25654"/>
    <cellStyle name="Normal 6 2 14" xfId="25655"/>
    <cellStyle name="Normal 6 2 15" xfId="25656"/>
    <cellStyle name="Normal 6 2 2" xfId="25657"/>
    <cellStyle name="Normal 6 2 2 10" xfId="25658"/>
    <cellStyle name="Normal 6 2 2 2" xfId="25659"/>
    <cellStyle name="Normal 6 2 2 2 2" xfId="25660"/>
    <cellStyle name="Normal 6 2 2 2 2 2" xfId="25661"/>
    <cellStyle name="Normal 6 2 2 2 2 2 2" xfId="25662"/>
    <cellStyle name="Normal 6 2 2 2 2 3" xfId="25663"/>
    <cellStyle name="Normal 6 2 2 2 3" xfId="25664"/>
    <cellStyle name="Normal 6 2 2 2 3 2" xfId="25665"/>
    <cellStyle name="Normal 6 2 2 2 3 2 2" xfId="25666"/>
    <cellStyle name="Normal 6 2 2 2 3 3" xfId="25667"/>
    <cellStyle name="Normal 6 2 2 2 4" xfId="25668"/>
    <cellStyle name="Normal 6 2 2 2 4 2" xfId="25669"/>
    <cellStyle name="Normal 6 2 2 2 4 2 2" xfId="25670"/>
    <cellStyle name="Normal 6 2 2 2 4 3" xfId="25671"/>
    <cellStyle name="Normal 6 2 2 2 5" xfId="25672"/>
    <cellStyle name="Normal 6 2 2 2 5 2" xfId="25673"/>
    <cellStyle name="Normal 6 2 2 2 6" xfId="25674"/>
    <cellStyle name="Normal 6 2 2 2 7" xfId="25675"/>
    <cellStyle name="Normal 6 2 2 3" xfId="25676"/>
    <cellStyle name="Normal 6 2 2 3 2" xfId="25677"/>
    <cellStyle name="Normal 6 2 2 3 2 2" xfId="25678"/>
    <cellStyle name="Normal 6 2 2 3 3" xfId="25679"/>
    <cellStyle name="Normal 6 2 2 3 4" xfId="25680"/>
    <cellStyle name="Normal 6 2 2 4" xfId="25681"/>
    <cellStyle name="Normal 6 2 2 4 2" xfId="25682"/>
    <cellStyle name="Normal 6 2 2 4 2 2" xfId="25683"/>
    <cellStyle name="Normal 6 2 2 4 3" xfId="25684"/>
    <cellStyle name="Normal 6 2 2 5" xfId="25685"/>
    <cellStyle name="Normal 6 2 2 5 2" xfId="25686"/>
    <cellStyle name="Normal 6 2 2 5 2 2" xfId="25687"/>
    <cellStyle name="Normal 6 2 2 5 3" xfId="25688"/>
    <cellStyle name="Normal 6 2 2 6" xfId="25689"/>
    <cellStyle name="Normal 6 2 2 6 2" xfId="25690"/>
    <cellStyle name="Normal 6 2 2 7" xfId="25691"/>
    <cellStyle name="Normal 6 2 2 8" xfId="25692"/>
    <cellStyle name="Normal 6 2 2 9" xfId="25693"/>
    <cellStyle name="Normal 6 2 3" xfId="25694"/>
    <cellStyle name="Normal 6 2 3 2" xfId="25695"/>
    <cellStyle name="Normal 6 2 3 2 2" xfId="25696"/>
    <cellStyle name="Normal 6 2 3 2 2 2" xfId="25697"/>
    <cellStyle name="Normal 6 2 3 2 2 2 2" xfId="25698"/>
    <cellStyle name="Normal 6 2 3 2 2 3" xfId="25699"/>
    <cellStyle name="Normal 6 2 3 2 3" xfId="25700"/>
    <cellStyle name="Normal 6 2 3 2 3 2" xfId="25701"/>
    <cellStyle name="Normal 6 2 3 2 3 2 2" xfId="25702"/>
    <cellStyle name="Normal 6 2 3 2 3 3" xfId="25703"/>
    <cellStyle name="Normal 6 2 3 2 4" xfId="25704"/>
    <cellStyle name="Normal 6 2 3 2 4 2" xfId="25705"/>
    <cellStyle name="Normal 6 2 3 2 4 2 2" xfId="25706"/>
    <cellStyle name="Normal 6 2 3 2 4 3" xfId="25707"/>
    <cellStyle name="Normal 6 2 3 2 5" xfId="25708"/>
    <cellStyle name="Normal 6 2 3 2 5 2" xfId="25709"/>
    <cellStyle name="Normal 6 2 3 2 6" xfId="25710"/>
    <cellStyle name="Normal 6 2 3 3" xfId="25711"/>
    <cellStyle name="Normal 6 2 3 3 2" xfId="25712"/>
    <cellStyle name="Normal 6 2 3 3 2 2" xfId="25713"/>
    <cellStyle name="Normal 6 2 3 3 3" xfId="25714"/>
    <cellStyle name="Normal 6 2 3 4" xfId="25715"/>
    <cellStyle name="Normal 6 2 3 4 2" xfId="25716"/>
    <cellStyle name="Normal 6 2 3 4 2 2" xfId="25717"/>
    <cellStyle name="Normal 6 2 3 4 3" xfId="25718"/>
    <cellStyle name="Normal 6 2 3 5" xfId="25719"/>
    <cellStyle name="Normal 6 2 3 5 2" xfId="25720"/>
    <cellStyle name="Normal 6 2 3 5 2 2" xfId="25721"/>
    <cellStyle name="Normal 6 2 3 5 3" xfId="25722"/>
    <cellStyle name="Normal 6 2 3 6" xfId="25723"/>
    <cellStyle name="Normal 6 2 3 6 2" xfId="25724"/>
    <cellStyle name="Normal 6 2 3 7" xfId="25725"/>
    <cellStyle name="Normal 6 2 3 8" xfId="25726"/>
    <cellStyle name="Normal 6 2 4" xfId="25727"/>
    <cellStyle name="Normal 6 2 4 2" xfId="25728"/>
    <cellStyle name="Normal 6 2 4 2 2" xfId="25729"/>
    <cellStyle name="Normal 6 2 4 2 2 2" xfId="25730"/>
    <cellStyle name="Normal 6 2 4 2 2 2 2" xfId="25731"/>
    <cellStyle name="Normal 6 2 4 2 2 3" xfId="25732"/>
    <cellStyle name="Normal 6 2 4 2 3" xfId="25733"/>
    <cellStyle name="Normal 6 2 4 2 3 2" xfId="25734"/>
    <cellStyle name="Normal 6 2 4 2 3 2 2" xfId="25735"/>
    <cellStyle name="Normal 6 2 4 2 3 3" xfId="25736"/>
    <cellStyle name="Normal 6 2 4 2 4" xfId="25737"/>
    <cellStyle name="Normal 6 2 4 2 4 2" xfId="25738"/>
    <cellStyle name="Normal 6 2 4 2 4 2 2" xfId="25739"/>
    <cellStyle name="Normal 6 2 4 2 4 3" xfId="25740"/>
    <cellStyle name="Normal 6 2 4 2 5" xfId="25741"/>
    <cellStyle name="Normal 6 2 4 2 5 2" xfId="25742"/>
    <cellStyle name="Normal 6 2 4 2 6" xfId="25743"/>
    <cellStyle name="Normal 6 2 4 3" xfId="25744"/>
    <cellStyle name="Normal 6 2 4 3 2" xfId="25745"/>
    <cellStyle name="Normal 6 2 4 3 2 2" xfId="25746"/>
    <cellStyle name="Normal 6 2 4 3 3" xfId="25747"/>
    <cellStyle name="Normal 6 2 4 4" xfId="25748"/>
    <cellStyle name="Normal 6 2 4 4 2" xfId="25749"/>
    <cellStyle name="Normal 6 2 4 4 2 2" xfId="25750"/>
    <cellStyle name="Normal 6 2 4 4 3" xfId="25751"/>
    <cellStyle name="Normal 6 2 4 5" xfId="25752"/>
    <cellStyle name="Normal 6 2 4 5 2" xfId="25753"/>
    <cellStyle name="Normal 6 2 4 5 2 2" xfId="25754"/>
    <cellStyle name="Normal 6 2 4 5 3" xfId="25755"/>
    <cellStyle name="Normal 6 2 4 6" xfId="25756"/>
    <cellStyle name="Normal 6 2 4 6 2" xfId="25757"/>
    <cellStyle name="Normal 6 2 4 7" xfId="25758"/>
    <cellStyle name="Normal 6 2 5" xfId="25759"/>
    <cellStyle name="Normal 6 2 5 2" xfId="25760"/>
    <cellStyle name="Normal 6 2 5 2 2" xfId="25761"/>
    <cellStyle name="Normal 6 2 5 2 2 2" xfId="25762"/>
    <cellStyle name="Normal 6 2 5 2 2 2 2" xfId="25763"/>
    <cellStyle name="Normal 6 2 5 2 2 3" xfId="25764"/>
    <cellStyle name="Normal 6 2 5 2 3" xfId="25765"/>
    <cellStyle name="Normal 6 2 5 2 3 2" xfId="25766"/>
    <cellStyle name="Normal 6 2 5 2 3 2 2" xfId="25767"/>
    <cellStyle name="Normal 6 2 5 2 3 3" xfId="25768"/>
    <cellStyle name="Normal 6 2 5 2 4" xfId="25769"/>
    <cellStyle name="Normal 6 2 5 2 4 2" xfId="25770"/>
    <cellStyle name="Normal 6 2 5 2 4 2 2" xfId="25771"/>
    <cellStyle name="Normal 6 2 5 2 4 3" xfId="25772"/>
    <cellStyle name="Normal 6 2 5 2 5" xfId="25773"/>
    <cellStyle name="Normal 6 2 5 2 5 2" xfId="25774"/>
    <cellStyle name="Normal 6 2 5 2 6" xfId="25775"/>
    <cellStyle name="Normal 6 2 5 3" xfId="25776"/>
    <cellStyle name="Normal 6 2 5 3 2" xfId="25777"/>
    <cellStyle name="Normal 6 2 5 3 2 2" xfId="25778"/>
    <cellStyle name="Normal 6 2 5 3 3" xfId="25779"/>
    <cellStyle name="Normal 6 2 5 4" xfId="25780"/>
    <cellStyle name="Normal 6 2 5 4 2" xfId="25781"/>
    <cellStyle name="Normal 6 2 5 4 2 2" xfId="25782"/>
    <cellStyle name="Normal 6 2 5 4 3" xfId="25783"/>
    <cellStyle name="Normal 6 2 5 5" xfId="25784"/>
    <cellStyle name="Normal 6 2 5 5 2" xfId="25785"/>
    <cellStyle name="Normal 6 2 5 5 2 2" xfId="25786"/>
    <cellStyle name="Normal 6 2 5 5 3" xfId="25787"/>
    <cellStyle name="Normal 6 2 5 6" xfId="25788"/>
    <cellStyle name="Normal 6 2 5 6 2" xfId="25789"/>
    <cellStyle name="Normal 6 2 5 7" xfId="25790"/>
    <cellStyle name="Normal 6 2 6" xfId="25791"/>
    <cellStyle name="Normal 6 2 6 2" xfId="25792"/>
    <cellStyle name="Normal 6 2 6 2 2" xfId="25793"/>
    <cellStyle name="Normal 6 2 6 2 2 2" xfId="25794"/>
    <cellStyle name="Normal 6 2 6 2 3" xfId="25795"/>
    <cellStyle name="Normal 6 2 6 3" xfId="25796"/>
    <cellStyle name="Normal 6 2 6 3 2" xfId="25797"/>
    <cellStyle name="Normal 6 2 6 3 2 2" xfId="25798"/>
    <cellStyle name="Normal 6 2 6 3 3" xfId="25799"/>
    <cellStyle name="Normal 6 2 6 4" xfId="25800"/>
    <cellStyle name="Normal 6 2 6 4 2" xfId="25801"/>
    <cellStyle name="Normal 6 2 6 4 2 2" xfId="25802"/>
    <cellStyle name="Normal 6 2 6 4 3" xfId="25803"/>
    <cellStyle name="Normal 6 2 6 5" xfId="25804"/>
    <cellStyle name="Normal 6 2 6 5 2" xfId="25805"/>
    <cellStyle name="Normal 6 2 6 6" xfId="25806"/>
    <cellStyle name="Normal 6 2 7" xfId="25807"/>
    <cellStyle name="Normal 6 2 7 2" xfId="25808"/>
    <cellStyle name="Normal 6 2 7 2 2" xfId="25809"/>
    <cellStyle name="Normal 6 2 7 3" xfId="25810"/>
    <cellStyle name="Normal 6 2 8" xfId="25811"/>
    <cellStyle name="Normal 6 2 8 2" xfId="25812"/>
    <cellStyle name="Normal 6 2 8 2 2" xfId="25813"/>
    <cellStyle name="Normal 6 2 8 3" xfId="25814"/>
    <cellStyle name="Normal 6 2 9" xfId="25815"/>
    <cellStyle name="Normal 6 2 9 2" xfId="25816"/>
    <cellStyle name="Normal 6 2 9 2 2" xfId="25817"/>
    <cellStyle name="Normal 6 2 9 3" xfId="25818"/>
    <cellStyle name="Normal 6 3" xfId="25819"/>
    <cellStyle name="Normal 6 3 2" xfId="25820"/>
    <cellStyle name="Normal 6 3 2 2" xfId="25821"/>
    <cellStyle name="Normal 6 3 2 2 2" xfId="25822"/>
    <cellStyle name="Normal 6 3 2 2 2 2" xfId="25823"/>
    <cellStyle name="Normal 6 3 2 2 3" xfId="25824"/>
    <cellStyle name="Normal 6 3 2 3" xfId="25825"/>
    <cellStyle name="Normal 6 3 2 3 2" xfId="25826"/>
    <cellStyle name="Normal 6 3 2 3 2 2" xfId="25827"/>
    <cellStyle name="Normal 6 3 2 3 3" xfId="25828"/>
    <cellStyle name="Normal 6 3 2 4" xfId="25829"/>
    <cellStyle name="Normal 6 3 2 4 2" xfId="25830"/>
    <cellStyle name="Normal 6 3 2 4 2 2" xfId="25831"/>
    <cellStyle name="Normal 6 3 2 4 3" xfId="25832"/>
    <cellStyle name="Normal 6 3 2 5" xfId="25833"/>
    <cellStyle name="Normal 6 3 2 5 2" xfId="25834"/>
    <cellStyle name="Normal 6 3 2 6" xfId="25835"/>
    <cellStyle name="Normal 6 3 2 7" xfId="25836"/>
    <cellStyle name="Normal 6 3 2 8" xfId="25837"/>
    <cellStyle name="Normal 6 3 3" xfId="25838"/>
    <cellStyle name="Normal 6 3 3 2" xfId="25839"/>
    <cellStyle name="Normal 6 3 3 2 2" xfId="25840"/>
    <cellStyle name="Normal 6 3 3 3" xfId="25841"/>
    <cellStyle name="Normal 6 3 3 4" xfId="25842"/>
    <cellStyle name="Normal 6 3 4" xfId="25843"/>
    <cellStyle name="Normal 6 3 4 2" xfId="25844"/>
    <cellStyle name="Normal 6 3 4 2 2" xfId="25845"/>
    <cellStyle name="Normal 6 3 4 3" xfId="25846"/>
    <cellStyle name="Normal 6 3 5" xfId="25847"/>
    <cellStyle name="Normal 6 3 5 2" xfId="25848"/>
    <cellStyle name="Normal 6 3 5 2 2" xfId="25849"/>
    <cellStyle name="Normal 6 3 5 3" xfId="25850"/>
    <cellStyle name="Normal 6 3 6" xfId="25851"/>
    <cellStyle name="Normal 6 3 6 2" xfId="25852"/>
    <cellStyle name="Normal 6 3 7" xfId="25853"/>
    <cellStyle name="Normal 6 3 8" xfId="25854"/>
    <cellStyle name="Normal 6 3 9" xfId="25855"/>
    <cellStyle name="Normal 6 4" xfId="25856"/>
    <cellStyle name="Normal 6 4 2" xfId="25857"/>
    <cellStyle name="Normal 6 4 2 2" xfId="25858"/>
    <cellStyle name="Normal 6 4 2 2 2" xfId="25859"/>
    <cellStyle name="Normal 6 4 2 2 2 2" xfId="25860"/>
    <cellStyle name="Normal 6 4 2 2 3" xfId="25861"/>
    <cellStyle name="Normal 6 4 2 3" xfId="25862"/>
    <cellStyle name="Normal 6 4 2 3 2" xfId="25863"/>
    <cellStyle name="Normal 6 4 2 3 2 2" xfId="25864"/>
    <cellStyle name="Normal 6 4 2 3 3" xfId="25865"/>
    <cellStyle name="Normal 6 4 2 4" xfId="25866"/>
    <cellStyle name="Normal 6 4 2 4 2" xfId="25867"/>
    <cellStyle name="Normal 6 4 2 4 2 2" xfId="25868"/>
    <cellStyle name="Normal 6 4 2 4 3" xfId="25869"/>
    <cellStyle name="Normal 6 4 2 5" xfId="25870"/>
    <cellStyle name="Normal 6 4 2 5 2" xfId="25871"/>
    <cellStyle name="Normal 6 4 2 6" xfId="25872"/>
    <cellStyle name="Normal 6 4 2 7" xfId="25873"/>
    <cellStyle name="Normal 6 4 3" xfId="25874"/>
    <cellStyle name="Normal 6 4 3 2" xfId="25875"/>
    <cellStyle name="Normal 6 4 3 2 2" xfId="25876"/>
    <cellStyle name="Normal 6 4 3 3" xfId="25877"/>
    <cellStyle name="Normal 6 4 3 4" xfId="25878"/>
    <cellStyle name="Normal 6 4 4" xfId="25879"/>
    <cellStyle name="Normal 6 4 4 2" xfId="25880"/>
    <cellStyle name="Normal 6 4 4 2 2" xfId="25881"/>
    <cellStyle name="Normal 6 4 4 3" xfId="25882"/>
    <cellStyle name="Normal 6 4 5" xfId="25883"/>
    <cellStyle name="Normal 6 4 5 2" xfId="25884"/>
    <cellStyle name="Normal 6 4 5 2 2" xfId="25885"/>
    <cellStyle name="Normal 6 4 5 3" xfId="25886"/>
    <cellStyle name="Normal 6 4 6" xfId="25887"/>
    <cellStyle name="Normal 6 4 6 2" xfId="25888"/>
    <cellStyle name="Normal 6 4 7" xfId="25889"/>
    <cellStyle name="Normal 6 4 8" xfId="25890"/>
    <cellStyle name="Normal 6 4 9" xfId="25891"/>
    <cellStyle name="Normal 6 5" xfId="25892"/>
    <cellStyle name="Normal 6 5 2" xfId="25893"/>
    <cellStyle name="Normal 6 5 2 2" xfId="25894"/>
    <cellStyle name="Normal 6 5 2 2 2" xfId="25895"/>
    <cellStyle name="Normal 6 5 2 2 2 2" xfId="25896"/>
    <cellStyle name="Normal 6 5 2 2 3" xfId="25897"/>
    <cellStyle name="Normal 6 5 2 3" xfId="25898"/>
    <cellStyle name="Normal 6 5 2 3 2" xfId="25899"/>
    <cellStyle name="Normal 6 5 2 3 2 2" xfId="25900"/>
    <cellStyle name="Normal 6 5 2 3 3" xfId="25901"/>
    <cellStyle name="Normal 6 5 2 4" xfId="25902"/>
    <cellStyle name="Normal 6 5 2 4 2" xfId="25903"/>
    <cellStyle name="Normal 6 5 2 4 2 2" xfId="25904"/>
    <cellStyle name="Normal 6 5 2 4 3" xfId="25905"/>
    <cellStyle name="Normal 6 5 2 5" xfId="25906"/>
    <cellStyle name="Normal 6 5 2 5 2" xfId="25907"/>
    <cellStyle name="Normal 6 5 2 6" xfId="25908"/>
    <cellStyle name="Normal 6 5 2 7" xfId="25909"/>
    <cellStyle name="Normal 6 5 3" xfId="25910"/>
    <cellStyle name="Normal 6 5 3 2" xfId="25911"/>
    <cellStyle name="Normal 6 5 3 2 2" xfId="25912"/>
    <cellStyle name="Normal 6 5 3 3" xfId="25913"/>
    <cellStyle name="Normal 6 5 4" xfId="25914"/>
    <cellStyle name="Normal 6 5 4 2" xfId="25915"/>
    <cellStyle name="Normal 6 5 4 2 2" xfId="25916"/>
    <cellStyle name="Normal 6 5 4 3" xfId="25917"/>
    <cellStyle name="Normal 6 5 5" xfId="25918"/>
    <cellStyle name="Normal 6 5 5 2" xfId="25919"/>
    <cellStyle name="Normal 6 5 5 2 2" xfId="25920"/>
    <cellStyle name="Normal 6 5 5 3" xfId="25921"/>
    <cellStyle name="Normal 6 5 6" xfId="25922"/>
    <cellStyle name="Normal 6 5 6 2" xfId="25923"/>
    <cellStyle name="Normal 6 5 7" xfId="25924"/>
    <cellStyle name="Normal 6 5 8" xfId="25925"/>
    <cellStyle name="Normal 6 6" xfId="25926"/>
    <cellStyle name="Normal 6 6 2" xfId="25927"/>
    <cellStyle name="Normal 6 6 2 2" xfId="25928"/>
    <cellStyle name="Normal 6 6 2 2 2" xfId="25929"/>
    <cellStyle name="Normal 6 6 2 2 2 2" xfId="25930"/>
    <cellStyle name="Normal 6 6 2 2 3" xfId="25931"/>
    <cellStyle name="Normal 6 6 2 3" xfId="25932"/>
    <cellStyle name="Normal 6 6 2 3 2" xfId="25933"/>
    <cellStyle name="Normal 6 6 2 3 2 2" xfId="25934"/>
    <cellStyle name="Normal 6 6 2 3 3" xfId="25935"/>
    <cellStyle name="Normal 6 6 2 4" xfId="25936"/>
    <cellStyle name="Normal 6 6 2 4 2" xfId="25937"/>
    <cellStyle name="Normal 6 6 2 4 2 2" xfId="25938"/>
    <cellStyle name="Normal 6 6 2 4 3" xfId="25939"/>
    <cellStyle name="Normal 6 6 2 5" xfId="25940"/>
    <cellStyle name="Normal 6 6 2 5 2" xfId="25941"/>
    <cellStyle name="Normal 6 6 2 6" xfId="25942"/>
    <cellStyle name="Normal 6 6 2 7" xfId="25943"/>
    <cellStyle name="Normal 6 6 3" xfId="25944"/>
    <cellStyle name="Normal 6 6 3 2" xfId="25945"/>
    <cellStyle name="Normal 6 6 3 2 2" xfId="25946"/>
    <cellStyle name="Normal 6 6 3 3" xfId="25947"/>
    <cellStyle name="Normal 6 6 4" xfId="25948"/>
    <cellStyle name="Normal 6 6 4 2" xfId="25949"/>
    <cellStyle name="Normal 6 6 4 2 2" xfId="25950"/>
    <cellStyle name="Normal 6 6 4 3" xfId="25951"/>
    <cellStyle name="Normal 6 6 5" xfId="25952"/>
    <cellStyle name="Normal 6 6 5 2" xfId="25953"/>
    <cellStyle name="Normal 6 6 5 2 2" xfId="25954"/>
    <cellStyle name="Normal 6 6 5 3" xfId="25955"/>
    <cellStyle name="Normal 6 6 6" xfId="25956"/>
    <cellStyle name="Normal 6 6 6 2" xfId="25957"/>
    <cellStyle name="Normal 6 6 7" xfId="25958"/>
    <cellStyle name="Normal 6 7" xfId="25959"/>
    <cellStyle name="Normal 6 7 2" xfId="25960"/>
    <cellStyle name="Normal 6 7 2 2" xfId="25961"/>
    <cellStyle name="Normal 6 7 2 2 2" xfId="25962"/>
    <cellStyle name="Normal 6 7 2 3" xfId="25963"/>
    <cellStyle name="Normal 6 7 3" xfId="25964"/>
    <cellStyle name="Normal 6 7 3 2" xfId="25965"/>
    <cellStyle name="Normal 6 7 3 2 2" xfId="25966"/>
    <cellStyle name="Normal 6 7 3 3" xfId="25967"/>
    <cellStyle name="Normal 6 7 4" xfId="25968"/>
    <cellStyle name="Normal 6 7 4 2" xfId="25969"/>
    <cellStyle name="Normal 6 7 4 2 2" xfId="25970"/>
    <cellStyle name="Normal 6 7 4 3" xfId="25971"/>
    <cellStyle name="Normal 6 7 5" xfId="25972"/>
    <cellStyle name="Normal 6 7 5 2" xfId="25973"/>
    <cellStyle name="Normal 6 7 6" xfId="25974"/>
    <cellStyle name="Normal 6 8" xfId="25975"/>
    <cellStyle name="Normal 6 8 2" xfId="25976"/>
    <cellStyle name="Normal 6 8 2 2" xfId="25977"/>
    <cellStyle name="Normal 6 8 3" xfId="25978"/>
    <cellStyle name="Normal 6 9" xfId="25979"/>
    <cellStyle name="Normal 6 9 2" xfId="25980"/>
    <cellStyle name="Normal 6 9 2 2" xfId="25981"/>
    <cellStyle name="Normal 6 9 3" xfId="25982"/>
    <cellStyle name="Normal 6_PWC Sch 7" xfId="25983"/>
    <cellStyle name="Normal 60" xfId="25984"/>
    <cellStyle name="Normal 60 2" xfId="25985"/>
    <cellStyle name="Normal 60 2 2" xfId="25986"/>
    <cellStyle name="Normal 60 3" xfId="25987"/>
    <cellStyle name="Normal 60 3 2" xfId="25988"/>
    <cellStyle name="Normal 60 3 3" xfId="25989"/>
    <cellStyle name="Normal 60 3 4" xfId="25990"/>
    <cellStyle name="Normal 60 4" xfId="25991"/>
    <cellStyle name="Normal 60 5" xfId="25992"/>
    <cellStyle name="Normal 60 6" xfId="25993"/>
    <cellStyle name="Normal 61" xfId="25994"/>
    <cellStyle name="Normal 61 2" xfId="25995"/>
    <cellStyle name="Normal 61 2 2" xfId="25996"/>
    <cellStyle name="Normal 61 3" xfId="25997"/>
    <cellStyle name="Normal 61 3 2" xfId="25998"/>
    <cellStyle name="Normal 61 3 3" xfId="25999"/>
    <cellStyle name="Normal 61 3 4" xfId="26000"/>
    <cellStyle name="Normal 61 4" xfId="26001"/>
    <cellStyle name="Normal 61 5" xfId="26002"/>
    <cellStyle name="Normal 61 6" xfId="26003"/>
    <cellStyle name="Normal 62" xfId="26004"/>
    <cellStyle name="Normal 62 2" xfId="26005"/>
    <cellStyle name="Normal 62 2 2" xfId="26006"/>
    <cellStyle name="Normal 62 3" xfId="26007"/>
    <cellStyle name="Normal 62 3 2" xfId="26008"/>
    <cellStyle name="Normal 62 3 3" xfId="26009"/>
    <cellStyle name="Normal 62 3 4" xfId="26010"/>
    <cellStyle name="Normal 62 4" xfId="26011"/>
    <cellStyle name="Normal 62 5" xfId="26012"/>
    <cellStyle name="Normal 62 6" xfId="26013"/>
    <cellStyle name="Normal 63" xfId="26014"/>
    <cellStyle name="Normal 63 2" xfId="26015"/>
    <cellStyle name="Normal 63 2 2" xfId="26016"/>
    <cellStyle name="Normal 63 3" xfId="26017"/>
    <cellStyle name="Normal 63 3 2" xfId="26018"/>
    <cellStyle name="Normal 63 3 3" xfId="26019"/>
    <cellStyle name="Normal 63 3 4" xfId="26020"/>
    <cellStyle name="Normal 63 4" xfId="26021"/>
    <cellStyle name="Normal 63 5" xfId="26022"/>
    <cellStyle name="Normal 63 6" xfId="26023"/>
    <cellStyle name="Normal 64" xfId="26024"/>
    <cellStyle name="Normal 64 2" xfId="26025"/>
    <cellStyle name="Normal 64 2 2" xfId="26026"/>
    <cellStyle name="Normal 64 3" xfId="26027"/>
    <cellStyle name="Normal 64 3 2" xfId="26028"/>
    <cellStyle name="Normal 64 3 3" xfId="26029"/>
    <cellStyle name="Normal 64 3 4" xfId="26030"/>
    <cellStyle name="Normal 64 4" xfId="26031"/>
    <cellStyle name="Normal 64 5" xfId="26032"/>
    <cellStyle name="Normal 64 6" xfId="26033"/>
    <cellStyle name="Normal 65" xfId="26034"/>
    <cellStyle name="Normal 65 2" xfId="26035"/>
    <cellStyle name="Normal 65 3" xfId="26036"/>
    <cellStyle name="Normal 65 4" xfId="26037"/>
    <cellStyle name="Normal 65 5" xfId="26038"/>
    <cellStyle name="Normal 66" xfId="26039"/>
    <cellStyle name="Normal 66 2" xfId="26040"/>
    <cellStyle name="Normal 66 3" xfId="26041"/>
    <cellStyle name="Normal 66 4" xfId="26042"/>
    <cellStyle name="Normal 66 5" xfId="26043"/>
    <cellStyle name="Normal 67" xfId="26044"/>
    <cellStyle name="Normal 67 2" xfId="26045"/>
    <cellStyle name="Normal 67 3" xfId="26046"/>
    <cellStyle name="Normal 67 4" xfId="26047"/>
    <cellStyle name="Normal 67 5" xfId="26048"/>
    <cellStyle name="Normal 68" xfId="26049"/>
    <cellStyle name="Normal 68 2" xfId="26050"/>
    <cellStyle name="Normal 68 2 2" xfId="26051"/>
    <cellStyle name="Normal 68 3" xfId="26052"/>
    <cellStyle name="Normal 68 4" xfId="26053"/>
    <cellStyle name="Normal 68 5" xfId="26054"/>
    <cellStyle name="Normal 69" xfId="26055"/>
    <cellStyle name="Normal 69 2" xfId="26056"/>
    <cellStyle name="Normal 69 3" xfId="26057"/>
    <cellStyle name="Normal 69 4" xfId="26058"/>
    <cellStyle name="Normal 69 5" xfId="26059"/>
    <cellStyle name="Normal 7" xfId="26060"/>
    <cellStyle name="Normal 7 10" xfId="26061"/>
    <cellStyle name="Normal 7 10 2" xfId="26062"/>
    <cellStyle name="Normal 7 10 2 2" xfId="26063"/>
    <cellStyle name="Normal 7 10 3" xfId="26064"/>
    <cellStyle name="Normal 7 11" xfId="26065"/>
    <cellStyle name="Normal 7 12" xfId="26066"/>
    <cellStyle name="Normal 7 13" xfId="26067"/>
    <cellStyle name="Normal 7 14" xfId="26068"/>
    <cellStyle name="Normal 7 15" xfId="26069"/>
    <cellStyle name="Normal 7 16" xfId="26070"/>
    <cellStyle name="Normal 7 2" xfId="26071"/>
    <cellStyle name="Normal 7 2 10" xfId="26072"/>
    <cellStyle name="Normal 7 2 10 2" xfId="26073"/>
    <cellStyle name="Normal 7 2 11" xfId="26074"/>
    <cellStyle name="Normal 7 2 12" xfId="26075"/>
    <cellStyle name="Normal 7 2 13" xfId="26076"/>
    <cellStyle name="Normal 7 2 14" xfId="26077"/>
    <cellStyle name="Normal 7 2 15" xfId="26078"/>
    <cellStyle name="Normal 7 2 2" xfId="26079"/>
    <cellStyle name="Normal 7 2 2 2" xfId="26080"/>
    <cellStyle name="Normal 7 2 2 2 2" xfId="26081"/>
    <cellStyle name="Normal 7 2 2 2 2 2" xfId="26082"/>
    <cellStyle name="Normal 7 2 2 2 2 2 2" xfId="26083"/>
    <cellStyle name="Normal 7 2 2 2 2 3" xfId="26084"/>
    <cellStyle name="Normal 7 2 2 2 3" xfId="26085"/>
    <cellStyle name="Normal 7 2 2 2 3 2" xfId="26086"/>
    <cellStyle name="Normal 7 2 2 2 3 2 2" xfId="26087"/>
    <cellStyle name="Normal 7 2 2 2 3 3" xfId="26088"/>
    <cellStyle name="Normal 7 2 2 2 4" xfId="26089"/>
    <cellStyle name="Normal 7 2 2 2 4 2" xfId="26090"/>
    <cellStyle name="Normal 7 2 2 2 4 2 2" xfId="26091"/>
    <cellStyle name="Normal 7 2 2 2 4 3" xfId="26092"/>
    <cellStyle name="Normal 7 2 2 2 5" xfId="26093"/>
    <cellStyle name="Normal 7 2 2 2 5 2" xfId="26094"/>
    <cellStyle name="Normal 7 2 2 2 6" xfId="26095"/>
    <cellStyle name="Normal 7 2 2 2 7" xfId="26096"/>
    <cellStyle name="Normal 7 2 2 3" xfId="26097"/>
    <cellStyle name="Normal 7 2 2 3 2" xfId="26098"/>
    <cellStyle name="Normal 7 2 2 3 2 2" xfId="26099"/>
    <cellStyle name="Normal 7 2 2 3 3" xfId="26100"/>
    <cellStyle name="Normal 7 2 2 3 4" xfId="26101"/>
    <cellStyle name="Normal 7 2 2 4" xfId="26102"/>
    <cellStyle name="Normal 7 2 2 4 2" xfId="26103"/>
    <cellStyle name="Normal 7 2 2 4 2 2" xfId="26104"/>
    <cellStyle name="Normal 7 2 2 4 3" xfId="26105"/>
    <cellStyle name="Normal 7 2 2 5" xfId="26106"/>
    <cellStyle name="Normal 7 2 2 5 2" xfId="26107"/>
    <cellStyle name="Normal 7 2 2 5 2 2" xfId="26108"/>
    <cellStyle name="Normal 7 2 2 5 3" xfId="26109"/>
    <cellStyle name="Normal 7 2 2 6" xfId="26110"/>
    <cellStyle name="Normal 7 2 2 6 2" xfId="26111"/>
    <cellStyle name="Normal 7 2 2 7" xfId="26112"/>
    <cellStyle name="Normal 7 2 2 8" xfId="26113"/>
    <cellStyle name="Normal 7 2 3" xfId="26114"/>
    <cellStyle name="Normal 7 2 3 2" xfId="26115"/>
    <cellStyle name="Normal 7 2 3 2 2" xfId="26116"/>
    <cellStyle name="Normal 7 2 3 2 2 2" xfId="26117"/>
    <cellStyle name="Normal 7 2 3 2 2 2 2" xfId="26118"/>
    <cellStyle name="Normal 7 2 3 2 2 3" xfId="26119"/>
    <cellStyle name="Normal 7 2 3 2 3" xfId="26120"/>
    <cellStyle name="Normal 7 2 3 2 3 2" xfId="26121"/>
    <cellStyle name="Normal 7 2 3 2 3 2 2" xfId="26122"/>
    <cellStyle name="Normal 7 2 3 2 3 3" xfId="26123"/>
    <cellStyle name="Normal 7 2 3 2 4" xfId="26124"/>
    <cellStyle name="Normal 7 2 3 2 4 2" xfId="26125"/>
    <cellStyle name="Normal 7 2 3 2 4 2 2" xfId="26126"/>
    <cellStyle name="Normal 7 2 3 2 4 3" xfId="26127"/>
    <cellStyle name="Normal 7 2 3 2 5" xfId="26128"/>
    <cellStyle name="Normal 7 2 3 2 5 2" xfId="26129"/>
    <cellStyle name="Normal 7 2 3 2 6" xfId="26130"/>
    <cellStyle name="Normal 7 2 3 3" xfId="26131"/>
    <cellStyle name="Normal 7 2 3 3 2" xfId="26132"/>
    <cellStyle name="Normal 7 2 3 3 2 2" xfId="26133"/>
    <cellStyle name="Normal 7 2 3 3 3" xfId="26134"/>
    <cellStyle name="Normal 7 2 3 4" xfId="26135"/>
    <cellStyle name="Normal 7 2 3 4 2" xfId="26136"/>
    <cellStyle name="Normal 7 2 3 4 2 2" xfId="26137"/>
    <cellStyle name="Normal 7 2 3 4 3" xfId="26138"/>
    <cellStyle name="Normal 7 2 3 5" xfId="26139"/>
    <cellStyle name="Normal 7 2 3 5 2" xfId="26140"/>
    <cellStyle name="Normal 7 2 3 5 2 2" xfId="26141"/>
    <cellStyle name="Normal 7 2 3 5 3" xfId="26142"/>
    <cellStyle name="Normal 7 2 3 6" xfId="26143"/>
    <cellStyle name="Normal 7 2 3 6 2" xfId="26144"/>
    <cellStyle name="Normal 7 2 3 7" xfId="26145"/>
    <cellStyle name="Normal 7 2 3 8" xfId="26146"/>
    <cellStyle name="Normal 7 2 3 9" xfId="26147"/>
    <cellStyle name="Normal 7 2 4" xfId="26148"/>
    <cellStyle name="Normal 7 2 4 2" xfId="26149"/>
    <cellStyle name="Normal 7 2 4 2 2" xfId="26150"/>
    <cellStyle name="Normal 7 2 4 2 2 2" xfId="26151"/>
    <cellStyle name="Normal 7 2 4 2 2 2 2" xfId="26152"/>
    <cellStyle name="Normal 7 2 4 2 2 3" xfId="26153"/>
    <cellStyle name="Normal 7 2 4 2 3" xfId="26154"/>
    <cellStyle name="Normal 7 2 4 2 3 2" xfId="26155"/>
    <cellStyle name="Normal 7 2 4 2 3 2 2" xfId="26156"/>
    <cellStyle name="Normal 7 2 4 2 3 3" xfId="26157"/>
    <cellStyle name="Normal 7 2 4 2 4" xfId="26158"/>
    <cellStyle name="Normal 7 2 4 2 4 2" xfId="26159"/>
    <cellStyle name="Normal 7 2 4 2 4 2 2" xfId="26160"/>
    <cellStyle name="Normal 7 2 4 2 4 3" xfId="26161"/>
    <cellStyle name="Normal 7 2 4 2 5" xfId="26162"/>
    <cellStyle name="Normal 7 2 4 2 5 2" xfId="26163"/>
    <cellStyle name="Normal 7 2 4 2 6" xfId="26164"/>
    <cellStyle name="Normal 7 2 4 3" xfId="26165"/>
    <cellStyle name="Normal 7 2 4 3 2" xfId="26166"/>
    <cellStyle name="Normal 7 2 4 3 2 2" xfId="26167"/>
    <cellStyle name="Normal 7 2 4 3 3" xfId="26168"/>
    <cellStyle name="Normal 7 2 4 4" xfId="26169"/>
    <cellStyle name="Normal 7 2 4 4 2" xfId="26170"/>
    <cellStyle name="Normal 7 2 4 4 2 2" xfId="26171"/>
    <cellStyle name="Normal 7 2 4 4 3" xfId="26172"/>
    <cellStyle name="Normal 7 2 4 5" xfId="26173"/>
    <cellStyle name="Normal 7 2 4 5 2" xfId="26174"/>
    <cellStyle name="Normal 7 2 4 5 2 2" xfId="26175"/>
    <cellStyle name="Normal 7 2 4 5 3" xfId="26176"/>
    <cellStyle name="Normal 7 2 4 6" xfId="26177"/>
    <cellStyle name="Normal 7 2 4 6 2" xfId="26178"/>
    <cellStyle name="Normal 7 2 4 7" xfId="26179"/>
    <cellStyle name="Normal 7 2 4 8" xfId="26180"/>
    <cellStyle name="Normal 7 2 5" xfId="26181"/>
    <cellStyle name="Normal 7 2 5 2" xfId="26182"/>
    <cellStyle name="Normal 7 2 5 2 2" xfId="26183"/>
    <cellStyle name="Normal 7 2 5 2 2 2" xfId="26184"/>
    <cellStyle name="Normal 7 2 5 2 2 2 2" xfId="26185"/>
    <cellStyle name="Normal 7 2 5 2 2 3" xfId="26186"/>
    <cellStyle name="Normal 7 2 5 2 3" xfId="26187"/>
    <cellStyle name="Normal 7 2 5 2 3 2" xfId="26188"/>
    <cellStyle name="Normal 7 2 5 2 3 2 2" xfId="26189"/>
    <cellStyle name="Normal 7 2 5 2 3 3" xfId="26190"/>
    <cellStyle name="Normal 7 2 5 2 4" xfId="26191"/>
    <cellStyle name="Normal 7 2 5 2 4 2" xfId="26192"/>
    <cellStyle name="Normal 7 2 5 2 4 2 2" xfId="26193"/>
    <cellStyle name="Normal 7 2 5 2 4 3" xfId="26194"/>
    <cellStyle name="Normal 7 2 5 2 5" xfId="26195"/>
    <cellStyle name="Normal 7 2 5 2 5 2" xfId="26196"/>
    <cellStyle name="Normal 7 2 5 2 6" xfId="26197"/>
    <cellStyle name="Normal 7 2 5 3" xfId="26198"/>
    <cellStyle name="Normal 7 2 5 3 2" xfId="26199"/>
    <cellStyle name="Normal 7 2 5 3 2 2" xfId="26200"/>
    <cellStyle name="Normal 7 2 5 3 3" xfId="26201"/>
    <cellStyle name="Normal 7 2 5 4" xfId="26202"/>
    <cellStyle name="Normal 7 2 5 4 2" xfId="26203"/>
    <cellStyle name="Normal 7 2 5 4 2 2" xfId="26204"/>
    <cellStyle name="Normal 7 2 5 4 3" xfId="26205"/>
    <cellStyle name="Normal 7 2 5 5" xfId="26206"/>
    <cellStyle name="Normal 7 2 5 5 2" xfId="26207"/>
    <cellStyle name="Normal 7 2 5 5 2 2" xfId="26208"/>
    <cellStyle name="Normal 7 2 5 5 3" xfId="26209"/>
    <cellStyle name="Normal 7 2 5 6" xfId="26210"/>
    <cellStyle name="Normal 7 2 5 6 2" xfId="26211"/>
    <cellStyle name="Normal 7 2 5 7" xfId="26212"/>
    <cellStyle name="Normal 7 2 6" xfId="26213"/>
    <cellStyle name="Normal 7 2 6 2" xfId="26214"/>
    <cellStyle name="Normal 7 2 6 2 2" xfId="26215"/>
    <cellStyle name="Normal 7 2 6 2 2 2" xfId="26216"/>
    <cellStyle name="Normal 7 2 6 2 3" xfId="26217"/>
    <cellStyle name="Normal 7 2 6 3" xfId="26218"/>
    <cellStyle name="Normal 7 2 6 3 2" xfId="26219"/>
    <cellStyle name="Normal 7 2 6 3 2 2" xfId="26220"/>
    <cellStyle name="Normal 7 2 6 3 3" xfId="26221"/>
    <cellStyle name="Normal 7 2 6 4" xfId="26222"/>
    <cellStyle name="Normal 7 2 6 4 2" xfId="26223"/>
    <cellStyle name="Normal 7 2 6 4 2 2" xfId="26224"/>
    <cellStyle name="Normal 7 2 6 4 3" xfId="26225"/>
    <cellStyle name="Normal 7 2 6 5" xfId="26226"/>
    <cellStyle name="Normal 7 2 6 5 2" xfId="26227"/>
    <cellStyle name="Normal 7 2 6 6" xfId="26228"/>
    <cellStyle name="Normal 7 2 6 7" xfId="26229"/>
    <cellStyle name="Normal 7 2 7" xfId="26230"/>
    <cellStyle name="Normal 7 2 7 2" xfId="26231"/>
    <cellStyle name="Normal 7 2 7 2 2" xfId="26232"/>
    <cellStyle name="Normal 7 2 7 3" xfId="26233"/>
    <cellStyle name="Normal 7 2 8" xfId="26234"/>
    <cellStyle name="Normal 7 2 8 2" xfId="26235"/>
    <cellStyle name="Normal 7 2 8 2 2" xfId="26236"/>
    <cellStyle name="Normal 7 2 8 3" xfId="26237"/>
    <cellStyle name="Normal 7 2 9" xfId="26238"/>
    <cellStyle name="Normal 7 2 9 2" xfId="26239"/>
    <cellStyle name="Normal 7 2 9 2 2" xfId="26240"/>
    <cellStyle name="Normal 7 2 9 3" xfId="26241"/>
    <cellStyle name="Normal 7 3" xfId="26242"/>
    <cellStyle name="Normal 7 3 2" xfId="26243"/>
    <cellStyle name="Normal 7 3 2 2" xfId="26244"/>
    <cellStyle name="Normal 7 3 2 2 2" xfId="26245"/>
    <cellStyle name="Normal 7 3 2 2 2 2" xfId="26246"/>
    <cellStyle name="Normal 7 3 2 2 3" xfId="26247"/>
    <cellStyle name="Normal 7 3 2 3" xfId="26248"/>
    <cellStyle name="Normal 7 3 2 3 2" xfId="26249"/>
    <cellStyle name="Normal 7 3 2 3 2 2" xfId="26250"/>
    <cellStyle name="Normal 7 3 2 3 3" xfId="26251"/>
    <cellStyle name="Normal 7 3 2 4" xfId="26252"/>
    <cellStyle name="Normal 7 3 2 4 2" xfId="26253"/>
    <cellStyle name="Normal 7 3 2 4 2 2" xfId="26254"/>
    <cellStyle name="Normal 7 3 2 4 3" xfId="26255"/>
    <cellStyle name="Normal 7 3 2 5" xfId="26256"/>
    <cellStyle name="Normal 7 3 2 5 2" xfId="26257"/>
    <cellStyle name="Normal 7 3 2 6" xfId="26258"/>
    <cellStyle name="Normal 7 3 3" xfId="26259"/>
    <cellStyle name="Normal 7 3 3 2" xfId="26260"/>
    <cellStyle name="Normal 7 3 3 2 2" xfId="26261"/>
    <cellStyle name="Normal 7 3 3 3" xfId="26262"/>
    <cellStyle name="Normal 7 3 4" xfId="26263"/>
    <cellStyle name="Normal 7 3 4 2" xfId="26264"/>
    <cellStyle name="Normal 7 3 4 2 2" xfId="26265"/>
    <cellStyle name="Normal 7 3 4 3" xfId="26266"/>
    <cellStyle name="Normal 7 3 5" xfId="26267"/>
    <cellStyle name="Normal 7 3 5 2" xfId="26268"/>
    <cellStyle name="Normal 7 3 5 2 2" xfId="26269"/>
    <cellStyle name="Normal 7 3 5 3" xfId="26270"/>
    <cellStyle name="Normal 7 3 6" xfId="26271"/>
    <cellStyle name="Normal 7 3 6 2" xfId="26272"/>
    <cellStyle name="Normal 7 3 7" xfId="26273"/>
    <cellStyle name="Normal 7 3 8" xfId="26274"/>
    <cellStyle name="Normal 7 3 9" xfId="26275"/>
    <cellStyle name="Normal 7 4" xfId="26276"/>
    <cellStyle name="Normal 7 4 2" xfId="26277"/>
    <cellStyle name="Normal 7 4 2 2" xfId="26278"/>
    <cellStyle name="Normal 7 4 2 2 2" xfId="26279"/>
    <cellStyle name="Normal 7 4 2 2 2 2" xfId="26280"/>
    <cellStyle name="Normal 7 4 2 2 3" xfId="26281"/>
    <cellStyle name="Normal 7 4 2 3" xfId="26282"/>
    <cellStyle name="Normal 7 4 2 3 2" xfId="26283"/>
    <cellStyle name="Normal 7 4 2 3 2 2" xfId="26284"/>
    <cellStyle name="Normal 7 4 2 3 3" xfId="26285"/>
    <cellStyle name="Normal 7 4 2 4" xfId="26286"/>
    <cellStyle name="Normal 7 4 2 4 2" xfId="26287"/>
    <cellStyle name="Normal 7 4 2 4 2 2" xfId="26288"/>
    <cellStyle name="Normal 7 4 2 4 3" xfId="26289"/>
    <cellStyle name="Normal 7 4 2 5" xfId="26290"/>
    <cellStyle name="Normal 7 4 2 5 2" xfId="26291"/>
    <cellStyle name="Normal 7 4 2 6" xfId="26292"/>
    <cellStyle name="Normal 7 4 3" xfId="26293"/>
    <cellStyle name="Normal 7 4 3 2" xfId="26294"/>
    <cellStyle name="Normal 7 4 3 2 2" xfId="26295"/>
    <cellStyle name="Normal 7 4 3 3" xfId="26296"/>
    <cellStyle name="Normal 7 4 4" xfId="26297"/>
    <cellStyle name="Normal 7 4 4 2" xfId="26298"/>
    <cellStyle name="Normal 7 4 4 2 2" xfId="26299"/>
    <cellStyle name="Normal 7 4 4 3" xfId="26300"/>
    <cellStyle name="Normal 7 4 5" xfId="26301"/>
    <cellStyle name="Normal 7 4 5 2" xfId="26302"/>
    <cellStyle name="Normal 7 4 5 2 2" xfId="26303"/>
    <cellStyle name="Normal 7 4 5 3" xfId="26304"/>
    <cellStyle name="Normal 7 4 6" xfId="26305"/>
    <cellStyle name="Normal 7 4 6 2" xfId="26306"/>
    <cellStyle name="Normal 7 4 7" xfId="26307"/>
    <cellStyle name="Normal 7 4 8" xfId="26308"/>
    <cellStyle name="Normal 7 5" xfId="26309"/>
    <cellStyle name="Normal 7 5 2" xfId="26310"/>
    <cellStyle name="Normal 7 5 2 2" xfId="26311"/>
    <cellStyle name="Normal 7 5 2 2 2" xfId="26312"/>
    <cellStyle name="Normal 7 5 2 2 2 2" xfId="26313"/>
    <cellStyle name="Normal 7 5 2 2 3" xfId="26314"/>
    <cellStyle name="Normal 7 5 2 3" xfId="26315"/>
    <cellStyle name="Normal 7 5 2 3 2" xfId="26316"/>
    <cellStyle name="Normal 7 5 2 3 2 2" xfId="26317"/>
    <cellStyle name="Normal 7 5 2 3 3" xfId="26318"/>
    <cellStyle name="Normal 7 5 2 4" xfId="26319"/>
    <cellStyle name="Normal 7 5 2 4 2" xfId="26320"/>
    <cellStyle name="Normal 7 5 2 4 2 2" xfId="26321"/>
    <cellStyle name="Normal 7 5 2 4 3" xfId="26322"/>
    <cellStyle name="Normal 7 5 2 5" xfId="26323"/>
    <cellStyle name="Normal 7 5 2 5 2" xfId="26324"/>
    <cellStyle name="Normal 7 5 2 6" xfId="26325"/>
    <cellStyle name="Normal 7 5 3" xfId="26326"/>
    <cellStyle name="Normal 7 5 3 2" xfId="26327"/>
    <cellStyle name="Normal 7 5 3 2 2" xfId="26328"/>
    <cellStyle name="Normal 7 5 3 3" xfId="26329"/>
    <cellStyle name="Normal 7 5 4" xfId="26330"/>
    <cellStyle name="Normal 7 5 4 2" xfId="26331"/>
    <cellStyle name="Normal 7 5 4 2 2" xfId="26332"/>
    <cellStyle name="Normal 7 5 4 3" xfId="26333"/>
    <cellStyle name="Normal 7 5 5" xfId="26334"/>
    <cellStyle name="Normal 7 5 5 2" xfId="26335"/>
    <cellStyle name="Normal 7 5 5 2 2" xfId="26336"/>
    <cellStyle name="Normal 7 5 5 3" xfId="26337"/>
    <cellStyle name="Normal 7 5 6" xfId="26338"/>
    <cellStyle name="Normal 7 5 6 2" xfId="26339"/>
    <cellStyle name="Normal 7 5 7" xfId="26340"/>
    <cellStyle name="Normal 7 5 8" xfId="26341"/>
    <cellStyle name="Normal 7 6" xfId="26342"/>
    <cellStyle name="Normal 7 6 2" xfId="26343"/>
    <cellStyle name="Normal 7 6 2 2" xfId="26344"/>
    <cellStyle name="Normal 7 6 2 2 2" xfId="26345"/>
    <cellStyle name="Normal 7 6 2 2 2 2" xfId="26346"/>
    <cellStyle name="Normal 7 6 2 2 3" xfId="26347"/>
    <cellStyle name="Normal 7 6 2 3" xfId="26348"/>
    <cellStyle name="Normal 7 6 2 3 2" xfId="26349"/>
    <cellStyle name="Normal 7 6 2 3 2 2" xfId="26350"/>
    <cellStyle name="Normal 7 6 2 3 3" xfId="26351"/>
    <cellStyle name="Normal 7 6 2 4" xfId="26352"/>
    <cellStyle name="Normal 7 6 2 4 2" xfId="26353"/>
    <cellStyle name="Normal 7 6 2 4 2 2" xfId="26354"/>
    <cellStyle name="Normal 7 6 2 4 3" xfId="26355"/>
    <cellStyle name="Normal 7 6 2 5" xfId="26356"/>
    <cellStyle name="Normal 7 6 2 5 2" xfId="26357"/>
    <cellStyle name="Normal 7 6 2 6" xfId="26358"/>
    <cellStyle name="Normal 7 6 3" xfId="26359"/>
    <cellStyle name="Normal 7 6 3 2" xfId="26360"/>
    <cellStyle name="Normal 7 6 3 2 2" xfId="26361"/>
    <cellStyle name="Normal 7 6 3 3" xfId="26362"/>
    <cellStyle name="Normal 7 6 4" xfId="26363"/>
    <cellStyle name="Normal 7 6 4 2" xfId="26364"/>
    <cellStyle name="Normal 7 6 4 2 2" xfId="26365"/>
    <cellStyle name="Normal 7 6 4 3" xfId="26366"/>
    <cellStyle name="Normal 7 6 5" xfId="26367"/>
    <cellStyle name="Normal 7 6 5 2" xfId="26368"/>
    <cellStyle name="Normal 7 6 5 2 2" xfId="26369"/>
    <cellStyle name="Normal 7 6 5 3" xfId="26370"/>
    <cellStyle name="Normal 7 6 6" xfId="26371"/>
    <cellStyle name="Normal 7 6 6 2" xfId="26372"/>
    <cellStyle name="Normal 7 6 7" xfId="26373"/>
    <cellStyle name="Normal 7 7" xfId="26374"/>
    <cellStyle name="Normal 7 7 2" xfId="26375"/>
    <cellStyle name="Normal 7 7 2 2" xfId="26376"/>
    <cellStyle name="Normal 7 7 2 2 2" xfId="26377"/>
    <cellStyle name="Normal 7 7 2 3" xfId="26378"/>
    <cellStyle name="Normal 7 7 3" xfId="26379"/>
    <cellStyle name="Normal 7 7 3 2" xfId="26380"/>
    <cellStyle name="Normal 7 7 3 2 2" xfId="26381"/>
    <cellStyle name="Normal 7 7 3 3" xfId="26382"/>
    <cellStyle name="Normal 7 7 4" xfId="26383"/>
    <cellStyle name="Normal 7 7 4 2" xfId="26384"/>
    <cellStyle name="Normal 7 7 4 2 2" xfId="26385"/>
    <cellStyle name="Normal 7 7 4 3" xfId="26386"/>
    <cellStyle name="Normal 7 7 5" xfId="26387"/>
    <cellStyle name="Normal 7 7 5 2" xfId="26388"/>
    <cellStyle name="Normal 7 7 6" xfId="26389"/>
    <cellStyle name="Normal 7 8" xfId="26390"/>
    <cellStyle name="Normal 7 8 2" xfId="26391"/>
    <cellStyle name="Normal 7 8 2 2" xfId="26392"/>
    <cellStyle name="Normal 7 8 3" xfId="26393"/>
    <cellStyle name="Normal 7 9" xfId="26394"/>
    <cellStyle name="Normal 7 9 2" xfId="26395"/>
    <cellStyle name="Normal 7 9 2 2" xfId="26396"/>
    <cellStyle name="Normal 7 9 3" xfId="26397"/>
    <cellStyle name="Normal 7_Sheet2" xfId="26398"/>
    <cellStyle name="Normal 70" xfId="26399"/>
    <cellStyle name="Normal 70 2" xfId="26400"/>
    <cellStyle name="Normal 70 3" xfId="26401"/>
    <cellStyle name="Normal 70 4" xfId="26402"/>
    <cellStyle name="Normal 70 5" xfId="26403"/>
    <cellStyle name="Normal 71" xfId="26404"/>
    <cellStyle name="Normal 71 2" xfId="26405"/>
    <cellStyle name="Normal 71 3" xfId="26406"/>
    <cellStyle name="Normal 71 4" xfId="26407"/>
    <cellStyle name="Normal 71 5" xfId="26408"/>
    <cellStyle name="Normal 72" xfId="26409"/>
    <cellStyle name="Normal 72 2" xfId="26410"/>
    <cellStyle name="Normal 72 2 2" xfId="26411"/>
    <cellStyle name="Normal 72 3" xfId="26412"/>
    <cellStyle name="Normal 72 4" xfId="26413"/>
    <cellStyle name="Normal 73" xfId="26414"/>
    <cellStyle name="Normal 73 2" xfId="26415"/>
    <cellStyle name="Normal 73 2 2" xfId="26416"/>
    <cellStyle name="Normal 73 3" xfId="26417"/>
    <cellStyle name="Normal 73 4" xfId="26418"/>
    <cellStyle name="Normal 74" xfId="26419"/>
    <cellStyle name="Normal 74 2" xfId="26420"/>
    <cellStyle name="Normal 74 2 2" xfId="26421"/>
    <cellStyle name="Normal 74 3" xfId="26422"/>
    <cellStyle name="Normal 75" xfId="26423"/>
    <cellStyle name="Normal 75 2" xfId="26424"/>
    <cellStyle name="Normal 75 2 2" xfId="26425"/>
    <cellStyle name="Normal 75 3" xfId="26426"/>
    <cellStyle name="Normal 76" xfId="26427"/>
    <cellStyle name="Normal 76 2" xfId="26428"/>
    <cellStyle name="Normal 77" xfId="26429"/>
    <cellStyle name="Normal 77 2" xfId="26430"/>
    <cellStyle name="Normal 78" xfId="26431"/>
    <cellStyle name="Normal 78 2" xfId="26432"/>
    <cellStyle name="Normal 79" xfId="26433"/>
    <cellStyle name="Normal 79 2" xfId="26434"/>
    <cellStyle name="Normal 8" xfId="26435"/>
    <cellStyle name="Normal 8 2" xfId="26436"/>
    <cellStyle name="Normal 8 2 2" xfId="26437"/>
    <cellStyle name="Normal 8 2 2 2" xfId="26438"/>
    <cellStyle name="Normal 8 2 2 3" xfId="26439"/>
    <cellStyle name="Normal 8 2 3" xfId="26440"/>
    <cellStyle name="Normal 8 2 3 2" xfId="26441"/>
    <cellStyle name="Normal 8 2 3 3" xfId="26442"/>
    <cellStyle name="Normal 8 2 3 4" xfId="26443"/>
    <cellStyle name="Normal 8 2 4" xfId="26444"/>
    <cellStyle name="Normal 8 2 4 2" xfId="26445"/>
    <cellStyle name="Normal 8 2 5" xfId="26446"/>
    <cellStyle name="Normal 8 3" xfId="26447"/>
    <cellStyle name="Normal 8 3 2" xfId="26448"/>
    <cellStyle name="Normal 8 3 2 2" xfId="26449"/>
    <cellStyle name="Normal 8 3 3" xfId="26450"/>
    <cellStyle name="Normal 8 3 4" xfId="26451"/>
    <cellStyle name="Normal 8 4" xfId="26452"/>
    <cellStyle name="Normal 8 4 2" xfId="26453"/>
    <cellStyle name="Normal 8 4 3" xfId="26454"/>
    <cellStyle name="Normal 8 4 4" xfId="26455"/>
    <cellStyle name="Normal 8 5" xfId="26456"/>
    <cellStyle name="Normal 8 6" xfId="26457"/>
    <cellStyle name="Normal 8 7" xfId="26458"/>
    <cellStyle name="Normal 8 8" xfId="26459"/>
    <cellStyle name="Normal 80" xfId="26460"/>
    <cellStyle name="Normal 80 2" xfId="26461"/>
    <cellStyle name="Normal 81" xfId="26462"/>
    <cellStyle name="Normal 81 2" xfId="26463"/>
    <cellStyle name="Normal 82" xfId="26464"/>
    <cellStyle name="Normal 82 2" xfId="26465"/>
    <cellStyle name="Normal 82 2 2" xfId="26466"/>
    <cellStyle name="Normal 82 3" xfId="26467"/>
    <cellStyle name="Normal 83" xfId="26468"/>
    <cellStyle name="Normal 83 2" xfId="26469"/>
    <cellStyle name="Normal 84" xfId="26470"/>
    <cellStyle name="Normal 84 2" xfId="26471"/>
    <cellStyle name="Normal 85" xfId="26472"/>
    <cellStyle name="Normal 85 2" xfId="26473"/>
    <cellStyle name="Normal 86" xfId="26474"/>
    <cellStyle name="Normal 86 2" xfId="26475"/>
    <cellStyle name="Normal 87" xfId="26476"/>
    <cellStyle name="Normal 87 2" xfId="26477"/>
    <cellStyle name="Normal 88" xfId="26478"/>
    <cellStyle name="Normal 88 2" xfId="26479"/>
    <cellStyle name="Normal 89" xfId="26480"/>
    <cellStyle name="Normal 89 2" xfId="26481"/>
    <cellStyle name="Normal 9" xfId="26482"/>
    <cellStyle name="Normal 9 10" xfId="26483"/>
    <cellStyle name="Normal 9 10 2" xfId="26484"/>
    <cellStyle name="Normal 9 10 2 2" xfId="26485"/>
    <cellStyle name="Normal 9 10 3" xfId="26486"/>
    <cellStyle name="Normal 9 11" xfId="26487"/>
    <cellStyle name="Normal 9 11 2" xfId="26488"/>
    <cellStyle name="Normal 9 11 2 2" xfId="26489"/>
    <cellStyle name="Normal 9 11 3" xfId="26490"/>
    <cellStyle name="Normal 9 12" xfId="26491"/>
    <cellStyle name="Normal 9 12 2" xfId="26492"/>
    <cellStyle name="Normal 9 12 2 2" xfId="26493"/>
    <cellStyle name="Normal 9 12 3" xfId="26494"/>
    <cellStyle name="Normal 9 13" xfId="26495"/>
    <cellStyle name="Normal 9 13 2" xfId="26496"/>
    <cellStyle name="Normal 9 14" xfId="26497"/>
    <cellStyle name="Normal 9 15" xfId="26498"/>
    <cellStyle name="Normal 9 16" xfId="26499"/>
    <cellStyle name="Normal 9 17" xfId="26500"/>
    <cellStyle name="Normal 9 18" xfId="26501"/>
    <cellStyle name="Normal 9 2" xfId="26502"/>
    <cellStyle name="Normal 9 2 10" xfId="26503"/>
    <cellStyle name="Normal 9 2 10 2" xfId="26504"/>
    <cellStyle name="Normal 9 2 10 2 2" xfId="26505"/>
    <cellStyle name="Normal 9 2 10 3" xfId="26506"/>
    <cellStyle name="Normal 9 2 11" xfId="26507"/>
    <cellStyle name="Normal 9 2 11 2" xfId="26508"/>
    <cellStyle name="Normal 9 2 12" xfId="26509"/>
    <cellStyle name="Normal 9 2 13" xfId="26510"/>
    <cellStyle name="Normal 9 2 14" xfId="26511"/>
    <cellStyle name="Normal 9 2 15" xfId="26512"/>
    <cellStyle name="Normal 9 2 2" xfId="26513"/>
    <cellStyle name="Normal 9 2 2 10" xfId="26514"/>
    <cellStyle name="Normal 9 2 2 10 2" xfId="26515"/>
    <cellStyle name="Normal 9 2 2 11" xfId="26516"/>
    <cellStyle name="Normal 9 2 2 12" xfId="26517"/>
    <cellStyle name="Normal 9 2 2 2" xfId="26518"/>
    <cellStyle name="Normal 9 2 2 2 2" xfId="26519"/>
    <cellStyle name="Normal 9 2 2 2 2 2" xfId="26520"/>
    <cellStyle name="Normal 9 2 2 2 2 2 2" xfId="26521"/>
    <cellStyle name="Normal 9 2 2 2 2 2 2 2" xfId="26522"/>
    <cellStyle name="Normal 9 2 2 2 2 2 3" xfId="26523"/>
    <cellStyle name="Normal 9 2 2 2 2 3" xfId="26524"/>
    <cellStyle name="Normal 9 2 2 2 2 3 2" xfId="26525"/>
    <cellStyle name="Normal 9 2 2 2 2 3 2 2" xfId="26526"/>
    <cellStyle name="Normal 9 2 2 2 2 3 3" xfId="26527"/>
    <cellStyle name="Normal 9 2 2 2 2 4" xfId="26528"/>
    <cellStyle name="Normal 9 2 2 2 2 4 2" xfId="26529"/>
    <cellStyle name="Normal 9 2 2 2 2 4 2 2" xfId="26530"/>
    <cellStyle name="Normal 9 2 2 2 2 4 3" xfId="26531"/>
    <cellStyle name="Normal 9 2 2 2 2 5" xfId="26532"/>
    <cellStyle name="Normal 9 2 2 2 2 5 2" xfId="26533"/>
    <cellStyle name="Normal 9 2 2 2 2 6" xfId="26534"/>
    <cellStyle name="Normal 9 2 2 2 3" xfId="26535"/>
    <cellStyle name="Normal 9 2 2 2 3 2" xfId="26536"/>
    <cellStyle name="Normal 9 2 2 2 3 2 2" xfId="26537"/>
    <cellStyle name="Normal 9 2 2 2 3 3" xfId="26538"/>
    <cellStyle name="Normal 9 2 2 2 4" xfId="26539"/>
    <cellStyle name="Normal 9 2 2 2 4 2" xfId="26540"/>
    <cellStyle name="Normal 9 2 2 2 4 2 2" xfId="26541"/>
    <cellStyle name="Normal 9 2 2 2 4 3" xfId="26542"/>
    <cellStyle name="Normal 9 2 2 2 5" xfId="26543"/>
    <cellStyle name="Normal 9 2 2 2 5 2" xfId="26544"/>
    <cellStyle name="Normal 9 2 2 2 5 2 2" xfId="26545"/>
    <cellStyle name="Normal 9 2 2 2 5 3" xfId="26546"/>
    <cellStyle name="Normal 9 2 2 2 6" xfId="26547"/>
    <cellStyle name="Normal 9 2 2 2 6 2" xfId="26548"/>
    <cellStyle name="Normal 9 2 2 2 7" xfId="26549"/>
    <cellStyle name="Normal 9 2 2 2 8" xfId="26550"/>
    <cellStyle name="Normal 9 2 2 3" xfId="26551"/>
    <cellStyle name="Normal 9 2 2 3 2" xfId="26552"/>
    <cellStyle name="Normal 9 2 2 3 2 2" xfId="26553"/>
    <cellStyle name="Normal 9 2 2 3 2 2 2" xfId="26554"/>
    <cellStyle name="Normal 9 2 2 3 2 2 2 2" xfId="26555"/>
    <cellStyle name="Normal 9 2 2 3 2 2 3" xfId="26556"/>
    <cellStyle name="Normal 9 2 2 3 2 3" xfId="26557"/>
    <cellStyle name="Normal 9 2 2 3 2 3 2" xfId="26558"/>
    <cellStyle name="Normal 9 2 2 3 2 3 2 2" xfId="26559"/>
    <cellStyle name="Normal 9 2 2 3 2 3 3" xfId="26560"/>
    <cellStyle name="Normal 9 2 2 3 2 4" xfId="26561"/>
    <cellStyle name="Normal 9 2 2 3 2 4 2" xfId="26562"/>
    <cellStyle name="Normal 9 2 2 3 2 4 2 2" xfId="26563"/>
    <cellStyle name="Normal 9 2 2 3 2 4 3" xfId="26564"/>
    <cellStyle name="Normal 9 2 2 3 2 5" xfId="26565"/>
    <cellStyle name="Normal 9 2 2 3 2 5 2" xfId="26566"/>
    <cellStyle name="Normal 9 2 2 3 2 6" xfId="26567"/>
    <cellStyle name="Normal 9 2 2 3 3" xfId="26568"/>
    <cellStyle name="Normal 9 2 2 3 3 2" xfId="26569"/>
    <cellStyle name="Normal 9 2 2 3 3 2 2" xfId="26570"/>
    <cellStyle name="Normal 9 2 2 3 3 3" xfId="26571"/>
    <cellStyle name="Normal 9 2 2 3 4" xfId="26572"/>
    <cellStyle name="Normal 9 2 2 3 4 2" xfId="26573"/>
    <cellStyle name="Normal 9 2 2 3 4 2 2" xfId="26574"/>
    <cellStyle name="Normal 9 2 2 3 4 3" xfId="26575"/>
    <cellStyle name="Normal 9 2 2 3 5" xfId="26576"/>
    <cellStyle name="Normal 9 2 2 3 5 2" xfId="26577"/>
    <cellStyle name="Normal 9 2 2 3 5 2 2" xfId="26578"/>
    <cellStyle name="Normal 9 2 2 3 5 3" xfId="26579"/>
    <cellStyle name="Normal 9 2 2 3 6" xfId="26580"/>
    <cellStyle name="Normal 9 2 2 3 6 2" xfId="26581"/>
    <cellStyle name="Normal 9 2 2 3 7" xfId="26582"/>
    <cellStyle name="Normal 9 2 2 4" xfId="26583"/>
    <cellStyle name="Normal 9 2 2 4 2" xfId="26584"/>
    <cellStyle name="Normal 9 2 2 4 2 2" xfId="26585"/>
    <cellStyle name="Normal 9 2 2 4 2 2 2" xfId="26586"/>
    <cellStyle name="Normal 9 2 2 4 2 2 2 2" xfId="26587"/>
    <cellStyle name="Normal 9 2 2 4 2 2 3" xfId="26588"/>
    <cellStyle name="Normal 9 2 2 4 2 3" xfId="26589"/>
    <cellStyle name="Normal 9 2 2 4 2 3 2" xfId="26590"/>
    <cellStyle name="Normal 9 2 2 4 2 3 2 2" xfId="26591"/>
    <cellStyle name="Normal 9 2 2 4 2 3 3" xfId="26592"/>
    <cellStyle name="Normal 9 2 2 4 2 4" xfId="26593"/>
    <cellStyle name="Normal 9 2 2 4 2 4 2" xfId="26594"/>
    <cellStyle name="Normal 9 2 2 4 2 4 2 2" xfId="26595"/>
    <cellStyle name="Normal 9 2 2 4 2 4 3" xfId="26596"/>
    <cellStyle name="Normal 9 2 2 4 2 5" xfId="26597"/>
    <cellStyle name="Normal 9 2 2 4 2 5 2" xfId="26598"/>
    <cellStyle name="Normal 9 2 2 4 2 6" xfId="26599"/>
    <cellStyle name="Normal 9 2 2 4 3" xfId="26600"/>
    <cellStyle name="Normal 9 2 2 4 3 2" xfId="26601"/>
    <cellStyle name="Normal 9 2 2 4 3 2 2" xfId="26602"/>
    <cellStyle name="Normal 9 2 2 4 3 3" xfId="26603"/>
    <cellStyle name="Normal 9 2 2 4 4" xfId="26604"/>
    <cellStyle name="Normal 9 2 2 4 4 2" xfId="26605"/>
    <cellStyle name="Normal 9 2 2 4 4 2 2" xfId="26606"/>
    <cellStyle name="Normal 9 2 2 4 4 3" xfId="26607"/>
    <cellStyle name="Normal 9 2 2 4 5" xfId="26608"/>
    <cellStyle name="Normal 9 2 2 4 5 2" xfId="26609"/>
    <cellStyle name="Normal 9 2 2 4 5 2 2" xfId="26610"/>
    <cellStyle name="Normal 9 2 2 4 5 3" xfId="26611"/>
    <cellStyle name="Normal 9 2 2 4 6" xfId="26612"/>
    <cellStyle name="Normal 9 2 2 4 6 2" xfId="26613"/>
    <cellStyle name="Normal 9 2 2 4 7" xfId="26614"/>
    <cellStyle name="Normal 9 2 2 5" xfId="26615"/>
    <cellStyle name="Normal 9 2 2 5 2" xfId="26616"/>
    <cellStyle name="Normal 9 2 2 5 2 2" xfId="26617"/>
    <cellStyle name="Normal 9 2 2 5 2 2 2" xfId="26618"/>
    <cellStyle name="Normal 9 2 2 5 2 2 2 2" xfId="26619"/>
    <cellStyle name="Normal 9 2 2 5 2 2 3" xfId="26620"/>
    <cellStyle name="Normal 9 2 2 5 2 3" xfId="26621"/>
    <cellStyle name="Normal 9 2 2 5 2 3 2" xfId="26622"/>
    <cellStyle name="Normal 9 2 2 5 2 3 2 2" xfId="26623"/>
    <cellStyle name="Normal 9 2 2 5 2 3 3" xfId="26624"/>
    <cellStyle name="Normal 9 2 2 5 2 4" xfId="26625"/>
    <cellStyle name="Normal 9 2 2 5 2 4 2" xfId="26626"/>
    <cellStyle name="Normal 9 2 2 5 2 4 2 2" xfId="26627"/>
    <cellStyle name="Normal 9 2 2 5 2 4 3" xfId="26628"/>
    <cellStyle name="Normal 9 2 2 5 2 5" xfId="26629"/>
    <cellStyle name="Normal 9 2 2 5 2 5 2" xfId="26630"/>
    <cellStyle name="Normal 9 2 2 5 2 6" xfId="26631"/>
    <cellStyle name="Normal 9 2 2 5 3" xfId="26632"/>
    <cellStyle name="Normal 9 2 2 5 3 2" xfId="26633"/>
    <cellStyle name="Normal 9 2 2 5 3 2 2" xfId="26634"/>
    <cellStyle name="Normal 9 2 2 5 3 3" xfId="26635"/>
    <cellStyle name="Normal 9 2 2 5 4" xfId="26636"/>
    <cellStyle name="Normal 9 2 2 5 4 2" xfId="26637"/>
    <cellStyle name="Normal 9 2 2 5 4 2 2" xfId="26638"/>
    <cellStyle name="Normal 9 2 2 5 4 3" xfId="26639"/>
    <cellStyle name="Normal 9 2 2 5 5" xfId="26640"/>
    <cellStyle name="Normal 9 2 2 5 5 2" xfId="26641"/>
    <cellStyle name="Normal 9 2 2 5 5 2 2" xfId="26642"/>
    <cellStyle name="Normal 9 2 2 5 5 3" xfId="26643"/>
    <cellStyle name="Normal 9 2 2 5 6" xfId="26644"/>
    <cellStyle name="Normal 9 2 2 5 6 2" xfId="26645"/>
    <cellStyle name="Normal 9 2 2 5 7" xfId="26646"/>
    <cellStyle name="Normal 9 2 2 6" xfId="26647"/>
    <cellStyle name="Normal 9 2 2 6 2" xfId="26648"/>
    <cellStyle name="Normal 9 2 2 6 2 2" xfId="26649"/>
    <cellStyle name="Normal 9 2 2 6 2 2 2" xfId="26650"/>
    <cellStyle name="Normal 9 2 2 6 2 3" xfId="26651"/>
    <cellStyle name="Normal 9 2 2 6 3" xfId="26652"/>
    <cellStyle name="Normal 9 2 2 6 3 2" xfId="26653"/>
    <cellStyle name="Normal 9 2 2 6 3 2 2" xfId="26654"/>
    <cellStyle name="Normal 9 2 2 6 3 3" xfId="26655"/>
    <cellStyle name="Normal 9 2 2 6 4" xfId="26656"/>
    <cellStyle name="Normal 9 2 2 6 4 2" xfId="26657"/>
    <cellStyle name="Normal 9 2 2 6 4 2 2" xfId="26658"/>
    <cellStyle name="Normal 9 2 2 6 4 3" xfId="26659"/>
    <cellStyle name="Normal 9 2 2 6 5" xfId="26660"/>
    <cellStyle name="Normal 9 2 2 6 5 2" xfId="26661"/>
    <cellStyle name="Normal 9 2 2 6 6" xfId="26662"/>
    <cellStyle name="Normal 9 2 2 7" xfId="26663"/>
    <cellStyle name="Normal 9 2 2 7 2" xfId="26664"/>
    <cellStyle name="Normal 9 2 2 7 2 2" xfId="26665"/>
    <cellStyle name="Normal 9 2 2 7 3" xfId="26666"/>
    <cellStyle name="Normal 9 2 2 8" xfId="26667"/>
    <cellStyle name="Normal 9 2 2 8 2" xfId="26668"/>
    <cellStyle name="Normal 9 2 2 8 2 2" xfId="26669"/>
    <cellStyle name="Normal 9 2 2 8 3" xfId="26670"/>
    <cellStyle name="Normal 9 2 2 9" xfId="26671"/>
    <cellStyle name="Normal 9 2 2 9 2" xfId="26672"/>
    <cellStyle name="Normal 9 2 2 9 2 2" xfId="26673"/>
    <cellStyle name="Normal 9 2 2 9 3" xfId="26674"/>
    <cellStyle name="Normal 9 2 3" xfId="26675"/>
    <cellStyle name="Normal 9 2 3 2" xfId="26676"/>
    <cellStyle name="Normal 9 2 3 2 2" xfId="26677"/>
    <cellStyle name="Normal 9 2 3 2 2 2" xfId="26678"/>
    <cellStyle name="Normal 9 2 3 2 2 2 2" xfId="26679"/>
    <cellStyle name="Normal 9 2 3 2 2 3" xfId="26680"/>
    <cellStyle name="Normal 9 2 3 2 3" xfId="26681"/>
    <cellStyle name="Normal 9 2 3 2 3 2" xfId="26682"/>
    <cellStyle name="Normal 9 2 3 2 3 2 2" xfId="26683"/>
    <cellStyle name="Normal 9 2 3 2 3 3" xfId="26684"/>
    <cellStyle name="Normal 9 2 3 2 4" xfId="26685"/>
    <cellStyle name="Normal 9 2 3 2 4 2" xfId="26686"/>
    <cellStyle name="Normal 9 2 3 2 4 2 2" xfId="26687"/>
    <cellStyle name="Normal 9 2 3 2 4 3" xfId="26688"/>
    <cellStyle name="Normal 9 2 3 2 5" xfId="26689"/>
    <cellStyle name="Normal 9 2 3 2 5 2" xfId="26690"/>
    <cellStyle name="Normal 9 2 3 2 6" xfId="26691"/>
    <cellStyle name="Normal 9 2 3 3" xfId="26692"/>
    <cellStyle name="Normal 9 2 3 3 2" xfId="26693"/>
    <cellStyle name="Normal 9 2 3 3 2 2" xfId="26694"/>
    <cellStyle name="Normal 9 2 3 3 3" xfId="26695"/>
    <cellStyle name="Normal 9 2 3 3 4" xfId="26696"/>
    <cellStyle name="Normal 9 2 3 4" xfId="26697"/>
    <cellStyle name="Normal 9 2 3 4 2" xfId="26698"/>
    <cellStyle name="Normal 9 2 3 4 2 2" xfId="26699"/>
    <cellStyle name="Normal 9 2 3 4 3" xfId="26700"/>
    <cellStyle name="Normal 9 2 3 5" xfId="26701"/>
    <cellStyle name="Normal 9 2 3 5 2" xfId="26702"/>
    <cellStyle name="Normal 9 2 3 5 2 2" xfId="26703"/>
    <cellStyle name="Normal 9 2 3 5 3" xfId="26704"/>
    <cellStyle name="Normal 9 2 3 6" xfId="26705"/>
    <cellStyle name="Normal 9 2 3 6 2" xfId="26706"/>
    <cellStyle name="Normal 9 2 3 7" xfId="26707"/>
    <cellStyle name="Normal 9 2 4" xfId="26708"/>
    <cellStyle name="Normal 9 2 4 2" xfId="26709"/>
    <cellStyle name="Normal 9 2 4 2 2" xfId="26710"/>
    <cellStyle name="Normal 9 2 4 2 2 2" xfId="26711"/>
    <cellStyle name="Normal 9 2 4 2 2 2 2" xfId="26712"/>
    <cellStyle name="Normal 9 2 4 2 2 3" xfId="26713"/>
    <cellStyle name="Normal 9 2 4 2 3" xfId="26714"/>
    <cellStyle name="Normal 9 2 4 2 3 2" xfId="26715"/>
    <cellStyle name="Normal 9 2 4 2 3 2 2" xfId="26716"/>
    <cellStyle name="Normal 9 2 4 2 3 3" xfId="26717"/>
    <cellStyle name="Normal 9 2 4 2 4" xfId="26718"/>
    <cellStyle name="Normal 9 2 4 2 4 2" xfId="26719"/>
    <cellStyle name="Normal 9 2 4 2 4 2 2" xfId="26720"/>
    <cellStyle name="Normal 9 2 4 2 4 3" xfId="26721"/>
    <cellStyle name="Normal 9 2 4 2 5" xfId="26722"/>
    <cellStyle name="Normal 9 2 4 2 5 2" xfId="26723"/>
    <cellStyle name="Normal 9 2 4 2 6" xfId="26724"/>
    <cellStyle name="Normal 9 2 4 3" xfId="26725"/>
    <cellStyle name="Normal 9 2 4 3 2" xfId="26726"/>
    <cellStyle name="Normal 9 2 4 3 2 2" xfId="26727"/>
    <cellStyle name="Normal 9 2 4 3 3" xfId="26728"/>
    <cellStyle name="Normal 9 2 4 4" xfId="26729"/>
    <cellStyle name="Normal 9 2 4 4 2" xfId="26730"/>
    <cellStyle name="Normal 9 2 4 4 2 2" xfId="26731"/>
    <cellStyle name="Normal 9 2 4 4 3" xfId="26732"/>
    <cellStyle name="Normal 9 2 4 5" xfId="26733"/>
    <cellStyle name="Normal 9 2 4 5 2" xfId="26734"/>
    <cellStyle name="Normal 9 2 4 5 2 2" xfId="26735"/>
    <cellStyle name="Normal 9 2 4 5 3" xfId="26736"/>
    <cellStyle name="Normal 9 2 4 6" xfId="26737"/>
    <cellStyle name="Normal 9 2 4 6 2" xfId="26738"/>
    <cellStyle name="Normal 9 2 4 7" xfId="26739"/>
    <cellStyle name="Normal 9 2 5" xfId="26740"/>
    <cellStyle name="Normal 9 2 5 2" xfId="26741"/>
    <cellStyle name="Normal 9 2 5 2 2" xfId="26742"/>
    <cellStyle name="Normal 9 2 5 2 2 2" xfId="26743"/>
    <cellStyle name="Normal 9 2 5 2 2 2 2" xfId="26744"/>
    <cellStyle name="Normal 9 2 5 2 2 3" xfId="26745"/>
    <cellStyle name="Normal 9 2 5 2 3" xfId="26746"/>
    <cellStyle name="Normal 9 2 5 2 3 2" xfId="26747"/>
    <cellStyle name="Normal 9 2 5 2 3 2 2" xfId="26748"/>
    <cellStyle name="Normal 9 2 5 2 3 3" xfId="26749"/>
    <cellStyle name="Normal 9 2 5 2 4" xfId="26750"/>
    <cellStyle name="Normal 9 2 5 2 4 2" xfId="26751"/>
    <cellStyle name="Normal 9 2 5 2 4 2 2" xfId="26752"/>
    <cellStyle name="Normal 9 2 5 2 4 3" xfId="26753"/>
    <cellStyle name="Normal 9 2 5 2 5" xfId="26754"/>
    <cellStyle name="Normal 9 2 5 2 5 2" xfId="26755"/>
    <cellStyle name="Normal 9 2 5 2 6" xfId="26756"/>
    <cellStyle name="Normal 9 2 5 3" xfId="26757"/>
    <cellStyle name="Normal 9 2 5 3 2" xfId="26758"/>
    <cellStyle name="Normal 9 2 5 3 2 2" xfId="26759"/>
    <cellStyle name="Normal 9 2 5 3 3" xfId="26760"/>
    <cellStyle name="Normal 9 2 5 4" xfId="26761"/>
    <cellStyle name="Normal 9 2 5 4 2" xfId="26762"/>
    <cellStyle name="Normal 9 2 5 4 2 2" xfId="26763"/>
    <cellStyle name="Normal 9 2 5 4 3" xfId="26764"/>
    <cellStyle name="Normal 9 2 5 5" xfId="26765"/>
    <cellStyle name="Normal 9 2 5 5 2" xfId="26766"/>
    <cellStyle name="Normal 9 2 5 5 2 2" xfId="26767"/>
    <cellStyle name="Normal 9 2 5 5 3" xfId="26768"/>
    <cellStyle name="Normal 9 2 5 6" xfId="26769"/>
    <cellStyle name="Normal 9 2 5 6 2" xfId="26770"/>
    <cellStyle name="Normal 9 2 5 7" xfId="26771"/>
    <cellStyle name="Normal 9 2 6" xfId="26772"/>
    <cellStyle name="Normal 9 2 6 2" xfId="26773"/>
    <cellStyle name="Normal 9 2 6 2 2" xfId="26774"/>
    <cellStyle name="Normal 9 2 6 2 2 2" xfId="26775"/>
    <cellStyle name="Normal 9 2 6 2 2 2 2" xfId="26776"/>
    <cellStyle name="Normal 9 2 6 2 2 3" xfId="26777"/>
    <cellStyle name="Normal 9 2 6 2 3" xfId="26778"/>
    <cellStyle name="Normal 9 2 6 2 3 2" xfId="26779"/>
    <cellStyle name="Normal 9 2 6 2 3 2 2" xfId="26780"/>
    <cellStyle name="Normal 9 2 6 2 3 3" xfId="26781"/>
    <cellStyle name="Normal 9 2 6 2 4" xfId="26782"/>
    <cellStyle name="Normal 9 2 6 2 4 2" xfId="26783"/>
    <cellStyle name="Normal 9 2 6 2 4 2 2" xfId="26784"/>
    <cellStyle name="Normal 9 2 6 2 4 3" xfId="26785"/>
    <cellStyle name="Normal 9 2 6 2 5" xfId="26786"/>
    <cellStyle name="Normal 9 2 6 2 5 2" xfId="26787"/>
    <cellStyle name="Normal 9 2 6 2 6" xfId="26788"/>
    <cellStyle name="Normal 9 2 6 3" xfId="26789"/>
    <cellStyle name="Normal 9 2 6 3 2" xfId="26790"/>
    <cellStyle name="Normal 9 2 6 3 2 2" xfId="26791"/>
    <cellStyle name="Normal 9 2 6 3 3" xfId="26792"/>
    <cellStyle name="Normal 9 2 6 4" xfId="26793"/>
    <cellStyle name="Normal 9 2 6 4 2" xfId="26794"/>
    <cellStyle name="Normal 9 2 6 4 2 2" xfId="26795"/>
    <cellStyle name="Normal 9 2 6 4 3" xfId="26796"/>
    <cellStyle name="Normal 9 2 6 5" xfId="26797"/>
    <cellStyle name="Normal 9 2 6 5 2" xfId="26798"/>
    <cellStyle name="Normal 9 2 6 5 2 2" xfId="26799"/>
    <cellStyle name="Normal 9 2 6 5 3" xfId="26800"/>
    <cellStyle name="Normal 9 2 6 6" xfId="26801"/>
    <cellStyle name="Normal 9 2 6 6 2" xfId="26802"/>
    <cellStyle name="Normal 9 2 6 7" xfId="26803"/>
    <cellStyle name="Normal 9 2 7" xfId="26804"/>
    <cellStyle name="Normal 9 2 7 2" xfId="26805"/>
    <cellStyle name="Normal 9 2 7 2 2" xfId="26806"/>
    <cellStyle name="Normal 9 2 7 2 2 2" xfId="26807"/>
    <cellStyle name="Normal 9 2 7 2 3" xfId="26808"/>
    <cellStyle name="Normal 9 2 7 3" xfId="26809"/>
    <cellStyle name="Normal 9 2 7 3 2" xfId="26810"/>
    <cellStyle name="Normal 9 2 7 3 2 2" xfId="26811"/>
    <cellStyle name="Normal 9 2 7 3 3" xfId="26812"/>
    <cellStyle name="Normal 9 2 7 4" xfId="26813"/>
    <cellStyle name="Normal 9 2 7 4 2" xfId="26814"/>
    <cellStyle name="Normal 9 2 7 4 2 2" xfId="26815"/>
    <cellStyle name="Normal 9 2 7 4 3" xfId="26816"/>
    <cellStyle name="Normal 9 2 7 5" xfId="26817"/>
    <cellStyle name="Normal 9 2 7 5 2" xfId="26818"/>
    <cellStyle name="Normal 9 2 7 6" xfId="26819"/>
    <cellStyle name="Normal 9 2 8" xfId="26820"/>
    <cellStyle name="Normal 9 2 8 2" xfId="26821"/>
    <cellStyle name="Normal 9 2 8 2 2" xfId="26822"/>
    <cellStyle name="Normal 9 2 8 3" xfId="26823"/>
    <cellStyle name="Normal 9 2 9" xfId="26824"/>
    <cellStyle name="Normal 9 2 9 2" xfId="26825"/>
    <cellStyle name="Normal 9 2 9 2 2" xfId="26826"/>
    <cellStyle name="Normal 9 2 9 3" xfId="26827"/>
    <cellStyle name="Normal 9 3" xfId="26828"/>
    <cellStyle name="Normal 9 3 10" xfId="26829"/>
    <cellStyle name="Normal 9 3 10 2" xfId="26830"/>
    <cellStyle name="Normal 9 3 11" xfId="26831"/>
    <cellStyle name="Normal 9 3 12" xfId="26832"/>
    <cellStyle name="Normal 9 3 2" xfId="26833"/>
    <cellStyle name="Normal 9 3 2 2" xfId="26834"/>
    <cellStyle name="Normal 9 3 2 2 2" xfId="26835"/>
    <cellStyle name="Normal 9 3 2 2 2 2" xfId="26836"/>
    <cellStyle name="Normal 9 3 2 2 2 2 2" xfId="26837"/>
    <cellStyle name="Normal 9 3 2 2 2 3" xfId="26838"/>
    <cellStyle name="Normal 9 3 2 2 3" xfId="26839"/>
    <cellStyle name="Normal 9 3 2 2 3 2" xfId="26840"/>
    <cellStyle name="Normal 9 3 2 2 3 2 2" xfId="26841"/>
    <cellStyle name="Normal 9 3 2 2 3 3" xfId="26842"/>
    <cellStyle name="Normal 9 3 2 2 4" xfId="26843"/>
    <cellStyle name="Normal 9 3 2 2 4 2" xfId="26844"/>
    <cellStyle name="Normal 9 3 2 2 4 2 2" xfId="26845"/>
    <cellStyle name="Normal 9 3 2 2 4 3" xfId="26846"/>
    <cellStyle name="Normal 9 3 2 2 5" xfId="26847"/>
    <cellStyle name="Normal 9 3 2 2 5 2" xfId="26848"/>
    <cellStyle name="Normal 9 3 2 2 6" xfId="26849"/>
    <cellStyle name="Normal 9 3 2 3" xfId="26850"/>
    <cellStyle name="Normal 9 3 2 3 2" xfId="26851"/>
    <cellStyle name="Normal 9 3 2 3 2 2" xfId="26852"/>
    <cellStyle name="Normal 9 3 2 3 3" xfId="26853"/>
    <cellStyle name="Normal 9 3 2 4" xfId="26854"/>
    <cellStyle name="Normal 9 3 2 4 2" xfId="26855"/>
    <cellStyle name="Normal 9 3 2 4 2 2" xfId="26856"/>
    <cellStyle name="Normal 9 3 2 4 3" xfId="26857"/>
    <cellStyle name="Normal 9 3 2 5" xfId="26858"/>
    <cellStyle name="Normal 9 3 2 5 2" xfId="26859"/>
    <cellStyle name="Normal 9 3 2 5 2 2" xfId="26860"/>
    <cellStyle name="Normal 9 3 2 5 3" xfId="26861"/>
    <cellStyle name="Normal 9 3 2 6" xfId="26862"/>
    <cellStyle name="Normal 9 3 2 6 2" xfId="26863"/>
    <cellStyle name="Normal 9 3 2 7" xfId="26864"/>
    <cellStyle name="Normal 9 3 2 8" xfId="26865"/>
    <cellStyle name="Normal 9 3 3" xfId="26866"/>
    <cellStyle name="Normal 9 3 3 2" xfId="26867"/>
    <cellStyle name="Normal 9 3 3 2 2" xfId="26868"/>
    <cellStyle name="Normal 9 3 3 2 2 2" xfId="26869"/>
    <cellStyle name="Normal 9 3 3 2 2 2 2" xfId="26870"/>
    <cellStyle name="Normal 9 3 3 2 2 3" xfId="26871"/>
    <cellStyle name="Normal 9 3 3 2 3" xfId="26872"/>
    <cellStyle name="Normal 9 3 3 2 3 2" xfId="26873"/>
    <cellStyle name="Normal 9 3 3 2 3 2 2" xfId="26874"/>
    <cellStyle name="Normal 9 3 3 2 3 3" xfId="26875"/>
    <cellStyle name="Normal 9 3 3 2 4" xfId="26876"/>
    <cellStyle name="Normal 9 3 3 2 4 2" xfId="26877"/>
    <cellStyle name="Normal 9 3 3 2 4 2 2" xfId="26878"/>
    <cellStyle name="Normal 9 3 3 2 4 3" xfId="26879"/>
    <cellStyle name="Normal 9 3 3 2 5" xfId="26880"/>
    <cellStyle name="Normal 9 3 3 2 5 2" xfId="26881"/>
    <cellStyle name="Normal 9 3 3 2 6" xfId="26882"/>
    <cellStyle name="Normal 9 3 3 3" xfId="26883"/>
    <cellStyle name="Normal 9 3 3 3 2" xfId="26884"/>
    <cellStyle name="Normal 9 3 3 3 2 2" xfId="26885"/>
    <cellStyle name="Normal 9 3 3 3 3" xfId="26886"/>
    <cellStyle name="Normal 9 3 3 4" xfId="26887"/>
    <cellStyle name="Normal 9 3 3 4 2" xfId="26888"/>
    <cellStyle name="Normal 9 3 3 4 2 2" xfId="26889"/>
    <cellStyle name="Normal 9 3 3 4 3" xfId="26890"/>
    <cellStyle name="Normal 9 3 3 5" xfId="26891"/>
    <cellStyle name="Normal 9 3 3 5 2" xfId="26892"/>
    <cellStyle name="Normal 9 3 3 5 2 2" xfId="26893"/>
    <cellStyle name="Normal 9 3 3 5 3" xfId="26894"/>
    <cellStyle name="Normal 9 3 3 6" xfId="26895"/>
    <cellStyle name="Normal 9 3 3 6 2" xfId="26896"/>
    <cellStyle name="Normal 9 3 3 7" xfId="26897"/>
    <cellStyle name="Normal 9 3 4" xfId="26898"/>
    <cellStyle name="Normal 9 3 4 2" xfId="26899"/>
    <cellStyle name="Normal 9 3 4 2 2" xfId="26900"/>
    <cellStyle name="Normal 9 3 4 2 2 2" xfId="26901"/>
    <cellStyle name="Normal 9 3 4 2 2 2 2" xfId="26902"/>
    <cellStyle name="Normal 9 3 4 2 2 3" xfId="26903"/>
    <cellStyle name="Normal 9 3 4 2 3" xfId="26904"/>
    <cellStyle name="Normal 9 3 4 2 3 2" xfId="26905"/>
    <cellStyle name="Normal 9 3 4 2 3 2 2" xfId="26906"/>
    <cellStyle name="Normal 9 3 4 2 3 3" xfId="26907"/>
    <cellStyle name="Normal 9 3 4 2 4" xfId="26908"/>
    <cellStyle name="Normal 9 3 4 2 4 2" xfId="26909"/>
    <cellStyle name="Normal 9 3 4 2 4 2 2" xfId="26910"/>
    <cellStyle name="Normal 9 3 4 2 4 3" xfId="26911"/>
    <cellStyle name="Normal 9 3 4 2 5" xfId="26912"/>
    <cellStyle name="Normal 9 3 4 2 5 2" xfId="26913"/>
    <cellStyle name="Normal 9 3 4 2 6" xfId="26914"/>
    <cellStyle name="Normal 9 3 4 3" xfId="26915"/>
    <cellStyle name="Normal 9 3 4 3 2" xfId="26916"/>
    <cellStyle name="Normal 9 3 4 3 2 2" xfId="26917"/>
    <cellStyle name="Normal 9 3 4 3 3" xfId="26918"/>
    <cellStyle name="Normal 9 3 4 4" xfId="26919"/>
    <cellStyle name="Normal 9 3 4 4 2" xfId="26920"/>
    <cellStyle name="Normal 9 3 4 4 2 2" xfId="26921"/>
    <cellStyle name="Normal 9 3 4 4 3" xfId="26922"/>
    <cellStyle name="Normal 9 3 4 5" xfId="26923"/>
    <cellStyle name="Normal 9 3 4 5 2" xfId="26924"/>
    <cellStyle name="Normal 9 3 4 5 2 2" xfId="26925"/>
    <cellStyle name="Normal 9 3 4 5 3" xfId="26926"/>
    <cellStyle name="Normal 9 3 4 6" xfId="26927"/>
    <cellStyle name="Normal 9 3 4 6 2" xfId="26928"/>
    <cellStyle name="Normal 9 3 4 7" xfId="26929"/>
    <cellStyle name="Normal 9 3 5" xfId="26930"/>
    <cellStyle name="Normal 9 3 5 2" xfId="26931"/>
    <cellStyle name="Normal 9 3 5 2 2" xfId="26932"/>
    <cellStyle name="Normal 9 3 5 2 2 2" xfId="26933"/>
    <cellStyle name="Normal 9 3 5 2 2 2 2" xfId="26934"/>
    <cellStyle name="Normal 9 3 5 2 2 3" xfId="26935"/>
    <cellStyle name="Normal 9 3 5 2 3" xfId="26936"/>
    <cellStyle name="Normal 9 3 5 2 3 2" xfId="26937"/>
    <cellStyle name="Normal 9 3 5 2 3 2 2" xfId="26938"/>
    <cellStyle name="Normal 9 3 5 2 3 3" xfId="26939"/>
    <cellStyle name="Normal 9 3 5 2 4" xfId="26940"/>
    <cellStyle name="Normal 9 3 5 2 4 2" xfId="26941"/>
    <cellStyle name="Normal 9 3 5 2 4 2 2" xfId="26942"/>
    <cellStyle name="Normal 9 3 5 2 4 3" xfId="26943"/>
    <cellStyle name="Normal 9 3 5 2 5" xfId="26944"/>
    <cellStyle name="Normal 9 3 5 2 5 2" xfId="26945"/>
    <cellStyle name="Normal 9 3 5 2 6" xfId="26946"/>
    <cellStyle name="Normal 9 3 5 3" xfId="26947"/>
    <cellStyle name="Normal 9 3 5 3 2" xfId="26948"/>
    <cellStyle name="Normal 9 3 5 3 2 2" xfId="26949"/>
    <cellStyle name="Normal 9 3 5 3 3" xfId="26950"/>
    <cellStyle name="Normal 9 3 5 4" xfId="26951"/>
    <cellStyle name="Normal 9 3 5 4 2" xfId="26952"/>
    <cellStyle name="Normal 9 3 5 4 2 2" xfId="26953"/>
    <cellStyle name="Normal 9 3 5 4 3" xfId="26954"/>
    <cellStyle name="Normal 9 3 5 5" xfId="26955"/>
    <cellStyle name="Normal 9 3 5 5 2" xfId="26956"/>
    <cellStyle name="Normal 9 3 5 5 2 2" xfId="26957"/>
    <cellStyle name="Normal 9 3 5 5 3" xfId="26958"/>
    <cellStyle name="Normal 9 3 5 6" xfId="26959"/>
    <cellStyle name="Normal 9 3 5 6 2" xfId="26960"/>
    <cellStyle name="Normal 9 3 5 7" xfId="26961"/>
    <cellStyle name="Normal 9 3 6" xfId="26962"/>
    <cellStyle name="Normal 9 3 6 2" xfId="26963"/>
    <cellStyle name="Normal 9 3 6 2 2" xfId="26964"/>
    <cellStyle name="Normal 9 3 6 2 2 2" xfId="26965"/>
    <cellStyle name="Normal 9 3 6 2 3" xfId="26966"/>
    <cellStyle name="Normal 9 3 6 3" xfId="26967"/>
    <cellStyle name="Normal 9 3 6 3 2" xfId="26968"/>
    <cellStyle name="Normal 9 3 6 3 2 2" xfId="26969"/>
    <cellStyle name="Normal 9 3 6 3 3" xfId="26970"/>
    <cellStyle name="Normal 9 3 6 4" xfId="26971"/>
    <cellStyle name="Normal 9 3 6 4 2" xfId="26972"/>
    <cellStyle name="Normal 9 3 6 4 2 2" xfId="26973"/>
    <cellStyle name="Normal 9 3 6 4 3" xfId="26974"/>
    <cellStyle name="Normal 9 3 6 5" xfId="26975"/>
    <cellStyle name="Normal 9 3 6 5 2" xfId="26976"/>
    <cellStyle name="Normal 9 3 6 6" xfId="26977"/>
    <cellStyle name="Normal 9 3 7" xfId="26978"/>
    <cellStyle name="Normal 9 3 7 2" xfId="26979"/>
    <cellStyle name="Normal 9 3 7 2 2" xfId="26980"/>
    <cellStyle name="Normal 9 3 7 3" xfId="26981"/>
    <cellStyle name="Normal 9 3 8" xfId="26982"/>
    <cellStyle name="Normal 9 3 8 2" xfId="26983"/>
    <cellStyle name="Normal 9 3 8 2 2" xfId="26984"/>
    <cellStyle name="Normal 9 3 8 3" xfId="26985"/>
    <cellStyle name="Normal 9 3 9" xfId="26986"/>
    <cellStyle name="Normal 9 3 9 2" xfId="26987"/>
    <cellStyle name="Normal 9 3 9 2 2" xfId="26988"/>
    <cellStyle name="Normal 9 3 9 3" xfId="26989"/>
    <cellStyle name="Normal 9 4" xfId="26990"/>
    <cellStyle name="Normal 9 4 10" xfId="26991"/>
    <cellStyle name="Normal 9 4 10 2" xfId="26992"/>
    <cellStyle name="Normal 9 4 11" xfId="26993"/>
    <cellStyle name="Normal 9 4 12" xfId="26994"/>
    <cellStyle name="Normal 9 4 2" xfId="26995"/>
    <cellStyle name="Normal 9 4 2 2" xfId="26996"/>
    <cellStyle name="Normal 9 4 2 2 2" xfId="26997"/>
    <cellStyle name="Normal 9 4 2 2 2 2" xfId="26998"/>
    <cellStyle name="Normal 9 4 2 2 2 2 2" xfId="26999"/>
    <cellStyle name="Normal 9 4 2 2 2 3" xfId="27000"/>
    <cellStyle name="Normal 9 4 2 2 3" xfId="27001"/>
    <cellStyle name="Normal 9 4 2 2 3 2" xfId="27002"/>
    <cellStyle name="Normal 9 4 2 2 3 2 2" xfId="27003"/>
    <cellStyle name="Normal 9 4 2 2 3 3" xfId="27004"/>
    <cellStyle name="Normal 9 4 2 2 4" xfId="27005"/>
    <cellStyle name="Normal 9 4 2 2 4 2" xfId="27006"/>
    <cellStyle name="Normal 9 4 2 2 4 2 2" xfId="27007"/>
    <cellStyle name="Normal 9 4 2 2 4 3" xfId="27008"/>
    <cellStyle name="Normal 9 4 2 2 5" xfId="27009"/>
    <cellStyle name="Normal 9 4 2 2 5 2" xfId="27010"/>
    <cellStyle name="Normal 9 4 2 2 6" xfId="27011"/>
    <cellStyle name="Normal 9 4 2 3" xfId="27012"/>
    <cellStyle name="Normal 9 4 2 3 2" xfId="27013"/>
    <cellStyle name="Normal 9 4 2 3 2 2" xfId="27014"/>
    <cellStyle name="Normal 9 4 2 3 3" xfId="27015"/>
    <cellStyle name="Normal 9 4 2 4" xfId="27016"/>
    <cellStyle name="Normal 9 4 2 4 2" xfId="27017"/>
    <cellStyle name="Normal 9 4 2 4 2 2" xfId="27018"/>
    <cellStyle name="Normal 9 4 2 4 3" xfId="27019"/>
    <cellStyle name="Normal 9 4 2 5" xfId="27020"/>
    <cellStyle name="Normal 9 4 2 5 2" xfId="27021"/>
    <cellStyle name="Normal 9 4 2 5 2 2" xfId="27022"/>
    <cellStyle name="Normal 9 4 2 5 3" xfId="27023"/>
    <cellStyle name="Normal 9 4 2 6" xfId="27024"/>
    <cellStyle name="Normal 9 4 2 6 2" xfId="27025"/>
    <cellStyle name="Normal 9 4 2 7" xfId="27026"/>
    <cellStyle name="Normal 9 4 3" xfId="27027"/>
    <cellStyle name="Normal 9 4 3 2" xfId="27028"/>
    <cellStyle name="Normal 9 4 3 2 2" xfId="27029"/>
    <cellStyle name="Normal 9 4 3 2 2 2" xfId="27030"/>
    <cellStyle name="Normal 9 4 3 2 2 2 2" xfId="27031"/>
    <cellStyle name="Normal 9 4 3 2 2 3" xfId="27032"/>
    <cellStyle name="Normal 9 4 3 2 3" xfId="27033"/>
    <cellStyle name="Normal 9 4 3 2 3 2" xfId="27034"/>
    <cellStyle name="Normal 9 4 3 2 3 2 2" xfId="27035"/>
    <cellStyle name="Normal 9 4 3 2 3 3" xfId="27036"/>
    <cellStyle name="Normal 9 4 3 2 4" xfId="27037"/>
    <cellStyle name="Normal 9 4 3 2 4 2" xfId="27038"/>
    <cellStyle name="Normal 9 4 3 2 4 2 2" xfId="27039"/>
    <cellStyle name="Normal 9 4 3 2 4 3" xfId="27040"/>
    <cellStyle name="Normal 9 4 3 2 5" xfId="27041"/>
    <cellStyle name="Normal 9 4 3 2 5 2" xfId="27042"/>
    <cellStyle name="Normal 9 4 3 2 6" xfId="27043"/>
    <cellStyle name="Normal 9 4 3 3" xfId="27044"/>
    <cellStyle name="Normal 9 4 3 3 2" xfId="27045"/>
    <cellStyle name="Normal 9 4 3 3 2 2" xfId="27046"/>
    <cellStyle name="Normal 9 4 3 3 3" xfId="27047"/>
    <cellStyle name="Normal 9 4 3 4" xfId="27048"/>
    <cellStyle name="Normal 9 4 3 4 2" xfId="27049"/>
    <cellStyle name="Normal 9 4 3 4 2 2" xfId="27050"/>
    <cellStyle name="Normal 9 4 3 4 3" xfId="27051"/>
    <cellStyle name="Normal 9 4 3 5" xfId="27052"/>
    <cellStyle name="Normal 9 4 3 5 2" xfId="27053"/>
    <cellStyle name="Normal 9 4 3 5 2 2" xfId="27054"/>
    <cellStyle name="Normal 9 4 3 5 3" xfId="27055"/>
    <cellStyle name="Normal 9 4 3 6" xfId="27056"/>
    <cellStyle name="Normal 9 4 3 6 2" xfId="27057"/>
    <cellStyle name="Normal 9 4 3 7" xfId="27058"/>
    <cellStyle name="Normal 9 4 4" xfId="27059"/>
    <cellStyle name="Normal 9 4 4 2" xfId="27060"/>
    <cellStyle name="Normal 9 4 4 2 2" xfId="27061"/>
    <cellStyle name="Normal 9 4 4 2 2 2" xfId="27062"/>
    <cellStyle name="Normal 9 4 4 2 2 2 2" xfId="27063"/>
    <cellStyle name="Normal 9 4 4 2 2 3" xfId="27064"/>
    <cellStyle name="Normal 9 4 4 2 3" xfId="27065"/>
    <cellStyle name="Normal 9 4 4 2 3 2" xfId="27066"/>
    <cellStyle name="Normal 9 4 4 2 3 2 2" xfId="27067"/>
    <cellStyle name="Normal 9 4 4 2 3 3" xfId="27068"/>
    <cellStyle name="Normal 9 4 4 2 4" xfId="27069"/>
    <cellStyle name="Normal 9 4 4 2 4 2" xfId="27070"/>
    <cellStyle name="Normal 9 4 4 2 4 2 2" xfId="27071"/>
    <cellStyle name="Normal 9 4 4 2 4 3" xfId="27072"/>
    <cellStyle name="Normal 9 4 4 2 5" xfId="27073"/>
    <cellStyle name="Normal 9 4 4 2 5 2" xfId="27074"/>
    <cellStyle name="Normal 9 4 4 2 6" xfId="27075"/>
    <cellStyle name="Normal 9 4 4 3" xfId="27076"/>
    <cellStyle name="Normal 9 4 4 3 2" xfId="27077"/>
    <cellStyle name="Normal 9 4 4 3 2 2" xfId="27078"/>
    <cellStyle name="Normal 9 4 4 3 3" xfId="27079"/>
    <cellStyle name="Normal 9 4 4 4" xfId="27080"/>
    <cellStyle name="Normal 9 4 4 4 2" xfId="27081"/>
    <cellStyle name="Normal 9 4 4 4 2 2" xfId="27082"/>
    <cellStyle name="Normal 9 4 4 4 3" xfId="27083"/>
    <cellStyle name="Normal 9 4 4 5" xfId="27084"/>
    <cellStyle name="Normal 9 4 4 5 2" xfId="27085"/>
    <cellStyle name="Normal 9 4 4 5 2 2" xfId="27086"/>
    <cellStyle name="Normal 9 4 4 5 3" xfId="27087"/>
    <cellStyle name="Normal 9 4 4 6" xfId="27088"/>
    <cellStyle name="Normal 9 4 4 6 2" xfId="27089"/>
    <cellStyle name="Normal 9 4 4 7" xfId="27090"/>
    <cellStyle name="Normal 9 4 5" xfId="27091"/>
    <cellStyle name="Normal 9 4 5 2" xfId="27092"/>
    <cellStyle name="Normal 9 4 5 2 2" xfId="27093"/>
    <cellStyle name="Normal 9 4 5 2 2 2" xfId="27094"/>
    <cellStyle name="Normal 9 4 5 2 2 2 2" xfId="27095"/>
    <cellStyle name="Normal 9 4 5 2 2 3" xfId="27096"/>
    <cellStyle name="Normal 9 4 5 2 3" xfId="27097"/>
    <cellStyle name="Normal 9 4 5 2 3 2" xfId="27098"/>
    <cellStyle name="Normal 9 4 5 2 3 2 2" xfId="27099"/>
    <cellStyle name="Normal 9 4 5 2 3 3" xfId="27100"/>
    <cellStyle name="Normal 9 4 5 2 4" xfId="27101"/>
    <cellStyle name="Normal 9 4 5 2 4 2" xfId="27102"/>
    <cellStyle name="Normal 9 4 5 2 4 2 2" xfId="27103"/>
    <cellStyle name="Normal 9 4 5 2 4 3" xfId="27104"/>
    <cellStyle name="Normal 9 4 5 2 5" xfId="27105"/>
    <cellStyle name="Normal 9 4 5 2 5 2" xfId="27106"/>
    <cellStyle name="Normal 9 4 5 2 6" xfId="27107"/>
    <cellStyle name="Normal 9 4 5 3" xfId="27108"/>
    <cellStyle name="Normal 9 4 5 3 2" xfId="27109"/>
    <cellStyle name="Normal 9 4 5 3 2 2" xfId="27110"/>
    <cellStyle name="Normal 9 4 5 3 3" xfId="27111"/>
    <cellStyle name="Normal 9 4 5 4" xfId="27112"/>
    <cellStyle name="Normal 9 4 5 4 2" xfId="27113"/>
    <cellStyle name="Normal 9 4 5 4 2 2" xfId="27114"/>
    <cellStyle name="Normal 9 4 5 4 3" xfId="27115"/>
    <cellStyle name="Normal 9 4 5 5" xfId="27116"/>
    <cellStyle name="Normal 9 4 5 5 2" xfId="27117"/>
    <cellStyle name="Normal 9 4 5 5 2 2" xfId="27118"/>
    <cellStyle name="Normal 9 4 5 5 3" xfId="27119"/>
    <cellStyle name="Normal 9 4 5 6" xfId="27120"/>
    <cellStyle name="Normal 9 4 5 6 2" xfId="27121"/>
    <cellStyle name="Normal 9 4 5 7" xfId="27122"/>
    <cellStyle name="Normal 9 4 6" xfId="27123"/>
    <cellStyle name="Normal 9 4 6 2" xfId="27124"/>
    <cellStyle name="Normal 9 4 6 2 2" xfId="27125"/>
    <cellStyle name="Normal 9 4 6 2 2 2" xfId="27126"/>
    <cellStyle name="Normal 9 4 6 2 3" xfId="27127"/>
    <cellStyle name="Normal 9 4 6 3" xfId="27128"/>
    <cellStyle name="Normal 9 4 6 3 2" xfId="27129"/>
    <cellStyle name="Normal 9 4 6 3 2 2" xfId="27130"/>
    <cellStyle name="Normal 9 4 6 3 3" xfId="27131"/>
    <cellStyle name="Normal 9 4 6 4" xfId="27132"/>
    <cellStyle name="Normal 9 4 6 4 2" xfId="27133"/>
    <cellStyle name="Normal 9 4 6 4 2 2" xfId="27134"/>
    <cellStyle name="Normal 9 4 6 4 3" xfId="27135"/>
    <cellStyle name="Normal 9 4 6 5" xfId="27136"/>
    <cellStyle name="Normal 9 4 6 5 2" xfId="27137"/>
    <cellStyle name="Normal 9 4 6 6" xfId="27138"/>
    <cellStyle name="Normal 9 4 7" xfId="27139"/>
    <cellStyle name="Normal 9 4 7 2" xfId="27140"/>
    <cellStyle name="Normal 9 4 7 2 2" xfId="27141"/>
    <cellStyle name="Normal 9 4 7 3" xfId="27142"/>
    <cellStyle name="Normal 9 4 8" xfId="27143"/>
    <cellStyle name="Normal 9 4 8 2" xfId="27144"/>
    <cellStyle name="Normal 9 4 8 2 2" xfId="27145"/>
    <cellStyle name="Normal 9 4 8 3" xfId="27146"/>
    <cellStyle name="Normal 9 4 9" xfId="27147"/>
    <cellStyle name="Normal 9 4 9 2" xfId="27148"/>
    <cellStyle name="Normal 9 4 9 2 2" xfId="27149"/>
    <cellStyle name="Normal 9 4 9 3" xfId="27150"/>
    <cellStyle name="Normal 9 5" xfId="27151"/>
    <cellStyle name="Normal 9 5 2" xfId="27152"/>
    <cellStyle name="Normal 9 5 2 2" xfId="27153"/>
    <cellStyle name="Normal 9 5 2 2 2" xfId="27154"/>
    <cellStyle name="Normal 9 5 2 2 2 2" xfId="27155"/>
    <cellStyle name="Normal 9 5 2 2 3" xfId="27156"/>
    <cellStyle name="Normal 9 5 2 3" xfId="27157"/>
    <cellStyle name="Normal 9 5 2 3 2" xfId="27158"/>
    <cellStyle name="Normal 9 5 2 3 2 2" xfId="27159"/>
    <cellStyle name="Normal 9 5 2 3 3" xfId="27160"/>
    <cellStyle name="Normal 9 5 2 4" xfId="27161"/>
    <cellStyle name="Normal 9 5 2 4 2" xfId="27162"/>
    <cellStyle name="Normal 9 5 2 4 2 2" xfId="27163"/>
    <cellStyle name="Normal 9 5 2 4 3" xfId="27164"/>
    <cellStyle name="Normal 9 5 2 5" xfId="27165"/>
    <cellStyle name="Normal 9 5 2 5 2" xfId="27166"/>
    <cellStyle name="Normal 9 5 2 6" xfId="27167"/>
    <cellStyle name="Normal 9 5 3" xfId="27168"/>
    <cellStyle name="Normal 9 5 3 2" xfId="27169"/>
    <cellStyle name="Normal 9 5 3 2 2" xfId="27170"/>
    <cellStyle name="Normal 9 5 3 3" xfId="27171"/>
    <cellStyle name="Normal 9 5 4" xfId="27172"/>
    <cellStyle name="Normal 9 5 4 2" xfId="27173"/>
    <cellStyle name="Normal 9 5 4 2 2" xfId="27174"/>
    <cellStyle name="Normal 9 5 4 3" xfId="27175"/>
    <cellStyle name="Normal 9 5 5" xfId="27176"/>
    <cellStyle name="Normal 9 5 5 2" xfId="27177"/>
    <cellStyle name="Normal 9 5 5 2 2" xfId="27178"/>
    <cellStyle name="Normal 9 5 5 3" xfId="27179"/>
    <cellStyle name="Normal 9 5 6" xfId="27180"/>
    <cellStyle name="Normal 9 5 6 2" xfId="27181"/>
    <cellStyle name="Normal 9 5 7" xfId="27182"/>
    <cellStyle name="Normal 9 5 8" xfId="27183"/>
    <cellStyle name="Normal 9 6" xfId="27184"/>
    <cellStyle name="Normal 9 6 2" xfId="27185"/>
    <cellStyle name="Normal 9 6 2 2" xfId="27186"/>
    <cellStyle name="Normal 9 6 2 2 2" xfId="27187"/>
    <cellStyle name="Normal 9 6 2 2 2 2" xfId="27188"/>
    <cellStyle name="Normal 9 6 2 2 3" xfId="27189"/>
    <cellStyle name="Normal 9 6 2 3" xfId="27190"/>
    <cellStyle name="Normal 9 6 2 3 2" xfId="27191"/>
    <cellStyle name="Normal 9 6 2 3 2 2" xfId="27192"/>
    <cellStyle name="Normal 9 6 2 3 3" xfId="27193"/>
    <cellStyle name="Normal 9 6 2 4" xfId="27194"/>
    <cellStyle name="Normal 9 6 2 4 2" xfId="27195"/>
    <cellStyle name="Normal 9 6 2 4 2 2" xfId="27196"/>
    <cellStyle name="Normal 9 6 2 4 3" xfId="27197"/>
    <cellStyle name="Normal 9 6 2 5" xfId="27198"/>
    <cellStyle name="Normal 9 6 2 5 2" xfId="27199"/>
    <cellStyle name="Normal 9 6 2 6" xfId="27200"/>
    <cellStyle name="Normal 9 6 3" xfId="27201"/>
    <cellStyle name="Normal 9 6 3 2" xfId="27202"/>
    <cellStyle name="Normal 9 6 3 2 2" xfId="27203"/>
    <cellStyle name="Normal 9 6 3 3" xfId="27204"/>
    <cellStyle name="Normal 9 6 4" xfId="27205"/>
    <cellStyle name="Normal 9 6 4 2" xfId="27206"/>
    <cellStyle name="Normal 9 6 4 2 2" xfId="27207"/>
    <cellStyle name="Normal 9 6 4 3" xfId="27208"/>
    <cellStyle name="Normal 9 6 5" xfId="27209"/>
    <cellStyle name="Normal 9 6 5 2" xfId="27210"/>
    <cellStyle name="Normal 9 6 5 2 2" xfId="27211"/>
    <cellStyle name="Normal 9 6 5 3" xfId="27212"/>
    <cellStyle name="Normal 9 6 6" xfId="27213"/>
    <cellStyle name="Normal 9 6 6 2" xfId="27214"/>
    <cellStyle name="Normal 9 6 7" xfId="27215"/>
    <cellStyle name="Normal 9 6 8" xfId="27216"/>
    <cellStyle name="Normal 9 7" xfId="27217"/>
    <cellStyle name="Normal 9 7 2" xfId="27218"/>
    <cellStyle name="Normal 9 7 2 2" xfId="27219"/>
    <cellStyle name="Normal 9 7 2 2 2" xfId="27220"/>
    <cellStyle name="Normal 9 7 2 2 2 2" xfId="27221"/>
    <cellStyle name="Normal 9 7 2 2 3" xfId="27222"/>
    <cellStyle name="Normal 9 7 2 3" xfId="27223"/>
    <cellStyle name="Normal 9 7 2 3 2" xfId="27224"/>
    <cellStyle name="Normal 9 7 2 3 2 2" xfId="27225"/>
    <cellStyle name="Normal 9 7 2 3 3" xfId="27226"/>
    <cellStyle name="Normal 9 7 2 4" xfId="27227"/>
    <cellStyle name="Normal 9 7 2 4 2" xfId="27228"/>
    <cellStyle name="Normal 9 7 2 4 2 2" xfId="27229"/>
    <cellStyle name="Normal 9 7 2 4 3" xfId="27230"/>
    <cellStyle name="Normal 9 7 2 5" xfId="27231"/>
    <cellStyle name="Normal 9 7 2 5 2" xfId="27232"/>
    <cellStyle name="Normal 9 7 2 6" xfId="27233"/>
    <cellStyle name="Normal 9 7 3" xfId="27234"/>
    <cellStyle name="Normal 9 7 3 2" xfId="27235"/>
    <cellStyle name="Normal 9 7 3 2 2" xfId="27236"/>
    <cellStyle name="Normal 9 7 3 3" xfId="27237"/>
    <cellStyle name="Normal 9 7 4" xfId="27238"/>
    <cellStyle name="Normal 9 7 4 2" xfId="27239"/>
    <cellStyle name="Normal 9 7 4 2 2" xfId="27240"/>
    <cellStyle name="Normal 9 7 4 3" xfId="27241"/>
    <cellStyle name="Normal 9 7 5" xfId="27242"/>
    <cellStyle name="Normal 9 7 5 2" xfId="27243"/>
    <cellStyle name="Normal 9 7 5 2 2" xfId="27244"/>
    <cellStyle name="Normal 9 7 5 3" xfId="27245"/>
    <cellStyle name="Normal 9 7 6" xfId="27246"/>
    <cellStyle name="Normal 9 7 6 2" xfId="27247"/>
    <cellStyle name="Normal 9 7 7" xfId="27248"/>
    <cellStyle name="Normal 9 8" xfId="27249"/>
    <cellStyle name="Normal 9 8 2" xfId="27250"/>
    <cellStyle name="Normal 9 8 2 2" xfId="27251"/>
    <cellStyle name="Normal 9 8 2 2 2" xfId="27252"/>
    <cellStyle name="Normal 9 8 2 2 2 2" xfId="27253"/>
    <cellStyle name="Normal 9 8 2 2 3" xfId="27254"/>
    <cellStyle name="Normal 9 8 2 3" xfId="27255"/>
    <cellStyle name="Normal 9 8 2 3 2" xfId="27256"/>
    <cellStyle name="Normal 9 8 2 3 2 2" xfId="27257"/>
    <cellStyle name="Normal 9 8 2 3 3" xfId="27258"/>
    <cellStyle name="Normal 9 8 2 4" xfId="27259"/>
    <cellStyle name="Normal 9 8 2 4 2" xfId="27260"/>
    <cellStyle name="Normal 9 8 2 4 2 2" xfId="27261"/>
    <cellStyle name="Normal 9 8 2 4 3" xfId="27262"/>
    <cellStyle name="Normal 9 8 2 5" xfId="27263"/>
    <cellStyle name="Normal 9 8 2 5 2" xfId="27264"/>
    <cellStyle name="Normal 9 8 2 6" xfId="27265"/>
    <cellStyle name="Normal 9 8 3" xfId="27266"/>
    <cellStyle name="Normal 9 8 3 2" xfId="27267"/>
    <cellStyle name="Normal 9 8 3 2 2" xfId="27268"/>
    <cellStyle name="Normal 9 8 3 3" xfId="27269"/>
    <cellStyle name="Normal 9 8 4" xfId="27270"/>
    <cellStyle name="Normal 9 8 4 2" xfId="27271"/>
    <cellStyle name="Normal 9 8 4 2 2" xfId="27272"/>
    <cellStyle name="Normal 9 8 4 3" xfId="27273"/>
    <cellStyle name="Normal 9 8 5" xfId="27274"/>
    <cellStyle name="Normal 9 8 5 2" xfId="27275"/>
    <cellStyle name="Normal 9 8 5 2 2" xfId="27276"/>
    <cellStyle name="Normal 9 8 5 3" xfId="27277"/>
    <cellStyle name="Normal 9 8 6" xfId="27278"/>
    <cellStyle name="Normal 9 8 6 2" xfId="27279"/>
    <cellStyle name="Normal 9 8 7" xfId="27280"/>
    <cellStyle name="Normal 9 9" xfId="27281"/>
    <cellStyle name="Normal 9 9 2" xfId="27282"/>
    <cellStyle name="Normal 9 9 2 2" xfId="27283"/>
    <cellStyle name="Normal 9 9 2 2 2" xfId="27284"/>
    <cellStyle name="Normal 9 9 2 3" xfId="27285"/>
    <cellStyle name="Normal 9 9 3" xfId="27286"/>
    <cellStyle name="Normal 9 9 3 2" xfId="27287"/>
    <cellStyle name="Normal 9 9 3 2 2" xfId="27288"/>
    <cellStyle name="Normal 9 9 3 3" xfId="27289"/>
    <cellStyle name="Normal 9 9 4" xfId="27290"/>
    <cellStyle name="Normal 9 9 4 2" xfId="27291"/>
    <cellStyle name="Normal 9 9 4 2 2" xfId="27292"/>
    <cellStyle name="Normal 9 9 4 3" xfId="27293"/>
    <cellStyle name="Normal 9 9 5" xfId="27294"/>
    <cellStyle name="Normal 9 9 5 2" xfId="27295"/>
    <cellStyle name="Normal 9 9 6" xfId="27296"/>
    <cellStyle name="Normal 90" xfId="27297"/>
    <cellStyle name="Normal 90 2" xfId="27298"/>
    <cellStyle name="Normal 90 3" xfId="27299"/>
    <cellStyle name="Normal 90 4" xfId="27300"/>
    <cellStyle name="Normal 90 5" xfId="27301"/>
    <cellStyle name="Normal 90 6" xfId="27302"/>
    <cellStyle name="Normal 91" xfId="27303"/>
    <cellStyle name="Normal 91 2" xfId="27304"/>
    <cellStyle name="Normal 92" xfId="27305"/>
    <cellStyle name="Normal 92 2" xfId="27306"/>
    <cellStyle name="Normal 93" xfId="27307"/>
    <cellStyle name="Normal 93 2" xfId="27308"/>
    <cellStyle name="Normal 93 2 2" xfId="27309"/>
    <cellStyle name="Normal 93 3" xfId="27310"/>
    <cellStyle name="Normal 94" xfId="27311"/>
    <cellStyle name="Normal 94 2" xfId="27312"/>
    <cellStyle name="Normal 94 2 2" xfId="27313"/>
    <cellStyle name="Normal 94 3" xfId="27314"/>
    <cellStyle name="Normal 95" xfId="27315"/>
    <cellStyle name="Normal 95 2" xfId="27316"/>
    <cellStyle name="Normal 96" xfId="27317"/>
    <cellStyle name="Normal 96 2" xfId="27318"/>
    <cellStyle name="Normal 96 2 2" xfId="27319"/>
    <cellStyle name="Normal 96 3" xfId="27320"/>
    <cellStyle name="Normal 96 3 2" xfId="27321"/>
    <cellStyle name="Normal 96 4" xfId="27322"/>
    <cellStyle name="Normal 97" xfId="27323"/>
    <cellStyle name="Normal 97 2" xfId="27324"/>
    <cellStyle name="Normal 98" xfId="27325"/>
    <cellStyle name="Normal 98 2" xfId="27326"/>
    <cellStyle name="Normal 99" xfId="27327"/>
    <cellStyle name="Normal 99 2" xfId="27328"/>
    <cellStyle name="Normal Bold" xfId="27329"/>
    <cellStyle name="Normal Bold 2" xfId="27330"/>
    <cellStyle name="Normal Bold 2 2" xfId="27331"/>
    <cellStyle name="Normal Bold 2 3" xfId="27332"/>
    <cellStyle name="Normal Bold 3" xfId="27333"/>
    <cellStyle name="Normal Bold 3 2" xfId="27334"/>
    <cellStyle name="Normal Bold 3 3" xfId="27335"/>
    <cellStyle name="Normal Bold_2011 Budget FY11" xfId="27336"/>
    <cellStyle name="Normal U" xfId="27337"/>
    <cellStyle name="Normal[PTM dec 199798" xfId="27338"/>
    <cellStyle name="Note" xfId="14" builtinId="10"/>
    <cellStyle name="Note - Style4" xfId="27339"/>
    <cellStyle name="Note 10" xfId="27340"/>
    <cellStyle name="Note 10 2" xfId="27341"/>
    <cellStyle name="Note 10 2 2" xfId="27342"/>
    <cellStyle name="Note 10 2 2 2" xfId="27343"/>
    <cellStyle name="Note 10 2 2 2 2" xfId="27344"/>
    <cellStyle name="Note 10 2 2 3" xfId="27345"/>
    <cellStyle name="Note 10 2 3" xfId="27346"/>
    <cellStyle name="Note 10 2 3 2" xfId="27347"/>
    <cellStyle name="Note 10 2 4" xfId="27348"/>
    <cellStyle name="Note 10 2 5" xfId="27349"/>
    <cellStyle name="Note 10 3" xfId="27350"/>
    <cellStyle name="Note 10 3 2" xfId="27351"/>
    <cellStyle name="Note 10 3 2 2" xfId="27352"/>
    <cellStyle name="Note 10 3 3" xfId="27353"/>
    <cellStyle name="Note 10 3 3 2" xfId="27354"/>
    <cellStyle name="Note 10 3 4" xfId="27355"/>
    <cellStyle name="Note 10 4" xfId="27356"/>
    <cellStyle name="Note 10 4 2" xfId="27357"/>
    <cellStyle name="Note 10 4 2 2" xfId="27358"/>
    <cellStyle name="Note 10 4 3" xfId="27359"/>
    <cellStyle name="Note 10 5" xfId="27360"/>
    <cellStyle name="Note 10 5 2" xfId="27361"/>
    <cellStyle name="Note 10 5 2 2" xfId="27362"/>
    <cellStyle name="Note 10 5 3" xfId="27363"/>
    <cellStyle name="Note 10 6" xfId="27364"/>
    <cellStyle name="Note 10 6 2" xfId="27365"/>
    <cellStyle name="Note 10 7" xfId="27366"/>
    <cellStyle name="Note 11" xfId="27367"/>
    <cellStyle name="Note 11 2" xfId="27368"/>
    <cellStyle name="Note 11 2 2" xfId="27369"/>
    <cellStyle name="Note 11 2 2 2" xfId="27370"/>
    <cellStyle name="Note 11 2 2 2 2" xfId="27371"/>
    <cellStyle name="Note 11 2 2 3" xfId="27372"/>
    <cellStyle name="Note 11 2 3" xfId="27373"/>
    <cellStyle name="Note 11 2 3 2" xfId="27374"/>
    <cellStyle name="Note 11 2 4" xfId="27375"/>
    <cellStyle name="Note 11 2 5" xfId="27376"/>
    <cellStyle name="Note 11 3" xfId="27377"/>
    <cellStyle name="Note 11 3 2" xfId="27378"/>
    <cellStyle name="Note 11 3 2 2" xfId="27379"/>
    <cellStyle name="Note 11 3 3" xfId="27380"/>
    <cellStyle name="Note 11 3 3 2" xfId="27381"/>
    <cellStyle name="Note 11 3 4" xfId="27382"/>
    <cellStyle name="Note 11 4" xfId="27383"/>
    <cellStyle name="Note 11 4 2" xfId="27384"/>
    <cellStyle name="Note 11 4 2 2" xfId="27385"/>
    <cellStyle name="Note 11 4 3" xfId="27386"/>
    <cellStyle name="Note 11 5" xfId="27387"/>
    <cellStyle name="Note 11 5 2" xfId="27388"/>
    <cellStyle name="Note 11 5 2 2" xfId="27389"/>
    <cellStyle name="Note 11 5 3" xfId="27390"/>
    <cellStyle name="Note 11 6" xfId="27391"/>
    <cellStyle name="Note 11 6 2" xfId="27392"/>
    <cellStyle name="Note 11 7" xfId="27393"/>
    <cellStyle name="Note 12" xfId="27394"/>
    <cellStyle name="Note 12 2" xfId="27395"/>
    <cellStyle name="Note 12 2 2" xfId="27396"/>
    <cellStyle name="Note 12 2 2 2" xfId="27397"/>
    <cellStyle name="Note 12 2 2 2 2" xfId="27398"/>
    <cellStyle name="Note 12 2 2 3" xfId="27399"/>
    <cellStyle name="Note 12 2 3" xfId="27400"/>
    <cellStyle name="Note 12 2 3 2" xfId="27401"/>
    <cellStyle name="Note 12 2 4" xfId="27402"/>
    <cellStyle name="Note 12 2 5" xfId="27403"/>
    <cellStyle name="Note 12 3" xfId="27404"/>
    <cellStyle name="Note 12 3 2" xfId="27405"/>
    <cellStyle name="Note 12 3 2 2" xfId="27406"/>
    <cellStyle name="Note 12 3 3" xfId="27407"/>
    <cellStyle name="Note 12 3 3 2" xfId="27408"/>
    <cellStyle name="Note 12 3 4" xfId="27409"/>
    <cellStyle name="Note 12 4" xfId="27410"/>
    <cellStyle name="Note 12 4 2" xfId="27411"/>
    <cellStyle name="Note 12 4 2 2" xfId="27412"/>
    <cellStyle name="Note 12 4 3" xfId="27413"/>
    <cellStyle name="Note 12 5" xfId="27414"/>
    <cellStyle name="Note 12 5 2" xfId="27415"/>
    <cellStyle name="Note 12 5 2 2" xfId="27416"/>
    <cellStyle name="Note 12 5 3" xfId="27417"/>
    <cellStyle name="Note 12 6" xfId="27418"/>
    <cellStyle name="Note 12 6 2" xfId="27419"/>
    <cellStyle name="Note 12 7" xfId="27420"/>
    <cellStyle name="Note 13" xfId="27421"/>
    <cellStyle name="Note 13 2" xfId="27422"/>
    <cellStyle name="Note 13 2 2" xfId="27423"/>
    <cellStyle name="Note 13 2 2 2" xfId="27424"/>
    <cellStyle name="Note 13 2 2 2 2" xfId="27425"/>
    <cellStyle name="Note 13 2 2 3" xfId="27426"/>
    <cellStyle name="Note 13 2 3" xfId="27427"/>
    <cellStyle name="Note 13 2 3 2" xfId="27428"/>
    <cellStyle name="Note 13 2 4" xfId="27429"/>
    <cellStyle name="Note 13 2 5" xfId="27430"/>
    <cellStyle name="Note 13 3" xfId="27431"/>
    <cellStyle name="Note 13 3 2" xfId="27432"/>
    <cellStyle name="Note 13 3 2 2" xfId="27433"/>
    <cellStyle name="Note 13 3 3" xfId="27434"/>
    <cellStyle name="Note 13 3 3 2" xfId="27435"/>
    <cellStyle name="Note 13 3 4" xfId="27436"/>
    <cellStyle name="Note 13 4" xfId="27437"/>
    <cellStyle name="Note 13 4 2" xfId="27438"/>
    <cellStyle name="Note 13 4 2 2" xfId="27439"/>
    <cellStyle name="Note 13 4 3" xfId="27440"/>
    <cellStyle name="Note 13 5" xfId="27441"/>
    <cellStyle name="Note 13 5 2" xfId="27442"/>
    <cellStyle name="Note 13 5 2 2" xfId="27443"/>
    <cellStyle name="Note 13 5 3" xfId="27444"/>
    <cellStyle name="Note 13 6" xfId="27445"/>
    <cellStyle name="Note 13 6 2" xfId="27446"/>
    <cellStyle name="Note 13 7" xfId="27447"/>
    <cellStyle name="Note 14" xfId="27448"/>
    <cellStyle name="Note 14 2" xfId="27449"/>
    <cellStyle name="Note 14 2 2" xfId="27450"/>
    <cellStyle name="Note 14 2 2 2" xfId="27451"/>
    <cellStyle name="Note 14 2 2 2 2" xfId="27452"/>
    <cellStyle name="Note 14 2 2 3" xfId="27453"/>
    <cellStyle name="Note 14 2 3" xfId="27454"/>
    <cellStyle name="Note 14 2 3 2" xfId="27455"/>
    <cellStyle name="Note 14 2 4" xfId="27456"/>
    <cellStyle name="Note 14 2 5" xfId="27457"/>
    <cellStyle name="Note 14 3" xfId="27458"/>
    <cellStyle name="Note 14 3 2" xfId="27459"/>
    <cellStyle name="Note 14 3 2 2" xfId="27460"/>
    <cellStyle name="Note 14 3 3" xfId="27461"/>
    <cellStyle name="Note 14 3 3 2" xfId="27462"/>
    <cellStyle name="Note 14 3 4" xfId="27463"/>
    <cellStyle name="Note 14 4" xfId="27464"/>
    <cellStyle name="Note 14 4 2" xfId="27465"/>
    <cellStyle name="Note 14 4 2 2" xfId="27466"/>
    <cellStyle name="Note 14 4 3" xfId="27467"/>
    <cellStyle name="Note 14 5" xfId="27468"/>
    <cellStyle name="Note 14 5 2" xfId="27469"/>
    <cellStyle name="Note 14 5 2 2" xfId="27470"/>
    <cellStyle name="Note 14 5 3" xfId="27471"/>
    <cellStyle name="Note 14 6" xfId="27472"/>
    <cellStyle name="Note 14 6 2" xfId="27473"/>
    <cellStyle name="Note 14 7" xfId="27474"/>
    <cellStyle name="Note 15" xfId="27475"/>
    <cellStyle name="Note 15 2" xfId="27476"/>
    <cellStyle name="Note 15 2 2" xfId="27477"/>
    <cellStyle name="Note 15 2 2 2" xfId="27478"/>
    <cellStyle name="Note 15 2 2 2 2" xfId="27479"/>
    <cellStyle name="Note 15 2 2 3" xfId="27480"/>
    <cellStyle name="Note 15 2 3" xfId="27481"/>
    <cellStyle name="Note 15 2 3 2" xfId="27482"/>
    <cellStyle name="Note 15 2 4" xfId="27483"/>
    <cellStyle name="Note 15 2 5" xfId="27484"/>
    <cellStyle name="Note 15 3" xfId="27485"/>
    <cellStyle name="Note 15 3 2" xfId="27486"/>
    <cellStyle name="Note 15 3 2 2" xfId="27487"/>
    <cellStyle name="Note 15 3 3" xfId="27488"/>
    <cellStyle name="Note 15 3 3 2" xfId="27489"/>
    <cellStyle name="Note 15 3 4" xfId="27490"/>
    <cellStyle name="Note 15 4" xfId="27491"/>
    <cellStyle name="Note 15 4 2" xfId="27492"/>
    <cellStyle name="Note 15 4 2 2" xfId="27493"/>
    <cellStyle name="Note 15 4 3" xfId="27494"/>
    <cellStyle name="Note 15 5" xfId="27495"/>
    <cellStyle name="Note 15 5 2" xfId="27496"/>
    <cellStyle name="Note 15 5 2 2" xfId="27497"/>
    <cellStyle name="Note 15 5 3" xfId="27498"/>
    <cellStyle name="Note 15 6" xfId="27499"/>
    <cellStyle name="Note 15 6 2" xfId="27500"/>
    <cellStyle name="Note 15 7" xfId="27501"/>
    <cellStyle name="Note 16" xfId="27502"/>
    <cellStyle name="Note 16 2" xfId="27503"/>
    <cellStyle name="Note 16 2 2" xfId="27504"/>
    <cellStyle name="Note 16 2 2 2" xfId="27505"/>
    <cellStyle name="Note 16 2 3" xfId="27506"/>
    <cellStyle name="Note 16 2 4" xfId="27507"/>
    <cellStyle name="Note 16 3" xfId="27508"/>
    <cellStyle name="Note 16 3 2" xfId="27509"/>
    <cellStyle name="Note 16 3 2 2" xfId="27510"/>
    <cellStyle name="Note 16 3 3" xfId="27511"/>
    <cellStyle name="Note 16 3 3 2" xfId="27512"/>
    <cellStyle name="Note 16 3 4" xfId="27513"/>
    <cellStyle name="Note 16 4" xfId="27514"/>
    <cellStyle name="Note 16 4 2" xfId="27515"/>
    <cellStyle name="Note 16 4 2 2" xfId="27516"/>
    <cellStyle name="Note 16 4 3" xfId="27517"/>
    <cellStyle name="Note 16 5" xfId="27518"/>
    <cellStyle name="Note 16 5 2" xfId="27519"/>
    <cellStyle name="Note 16 5 2 2" xfId="27520"/>
    <cellStyle name="Note 16 5 3" xfId="27521"/>
    <cellStyle name="Note 16 6" xfId="27522"/>
    <cellStyle name="Note 16 6 2" xfId="27523"/>
    <cellStyle name="Note 16 7" xfId="27524"/>
    <cellStyle name="Note 16 8" xfId="27525"/>
    <cellStyle name="Note 17" xfId="27526"/>
    <cellStyle name="Note 17 2" xfId="27527"/>
    <cellStyle name="Note 17 2 2" xfId="27528"/>
    <cellStyle name="Note 17 2 2 2" xfId="27529"/>
    <cellStyle name="Note 17 2 2 2 2" xfId="27530"/>
    <cellStyle name="Note 17 2 2 3" xfId="27531"/>
    <cellStyle name="Note 17 2 3" xfId="27532"/>
    <cellStyle name="Note 17 2 4" xfId="27533"/>
    <cellStyle name="Note 17 2 5" xfId="27534"/>
    <cellStyle name="Note 17 3" xfId="27535"/>
    <cellStyle name="Note 17 3 2" xfId="27536"/>
    <cellStyle name="Note 17 3 2 2" xfId="27537"/>
    <cellStyle name="Note 17 3 3" xfId="27538"/>
    <cellStyle name="Note 17 3 3 2" xfId="27539"/>
    <cellStyle name="Note 17 3 4" xfId="27540"/>
    <cellStyle name="Note 17 4" xfId="27541"/>
    <cellStyle name="Note 17 4 2" xfId="27542"/>
    <cellStyle name="Note 17 4 2 2" xfId="27543"/>
    <cellStyle name="Note 17 4 3" xfId="27544"/>
    <cellStyle name="Note 17 5" xfId="27545"/>
    <cellStyle name="Note 17 5 2" xfId="27546"/>
    <cellStyle name="Note 17 5 2 2" xfId="27547"/>
    <cellStyle name="Note 17 5 3" xfId="27548"/>
    <cellStyle name="Note 17 6" xfId="27549"/>
    <cellStyle name="Note 17 6 2" xfId="27550"/>
    <cellStyle name="Note 17 7" xfId="27551"/>
    <cellStyle name="Note 17 8" xfId="27552"/>
    <cellStyle name="Note 18" xfId="27553"/>
    <cellStyle name="Note 18 2" xfId="27554"/>
    <cellStyle name="Note 18 2 2" xfId="27555"/>
    <cellStyle name="Note 18 3" xfId="27556"/>
    <cellStyle name="Note 18 3 2" xfId="27557"/>
    <cellStyle name="Note 18 4" xfId="27558"/>
    <cellStyle name="Note 18 4 2" xfId="27559"/>
    <cellStyle name="Note 18 5" xfId="27560"/>
    <cellStyle name="Note 19" xfId="27561"/>
    <cellStyle name="Note 19 2" xfId="27562"/>
    <cellStyle name="Note 19 2 2" xfId="27563"/>
    <cellStyle name="Note 19 3" xfId="27564"/>
    <cellStyle name="Note 19 3 2" xfId="27565"/>
    <cellStyle name="Note 19 4" xfId="27566"/>
    <cellStyle name="Note 19 4 2" xfId="27567"/>
    <cellStyle name="Note 19 5" xfId="27568"/>
    <cellStyle name="Note 2" xfId="27569"/>
    <cellStyle name="Note 2 10" xfId="27570"/>
    <cellStyle name="Note 2 10 2" xfId="27571"/>
    <cellStyle name="Note 2 10 2 2" xfId="27572"/>
    <cellStyle name="Note 2 10 2 3" xfId="27573"/>
    <cellStyle name="Note 2 10 3" xfId="27574"/>
    <cellStyle name="Note 2 10 4" xfId="27575"/>
    <cellStyle name="Note 2 11" xfId="27576"/>
    <cellStyle name="Note 2 11 2" xfId="27577"/>
    <cellStyle name="Note 2 11 2 2" xfId="27578"/>
    <cellStyle name="Note 2 11 3" xfId="27579"/>
    <cellStyle name="Note 2 12" xfId="27580"/>
    <cellStyle name="Note 2 12 2" xfId="27581"/>
    <cellStyle name="Note 2 13" xfId="27582"/>
    <cellStyle name="Note 2 14" xfId="27583"/>
    <cellStyle name="Note 2 15" xfId="27584"/>
    <cellStyle name="Note 2 16" xfId="27585"/>
    <cellStyle name="Note 2 16 2" xfId="27586"/>
    <cellStyle name="Note 2 17" xfId="27587"/>
    <cellStyle name="Note 2 18" xfId="27588"/>
    <cellStyle name="Note 2 2" xfId="27589"/>
    <cellStyle name="Note 2 2 10" xfId="27590"/>
    <cellStyle name="Note 2 2 10 2" xfId="27591"/>
    <cellStyle name="Note 2 2 11" xfId="27592"/>
    <cellStyle name="Note 2 2 12" xfId="27593"/>
    <cellStyle name="Note 2 2 13" xfId="27594"/>
    <cellStyle name="Note 2 2 14" xfId="27595"/>
    <cellStyle name="Note 2 2 15" xfId="27596"/>
    <cellStyle name="Note 2 2 16" xfId="27597"/>
    <cellStyle name="Note 2 2 17" xfId="27598"/>
    <cellStyle name="Note 2 2 2" xfId="27599"/>
    <cellStyle name="Note 2 2 2 10" xfId="27600"/>
    <cellStyle name="Note 2 2 2 11" xfId="27601"/>
    <cellStyle name="Note 2 2 2 12" xfId="27602"/>
    <cellStyle name="Note 2 2 2 2" xfId="27603"/>
    <cellStyle name="Note 2 2 2 2 2" xfId="27604"/>
    <cellStyle name="Note 2 2 2 2 2 2" xfId="27605"/>
    <cellStyle name="Note 2 2 2 2 2 2 2" xfId="27606"/>
    <cellStyle name="Note 2 2 2 2 2 3" xfId="27607"/>
    <cellStyle name="Note 2 2 2 2 2 4" xfId="27608"/>
    <cellStyle name="Note 2 2 2 2 2 5" xfId="27609"/>
    <cellStyle name="Note 2 2 2 2 2 6" xfId="27610"/>
    <cellStyle name="Note 2 2 2 2 3" xfId="27611"/>
    <cellStyle name="Note 2 2 2 2 3 2" xfId="27612"/>
    <cellStyle name="Note 2 2 2 2 3 2 2" xfId="27613"/>
    <cellStyle name="Note 2 2 2 2 3 3" xfId="27614"/>
    <cellStyle name="Note 2 2 2 2 4" xfId="27615"/>
    <cellStyle name="Note 2 2 2 2 4 2" xfId="27616"/>
    <cellStyle name="Note 2 2 2 2 4 2 2" xfId="27617"/>
    <cellStyle name="Note 2 2 2 2 4 3" xfId="27618"/>
    <cellStyle name="Note 2 2 2 2 5" xfId="27619"/>
    <cellStyle name="Note 2 2 2 2 5 2" xfId="27620"/>
    <cellStyle name="Note 2 2 2 2 6" xfId="27621"/>
    <cellStyle name="Note 2 2 2 2 7" xfId="27622"/>
    <cellStyle name="Note 2 2 2 2 8" xfId="27623"/>
    <cellStyle name="Note 2 2 2 2 9" xfId="27624"/>
    <cellStyle name="Note 2 2 2 3" xfId="27625"/>
    <cellStyle name="Note 2 2 2 3 2" xfId="27626"/>
    <cellStyle name="Note 2 2 2 3 2 2" xfId="27627"/>
    <cellStyle name="Note 2 2 2 3 3" xfId="27628"/>
    <cellStyle name="Note 2 2 2 3 4" xfId="27629"/>
    <cellStyle name="Note 2 2 2 3 5" xfId="27630"/>
    <cellStyle name="Note 2 2 2 4" xfId="27631"/>
    <cellStyle name="Note 2 2 2 4 2" xfId="27632"/>
    <cellStyle name="Note 2 2 2 4 2 2" xfId="27633"/>
    <cellStyle name="Note 2 2 2 4 3" xfId="27634"/>
    <cellStyle name="Note 2 2 2 5" xfId="27635"/>
    <cellStyle name="Note 2 2 2 5 2" xfId="27636"/>
    <cellStyle name="Note 2 2 2 5 2 2" xfId="27637"/>
    <cellStyle name="Note 2 2 2 5 3" xfId="27638"/>
    <cellStyle name="Note 2 2 2 6" xfId="27639"/>
    <cellStyle name="Note 2 2 2 6 2" xfId="27640"/>
    <cellStyle name="Note 2 2 2 7" xfId="27641"/>
    <cellStyle name="Note 2 2 2 8" xfId="27642"/>
    <cellStyle name="Note 2 2 2 9" xfId="27643"/>
    <cellStyle name="Note 2 2 3" xfId="27644"/>
    <cellStyle name="Note 2 2 3 2" xfId="27645"/>
    <cellStyle name="Note 2 2 3 2 2" xfId="27646"/>
    <cellStyle name="Note 2 2 3 2 2 2" xfId="27647"/>
    <cellStyle name="Note 2 2 3 2 2 2 2" xfId="27648"/>
    <cellStyle name="Note 2 2 3 2 2 3" xfId="27649"/>
    <cellStyle name="Note 2 2 3 2 3" xfId="27650"/>
    <cellStyle name="Note 2 2 3 2 3 2" xfId="27651"/>
    <cellStyle name="Note 2 2 3 2 3 2 2" xfId="27652"/>
    <cellStyle name="Note 2 2 3 2 3 3" xfId="27653"/>
    <cellStyle name="Note 2 2 3 2 4" xfId="27654"/>
    <cellStyle name="Note 2 2 3 2 4 2" xfId="27655"/>
    <cellStyle name="Note 2 2 3 2 4 2 2" xfId="27656"/>
    <cellStyle name="Note 2 2 3 2 4 3" xfId="27657"/>
    <cellStyle name="Note 2 2 3 2 5" xfId="27658"/>
    <cellStyle name="Note 2 2 3 2 5 2" xfId="27659"/>
    <cellStyle name="Note 2 2 3 2 6" xfId="27660"/>
    <cellStyle name="Note 2 2 3 2 7" xfId="27661"/>
    <cellStyle name="Note 2 2 3 3" xfId="27662"/>
    <cellStyle name="Note 2 2 3 3 2" xfId="27663"/>
    <cellStyle name="Note 2 2 3 3 2 2" xfId="27664"/>
    <cellStyle name="Note 2 2 3 3 3" xfId="27665"/>
    <cellStyle name="Note 2 2 3 4" xfId="27666"/>
    <cellStyle name="Note 2 2 3 4 2" xfId="27667"/>
    <cellStyle name="Note 2 2 3 4 2 2" xfId="27668"/>
    <cellStyle name="Note 2 2 3 4 3" xfId="27669"/>
    <cellStyle name="Note 2 2 3 5" xfId="27670"/>
    <cellStyle name="Note 2 2 3 5 2" xfId="27671"/>
    <cellStyle name="Note 2 2 3 5 2 2" xfId="27672"/>
    <cellStyle name="Note 2 2 3 5 3" xfId="27673"/>
    <cellStyle name="Note 2 2 3 6" xfId="27674"/>
    <cellStyle name="Note 2 2 3 6 2" xfId="27675"/>
    <cellStyle name="Note 2 2 3 7" xfId="27676"/>
    <cellStyle name="Note 2 2 3 8" xfId="27677"/>
    <cellStyle name="Note 2 2 3 9" xfId="27678"/>
    <cellStyle name="Note 2 2 4" xfId="27679"/>
    <cellStyle name="Note 2 2 4 2" xfId="27680"/>
    <cellStyle name="Note 2 2 4 2 2" xfId="27681"/>
    <cellStyle name="Note 2 2 4 2 2 2" xfId="27682"/>
    <cellStyle name="Note 2 2 4 2 2 2 2" xfId="27683"/>
    <cellStyle name="Note 2 2 4 2 2 3" xfId="27684"/>
    <cellStyle name="Note 2 2 4 2 3" xfId="27685"/>
    <cellStyle name="Note 2 2 4 2 3 2" xfId="27686"/>
    <cellStyle name="Note 2 2 4 2 3 2 2" xfId="27687"/>
    <cellStyle name="Note 2 2 4 2 3 3" xfId="27688"/>
    <cellStyle name="Note 2 2 4 2 4" xfId="27689"/>
    <cellStyle name="Note 2 2 4 2 4 2" xfId="27690"/>
    <cellStyle name="Note 2 2 4 2 4 2 2" xfId="27691"/>
    <cellStyle name="Note 2 2 4 2 4 3" xfId="27692"/>
    <cellStyle name="Note 2 2 4 2 5" xfId="27693"/>
    <cellStyle name="Note 2 2 4 2 5 2" xfId="27694"/>
    <cellStyle name="Note 2 2 4 2 6" xfId="27695"/>
    <cellStyle name="Note 2 2 4 3" xfId="27696"/>
    <cellStyle name="Note 2 2 4 3 2" xfId="27697"/>
    <cellStyle name="Note 2 2 4 3 2 2" xfId="27698"/>
    <cellStyle name="Note 2 2 4 3 3" xfId="27699"/>
    <cellStyle name="Note 2 2 4 4" xfId="27700"/>
    <cellStyle name="Note 2 2 4 4 2" xfId="27701"/>
    <cellStyle name="Note 2 2 4 4 2 2" xfId="27702"/>
    <cellStyle name="Note 2 2 4 4 3" xfId="27703"/>
    <cellStyle name="Note 2 2 4 5" xfId="27704"/>
    <cellStyle name="Note 2 2 4 5 2" xfId="27705"/>
    <cellStyle name="Note 2 2 4 5 2 2" xfId="27706"/>
    <cellStyle name="Note 2 2 4 5 3" xfId="27707"/>
    <cellStyle name="Note 2 2 4 6" xfId="27708"/>
    <cellStyle name="Note 2 2 4 6 2" xfId="27709"/>
    <cellStyle name="Note 2 2 4 7" xfId="27710"/>
    <cellStyle name="Note 2 2 4 8" xfId="27711"/>
    <cellStyle name="Note 2 2 5" xfId="27712"/>
    <cellStyle name="Note 2 2 5 2" xfId="27713"/>
    <cellStyle name="Note 2 2 5 2 2" xfId="27714"/>
    <cellStyle name="Note 2 2 5 2 2 2" xfId="27715"/>
    <cellStyle name="Note 2 2 5 2 2 2 2" xfId="27716"/>
    <cellStyle name="Note 2 2 5 2 2 3" xfId="27717"/>
    <cellStyle name="Note 2 2 5 2 3" xfId="27718"/>
    <cellStyle name="Note 2 2 5 2 3 2" xfId="27719"/>
    <cellStyle name="Note 2 2 5 2 3 2 2" xfId="27720"/>
    <cellStyle name="Note 2 2 5 2 3 3" xfId="27721"/>
    <cellStyle name="Note 2 2 5 2 4" xfId="27722"/>
    <cellStyle name="Note 2 2 5 2 4 2" xfId="27723"/>
    <cellStyle name="Note 2 2 5 2 4 2 2" xfId="27724"/>
    <cellStyle name="Note 2 2 5 2 4 3" xfId="27725"/>
    <cellStyle name="Note 2 2 5 2 5" xfId="27726"/>
    <cellStyle name="Note 2 2 5 2 5 2" xfId="27727"/>
    <cellStyle name="Note 2 2 5 2 6" xfId="27728"/>
    <cellStyle name="Note 2 2 5 3" xfId="27729"/>
    <cellStyle name="Note 2 2 5 3 2" xfId="27730"/>
    <cellStyle name="Note 2 2 5 3 2 2" xfId="27731"/>
    <cellStyle name="Note 2 2 5 3 3" xfId="27732"/>
    <cellStyle name="Note 2 2 5 4" xfId="27733"/>
    <cellStyle name="Note 2 2 5 4 2" xfId="27734"/>
    <cellStyle name="Note 2 2 5 4 2 2" xfId="27735"/>
    <cellStyle name="Note 2 2 5 4 3" xfId="27736"/>
    <cellStyle name="Note 2 2 5 5" xfId="27737"/>
    <cellStyle name="Note 2 2 5 5 2" xfId="27738"/>
    <cellStyle name="Note 2 2 5 5 2 2" xfId="27739"/>
    <cellStyle name="Note 2 2 5 5 3" xfId="27740"/>
    <cellStyle name="Note 2 2 5 6" xfId="27741"/>
    <cellStyle name="Note 2 2 5 6 2" xfId="27742"/>
    <cellStyle name="Note 2 2 5 7" xfId="27743"/>
    <cellStyle name="Note 2 2 6" xfId="27744"/>
    <cellStyle name="Note 2 2 6 2" xfId="27745"/>
    <cellStyle name="Note 2 2 6 2 2" xfId="27746"/>
    <cellStyle name="Note 2 2 6 2 2 2" xfId="27747"/>
    <cellStyle name="Note 2 2 6 2 3" xfId="27748"/>
    <cellStyle name="Note 2 2 6 3" xfId="27749"/>
    <cellStyle name="Note 2 2 6 3 2" xfId="27750"/>
    <cellStyle name="Note 2 2 6 3 2 2" xfId="27751"/>
    <cellStyle name="Note 2 2 6 3 3" xfId="27752"/>
    <cellStyle name="Note 2 2 6 4" xfId="27753"/>
    <cellStyle name="Note 2 2 6 4 2" xfId="27754"/>
    <cellStyle name="Note 2 2 6 4 2 2" xfId="27755"/>
    <cellStyle name="Note 2 2 6 4 3" xfId="27756"/>
    <cellStyle name="Note 2 2 6 5" xfId="27757"/>
    <cellStyle name="Note 2 2 6 5 2" xfId="27758"/>
    <cellStyle name="Note 2 2 6 6" xfId="27759"/>
    <cellStyle name="Note 2 2 7" xfId="27760"/>
    <cellStyle name="Note 2 2 7 2" xfId="27761"/>
    <cellStyle name="Note 2 2 7 2 2" xfId="27762"/>
    <cellStyle name="Note 2 2 7 3" xfId="27763"/>
    <cellStyle name="Note 2 2 8" xfId="27764"/>
    <cellStyle name="Note 2 2 8 2" xfId="27765"/>
    <cellStyle name="Note 2 2 8 2 2" xfId="27766"/>
    <cellStyle name="Note 2 2 8 3" xfId="27767"/>
    <cellStyle name="Note 2 2 9" xfId="27768"/>
    <cellStyle name="Note 2 2 9 2" xfId="27769"/>
    <cellStyle name="Note 2 2 9 2 2" xfId="27770"/>
    <cellStyle name="Note 2 2 9 3" xfId="27771"/>
    <cellStyle name="Note 2 3" xfId="27772"/>
    <cellStyle name="Note 2 3 10" xfId="27773"/>
    <cellStyle name="Note 2 3 11" xfId="27774"/>
    <cellStyle name="Note 2 3 2" xfId="27775"/>
    <cellStyle name="Note 2 3 2 10" xfId="27776"/>
    <cellStyle name="Note 2 3 2 11" xfId="27777"/>
    <cellStyle name="Note 2 3 2 2" xfId="27778"/>
    <cellStyle name="Note 2 3 2 2 2" xfId="27779"/>
    <cellStyle name="Note 2 3 2 2 2 2" xfId="27780"/>
    <cellStyle name="Note 2 3 2 2 3" xfId="27781"/>
    <cellStyle name="Note 2 3 2 2 4" xfId="27782"/>
    <cellStyle name="Note 2 3 2 2 5" xfId="27783"/>
    <cellStyle name="Note 2 3 2 3" xfId="27784"/>
    <cellStyle name="Note 2 3 2 3 2" xfId="27785"/>
    <cellStyle name="Note 2 3 2 3 2 2" xfId="27786"/>
    <cellStyle name="Note 2 3 2 3 3" xfId="27787"/>
    <cellStyle name="Note 2 3 2 4" xfId="27788"/>
    <cellStyle name="Note 2 3 2 4 2" xfId="27789"/>
    <cellStyle name="Note 2 3 2 4 2 2" xfId="27790"/>
    <cellStyle name="Note 2 3 2 4 3" xfId="27791"/>
    <cellStyle name="Note 2 3 2 5" xfId="27792"/>
    <cellStyle name="Note 2 3 2 5 2" xfId="27793"/>
    <cellStyle name="Note 2 3 2 6" xfId="27794"/>
    <cellStyle name="Note 2 3 2 7" xfId="27795"/>
    <cellStyle name="Note 2 3 2 8" xfId="27796"/>
    <cellStyle name="Note 2 3 2 9" xfId="27797"/>
    <cellStyle name="Note 2 3 3" xfId="27798"/>
    <cellStyle name="Note 2 3 3 2" xfId="27799"/>
    <cellStyle name="Note 2 3 3 2 2" xfId="27800"/>
    <cellStyle name="Note 2 3 3 2 3" xfId="27801"/>
    <cellStyle name="Note 2 3 3 2 4" xfId="27802"/>
    <cellStyle name="Note 2 3 3 3" xfId="27803"/>
    <cellStyle name="Note 2 3 3 4" xfId="27804"/>
    <cellStyle name="Note 2 3 3 5" xfId="27805"/>
    <cellStyle name="Note 2 3 4" xfId="27806"/>
    <cellStyle name="Note 2 3 4 2" xfId="27807"/>
    <cellStyle name="Note 2 3 4 2 2" xfId="27808"/>
    <cellStyle name="Note 2 3 4 3" xfId="27809"/>
    <cellStyle name="Note 2 3 4 4" xfId="27810"/>
    <cellStyle name="Note 2 3 4 5" xfId="27811"/>
    <cellStyle name="Note 2 3 5" xfId="27812"/>
    <cellStyle name="Note 2 3 5 2" xfId="27813"/>
    <cellStyle name="Note 2 3 5 2 2" xfId="27814"/>
    <cellStyle name="Note 2 3 5 3" xfId="27815"/>
    <cellStyle name="Note 2 3 6" xfId="27816"/>
    <cellStyle name="Note 2 3 6 2" xfId="27817"/>
    <cellStyle name="Note 2 3 7" xfId="27818"/>
    <cellStyle name="Note 2 3 8" xfId="27819"/>
    <cellStyle name="Note 2 3 9" xfId="27820"/>
    <cellStyle name="Note 2 4" xfId="27821"/>
    <cellStyle name="Note 2 4 10" xfId="27822"/>
    <cellStyle name="Note 2 4 11" xfId="27823"/>
    <cellStyle name="Note 2 4 12" xfId="27824"/>
    <cellStyle name="Note 2 4 2" xfId="27825"/>
    <cellStyle name="Note 2 4 2 10" xfId="27826"/>
    <cellStyle name="Note 2 4 2 11" xfId="27827"/>
    <cellStyle name="Note 2 4 2 2" xfId="27828"/>
    <cellStyle name="Note 2 4 2 2 2" xfId="27829"/>
    <cellStyle name="Note 2 4 2 2 2 2" xfId="27830"/>
    <cellStyle name="Note 2 4 2 2 3" xfId="27831"/>
    <cellStyle name="Note 2 4 2 2 4" xfId="27832"/>
    <cellStyle name="Note 2 4 2 3" xfId="27833"/>
    <cellStyle name="Note 2 4 2 3 2" xfId="27834"/>
    <cellStyle name="Note 2 4 2 3 2 2" xfId="27835"/>
    <cellStyle name="Note 2 4 2 3 3" xfId="27836"/>
    <cellStyle name="Note 2 4 2 4" xfId="27837"/>
    <cellStyle name="Note 2 4 2 4 2" xfId="27838"/>
    <cellStyle name="Note 2 4 2 4 2 2" xfId="27839"/>
    <cellStyle name="Note 2 4 2 4 3" xfId="27840"/>
    <cellStyle name="Note 2 4 2 5" xfId="27841"/>
    <cellStyle name="Note 2 4 2 5 2" xfId="27842"/>
    <cellStyle name="Note 2 4 2 6" xfId="27843"/>
    <cellStyle name="Note 2 4 2 7" xfId="27844"/>
    <cellStyle name="Note 2 4 2 8" xfId="27845"/>
    <cellStyle name="Note 2 4 2 9" xfId="27846"/>
    <cellStyle name="Note 2 4 3" xfId="27847"/>
    <cellStyle name="Note 2 4 3 2" xfId="27848"/>
    <cellStyle name="Note 2 4 3 2 2" xfId="27849"/>
    <cellStyle name="Note 2 4 3 3" xfId="27850"/>
    <cellStyle name="Note 2 4 3 4" xfId="27851"/>
    <cellStyle name="Note 2 4 4" xfId="27852"/>
    <cellStyle name="Note 2 4 4 2" xfId="27853"/>
    <cellStyle name="Note 2 4 4 2 2" xfId="27854"/>
    <cellStyle name="Note 2 4 4 3" xfId="27855"/>
    <cellStyle name="Note 2 4 5" xfId="27856"/>
    <cellStyle name="Note 2 4 5 2" xfId="27857"/>
    <cellStyle name="Note 2 4 5 2 2" xfId="27858"/>
    <cellStyle name="Note 2 4 5 3" xfId="27859"/>
    <cellStyle name="Note 2 4 6" xfId="27860"/>
    <cellStyle name="Note 2 4 6 2" xfId="27861"/>
    <cellStyle name="Note 2 4 7" xfId="27862"/>
    <cellStyle name="Note 2 4 8" xfId="27863"/>
    <cellStyle name="Note 2 4 9" xfId="27864"/>
    <cellStyle name="Note 2 5" xfId="27865"/>
    <cellStyle name="Note 2 5 10" xfId="27866"/>
    <cellStyle name="Note 2 5 11" xfId="27867"/>
    <cellStyle name="Note 2 5 12" xfId="27868"/>
    <cellStyle name="Note 2 5 2" xfId="27869"/>
    <cellStyle name="Note 2 5 2 10" xfId="27870"/>
    <cellStyle name="Note 2 5 2 11" xfId="27871"/>
    <cellStyle name="Note 2 5 2 2" xfId="27872"/>
    <cellStyle name="Note 2 5 2 2 2" xfId="27873"/>
    <cellStyle name="Note 2 5 2 2 2 2" xfId="27874"/>
    <cellStyle name="Note 2 5 2 2 3" xfId="27875"/>
    <cellStyle name="Note 2 5 2 2 4" xfId="27876"/>
    <cellStyle name="Note 2 5 2 3" xfId="27877"/>
    <cellStyle name="Note 2 5 2 3 2" xfId="27878"/>
    <cellStyle name="Note 2 5 2 3 2 2" xfId="27879"/>
    <cellStyle name="Note 2 5 2 3 3" xfId="27880"/>
    <cellStyle name="Note 2 5 2 4" xfId="27881"/>
    <cellStyle name="Note 2 5 2 4 2" xfId="27882"/>
    <cellStyle name="Note 2 5 2 4 2 2" xfId="27883"/>
    <cellStyle name="Note 2 5 2 4 3" xfId="27884"/>
    <cellStyle name="Note 2 5 2 5" xfId="27885"/>
    <cellStyle name="Note 2 5 2 5 2" xfId="27886"/>
    <cellStyle name="Note 2 5 2 6" xfId="27887"/>
    <cellStyle name="Note 2 5 2 7" xfId="27888"/>
    <cellStyle name="Note 2 5 2 8" xfId="27889"/>
    <cellStyle name="Note 2 5 2 9" xfId="27890"/>
    <cellStyle name="Note 2 5 3" xfId="27891"/>
    <cellStyle name="Note 2 5 3 2" xfId="27892"/>
    <cellStyle name="Note 2 5 3 2 2" xfId="27893"/>
    <cellStyle name="Note 2 5 3 3" xfId="27894"/>
    <cellStyle name="Note 2 5 3 4" xfId="27895"/>
    <cellStyle name="Note 2 5 4" xfId="27896"/>
    <cellStyle name="Note 2 5 4 2" xfId="27897"/>
    <cellStyle name="Note 2 5 4 2 2" xfId="27898"/>
    <cellStyle name="Note 2 5 4 3" xfId="27899"/>
    <cellStyle name="Note 2 5 5" xfId="27900"/>
    <cellStyle name="Note 2 5 5 2" xfId="27901"/>
    <cellStyle name="Note 2 5 5 2 2" xfId="27902"/>
    <cellStyle name="Note 2 5 5 3" xfId="27903"/>
    <cellStyle name="Note 2 5 6" xfId="27904"/>
    <cellStyle name="Note 2 5 6 2" xfId="27905"/>
    <cellStyle name="Note 2 5 7" xfId="27906"/>
    <cellStyle name="Note 2 5 8" xfId="27907"/>
    <cellStyle name="Note 2 5 9" xfId="27908"/>
    <cellStyle name="Note 2 6" xfId="27909"/>
    <cellStyle name="Note 2 6 10" xfId="27910"/>
    <cellStyle name="Note 2 6 11" xfId="27911"/>
    <cellStyle name="Note 2 6 2" xfId="27912"/>
    <cellStyle name="Note 2 6 2 2" xfId="27913"/>
    <cellStyle name="Note 2 6 2 2 2" xfId="27914"/>
    <cellStyle name="Note 2 6 2 2 2 2" xfId="27915"/>
    <cellStyle name="Note 2 6 2 2 3" xfId="27916"/>
    <cellStyle name="Note 2 6 2 2 4" xfId="27917"/>
    <cellStyle name="Note 2 6 2 3" xfId="27918"/>
    <cellStyle name="Note 2 6 2 3 2" xfId="27919"/>
    <cellStyle name="Note 2 6 2 3 2 2" xfId="27920"/>
    <cellStyle name="Note 2 6 2 3 3" xfId="27921"/>
    <cellStyle name="Note 2 6 2 4" xfId="27922"/>
    <cellStyle name="Note 2 6 2 4 2" xfId="27923"/>
    <cellStyle name="Note 2 6 2 4 2 2" xfId="27924"/>
    <cellStyle name="Note 2 6 2 4 3" xfId="27925"/>
    <cellStyle name="Note 2 6 2 5" xfId="27926"/>
    <cellStyle name="Note 2 6 2 5 2" xfId="27927"/>
    <cellStyle name="Note 2 6 2 6" xfId="27928"/>
    <cellStyle name="Note 2 6 2 7" xfId="27929"/>
    <cellStyle name="Note 2 6 2 8" xfId="27930"/>
    <cellStyle name="Note 2 6 2 9" xfId="27931"/>
    <cellStyle name="Note 2 6 3" xfId="27932"/>
    <cellStyle name="Note 2 6 3 2" xfId="27933"/>
    <cellStyle name="Note 2 6 3 2 2" xfId="27934"/>
    <cellStyle name="Note 2 6 3 3" xfId="27935"/>
    <cellStyle name="Note 2 6 3 4" xfId="27936"/>
    <cellStyle name="Note 2 6 4" xfId="27937"/>
    <cellStyle name="Note 2 6 4 2" xfId="27938"/>
    <cellStyle name="Note 2 6 4 2 2" xfId="27939"/>
    <cellStyle name="Note 2 6 4 3" xfId="27940"/>
    <cellStyle name="Note 2 6 5" xfId="27941"/>
    <cellStyle name="Note 2 6 5 2" xfId="27942"/>
    <cellStyle name="Note 2 6 5 2 2" xfId="27943"/>
    <cellStyle name="Note 2 6 5 3" xfId="27944"/>
    <cellStyle name="Note 2 6 6" xfId="27945"/>
    <cellStyle name="Note 2 6 6 2" xfId="27946"/>
    <cellStyle name="Note 2 6 7" xfId="27947"/>
    <cellStyle name="Note 2 6 8" xfId="27948"/>
    <cellStyle name="Note 2 6 9" xfId="27949"/>
    <cellStyle name="Note 2 7" xfId="27950"/>
    <cellStyle name="Note 2 7 2" xfId="27951"/>
    <cellStyle name="Note 2 7 2 2" xfId="27952"/>
    <cellStyle name="Note 2 7 2 2 2" xfId="27953"/>
    <cellStyle name="Note 2 7 2 2 3" xfId="27954"/>
    <cellStyle name="Note 2 7 2 3" xfId="27955"/>
    <cellStyle name="Note 2 7 2 4" xfId="27956"/>
    <cellStyle name="Note 2 7 3" xfId="27957"/>
    <cellStyle name="Note 2 7 3 2" xfId="27958"/>
    <cellStyle name="Note 2 7 3 2 2" xfId="27959"/>
    <cellStyle name="Note 2 7 3 3" xfId="27960"/>
    <cellStyle name="Note 2 7 3 4" xfId="27961"/>
    <cellStyle name="Note 2 7 4" xfId="27962"/>
    <cellStyle name="Note 2 7 4 2" xfId="27963"/>
    <cellStyle name="Note 2 7 4 2 2" xfId="27964"/>
    <cellStyle name="Note 2 7 4 3" xfId="27965"/>
    <cellStyle name="Note 2 7 5" xfId="27966"/>
    <cellStyle name="Note 2 7 5 2" xfId="27967"/>
    <cellStyle name="Note 2 7 6" xfId="27968"/>
    <cellStyle name="Note 2 7 7" xfId="27969"/>
    <cellStyle name="Note 2 8" xfId="27970"/>
    <cellStyle name="Note 2 8 2" xfId="27971"/>
    <cellStyle name="Note 2 8 2 2" xfId="27972"/>
    <cellStyle name="Note 2 8 2 2 2" xfId="27973"/>
    <cellStyle name="Note 2 8 2 3" xfId="27974"/>
    <cellStyle name="Note 2 8 3" xfId="27975"/>
    <cellStyle name="Note 2 8 3 2" xfId="27976"/>
    <cellStyle name="Note 2 8 4" xfId="27977"/>
    <cellStyle name="Note 2 9" xfId="27978"/>
    <cellStyle name="Note 2 9 2" xfId="27979"/>
    <cellStyle name="Note 2 9 2 2" xfId="27980"/>
    <cellStyle name="Note 2 9 2 2 2" xfId="27981"/>
    <cellStyle name="Note 2 9 2 3" xfId="27982"/>
    <cellStyle name="Note 2 9 3" xfId="27983"/>
    <cellStyle name="Note 2 9 3 2" xfId="27984"/>
    <cellStyle name="Note 2 9 4" xfId="27985"/>
    <cellStyle name="Note 20" xfId="27986"/>
    <cellStyle name="Note 20 2" xfId="27987"/>
    <cellStyle name="Note 20 2 2" xfId="27988"/>
    <cellStyle name="Note 20 3" xfId="27989"/>
    <cellStyle name="Note 20 3 2" xfId="27990"/>
    <cellStyle name="Note 20 4" xfId="27991"/>
    <cellStyle name="Note 20 4 2" xfId="27992"/>
    <cellStyle name="Note 20 5" xfId="27993"/>
    <cellStyle name="Note 21" xfId="27994"/>
    <cellStyle name="Note 21 2" xfId="27995"/>
    <cellStyle name="Note 21 2 2" xfId="27996"/>
    <cellStyle name="Note 21 3" xfId="27997"/>
    <cellStyle name="Note 21 3 2" xfId="27998"/>
    <cellStyle name="Note 21 4" xfId="27999"/>
    <cellStyle name="Note 21 4 2" xfId="28000"/>
    <cellStyle name="Note 21 5" xfId="28001"/>
    <cellStyle name="Note 22" xfId="28002"/>
    <cellStyle name="Note 22 2" xfId="28003"/>
    <cellStyle name="Note 22 2 2" xfId="28004"/>
    <cellStyle name="Note 22 3" xfId="28005"/>
    <cellStyle name="Note 22 3 2" xfId="28006"/>
    <cellStyle name="Note 22 4" xfId="28007"/>
    <cellStyle name="Note 22 4 2" xfId="28008"/>
    <cellStyle name="Note 22 5" xfId="28009"/>
    <cellStyle name="Note 23" xfId="28010"/>
    <cellStyle name="Note 23 2" xfId="28011"/>
    <cellStyle name="Note 23 2 2" xfId="28012"/>
    <cellStyle name="Note 23 3" xfId="28013"/>
    <cellStyle name="Note 23 3 2" xfId="28014"/>
    <cellStyle name="Note 23 4" xfId="28015"/>
    <cellStyle name="Note 23 4 2" xfId="28016"/>
    <cellStyle name="Note 23 5" xfId="28017"/>
    <cellStyle name="Note 24" xfId="28018"/>
    <cellStyle name="Note 24 2" xfId="28019"/>
    <cellStyle name="Note 24 3" xfId="28020"/>
    <cellStyle name="Note 24 3 2" xfId="28021"/>
    <cellStyle name="Note 24 4" xfId="28022"/>
    <cellStyle name="Note 24 4 2" xfId="28023"/>
    <cellStyle name="Note 25" xfId="28024"/>
    <cellStyle name="Note 25 2" xfId="28025"/>
    <cellStyle name="Note 25 3" xfId="28026"/>
    <cellStyle name="Note 25 3 2" xfId="28027"/>
    <cellStyle name="Note 25 4" xfId="28028"/>
    <cellStyle name="Note 25 4 2" xfId="28029"/>
    <cellStyle name="Note 26" xfId="28030"/>
    <cellStyle name="Note 26 2" xfId="28031"/>
    <cellStyle name="Note 26 2 2" xfId="28032"/>
    <cellStyle name="Note 26 3" xfId="28033"/>
    <cellStyle name="Note 26 3 2" xfId="28034"/>
    <cellStyle name="Note 26 3 2 2" xfId="28035"/>
    <cellStyle name="Note 26 3 3" xfId="28036"/>
    <cellStyle name="Note 26 4" xfId="28037"/>
    <cellStyle name="Note 26 5" xfId="28038"/>
    <cellStyle name="Note 26 5 2" xfId="28039"/>
    <cellStyle name="Note 26 6" xfId="28040"/>
    <cellStyle name="Note 26 6 2" xfId="28041"/>
    <cellStyle name="Note 27" xfId="28042"/>
    <cellStyle name="Note 27 2" xfId="28043"/>
    <cellStyle name="Note 27 3" xfId="28044"/>
    <cellStyle name="Note 27 3 2" xfId="28045"/>
    <cellStyle name="Note 27 4" xfId="28046"/>
    <cellStyle name="Note 27 4 2" xfId="28047"/>
    <cellStyle name="Note 28" xfId="28048"/>
    <cellStyle name="Note 28 2" xfId="28049"/>
    <cellStyle name="Note 28 3" xfId="28050"/>
    <cellStyle name="Note 28 3 2" xfId="28051"/>
    <cellStyle name="Note 28 4" xfId="28052"/>
    <cellStyle name="Note 28 4 2" xfId="28053"/>
    <cellStyle name="Note 29" xfId="28054"/>
    <cellStyle name="Note 29 2" xfId="28055"/>
    <cellStyle name="Note 29 3" xfId="28056"/>
    <cellStyle name="Note 29 3 2" xfId="28057"/>
    <cellStyle name="Note 29 4" xfId="28058"/>
    <cellStyle name="Note 29 4 2" xfId="28059"/>
    <cellStyle name="Note 3" xfId="28060"/>
    <cellStyle name="Note 3 10" xfId="28061"/>
    <cellStyle name="Note 3 10 2" xfId="28062"/>
    <cellStyle name="Note 3 10 2 2" xfId="28063"/>
    <cellStyle name="Note 3 10 3" xfId="28064"/>
    <cellStyle name="Note 3 10 4" xfId="28065"/>
    <cellStyle name="Note 3 11" xfId="28066"/>
    <cellStyle name="Note 3 11 2" xfId="28067"/>
    <cellStyle name="Note 3 12" xfId="28068"/>
    <cellStyle name="Note 3 13" xfId="28069"/>
    <cellStyle name="Note 3 14" xfId="28070"/>
    <cellStyle name="Note 3 15" xfId="28071"/>
    <cellStyle name="Note 3 16" xfId="28072"/>
    <cellStyle name="Note 3 17" xfId="28073"/>
    <cellStyle name="Note 3 18" xfId="28074"/>
    <cellStyle name="Note 3 2" xfId="28075"/>
    <cellStyle name="Note 3 2 10" xfId="28076"/>
    <cellStyle name="Note 3 2 10 2" xfId="28077"/>
    <cellStyle name="Note 3 2 11" xfId="28078"/>
    <cellStyle name="Note 3 2 12" xfId="28079"/>
    <cellStyle name="Note 3 2 13" xfId="28080"/>
    <cellStyle name="Note 3 2 14" xfId="28081"/>
    <cellStyle name="Note 3 2 15" xfId="28082"/>
    <cellStyle name="Note 3 2 16" xfId="28083"/>
    <cellStyle name="Note 3 2 17" xfId="28084"/>
    <cellStyle name="Note 3 2 2" xfId="28085"/>
    <cellStyle name="Note 3 2 2 10" xfId="28086"/>
    <cellStyle name="Note 3 2 2 2" xfId="28087"/>
    <cellStyle name="Note 3 2 2 2 2" xfId="28088"/>
    <cellStyle name="Note 3 2 2 2 2 2" xfId="28089"/>
    <cellStyle name="Note 3 2 2 2 2 2 2" xfId="28090"/>
    <cellStyle name="Note 3 2 2 2 2 3" xfId="28091"/>
    <cellStyle name="Note 3 2 2 2 2 4" xfId="28092"/>
    <cellStyle name="Note 3 2 2 2 2 5" xfId="28093"/>
    <cellStyle name="Note 3 2 2 2 3" xfId="28094"/>
    <cellStyle name="Note 3 2 2 2 3 2" xfId="28095"/>
    <cellStyle name="Note 3 2 2 2 3 2 2" xfId="28096"/>
    <cellStyle name="Note 3 2 2 2 3 3" xfId="28097"/>
    <cellStyle name="Note 3 2 2 2 4" xfId="28098"/>
    <cellStyle name="Note 3 2 2 2 4 2" xfId="28099"/>
    <cellStyle name="Note 3 2 2 2 4 2 2" xfId="28100"/>
    <cellStyle name="Note 3 2 2 2 4 3" xfId="28101"/>
    <cellStyle name="Note 3 2 2 2 5" xfId="28102"/>
    <cellStyle name="Note 3 2 2 2 5 2" xfId="28103"/>
    <cellStyle name="Note 3 2 2 2 6" xfId="28104"/>
    <cellStyle name="Note 3 2 2 2 7" xfId="28105"/>
    <cellStyle name="Note 3 2 2 2 8" xfId="28106"/>
    <cellStyle name="Note 3 2 2 2 9" xfId="28107"/>
    <cellStyle name="Note 3 2 2 3" xfId="28108"/>
    <cellStyle name="Note 3 2 2 3 2" xfId="28109"/>
    <cellStyle name="Note 3 2 2 3 2 2" xfId="28110"/>
    <cellStyle name="Note 3 2 2 3 3" xfId="28111"/>
    <cellStyle name="Note 3 2 2 3 4" xfId="28112"/>
    <cellStyle name="Note 3 2 2 4" xfId="28113"/>
    <cellStyle name="Note 3 2 2 4 2" xfId="28114"/>
    <cellStyle name="Note 3 2 2 4 2 2" xfId="28115"/>
    <cellStyle name="Note 3 2 2 4 3" xfId="28116"/>
    <cellStyle name="Note 3 2 2 5" xfId="28117"/>
    <cellStyle name="Note 3 2 2 5 2" xfId="28118"/>
    <cellStyle name="Note 3 2 2 5 2 2" xfId="28119"/>
    <cellStyle name="Note 3 2 2 5 3" xfId="28120"/>
    <cellStyle name="Note 3 2 2 6" xfId="28121"/>
    <cellStyle name="Note 3 2 2 6 2" xfId="28122"/>
    <cellStyle name="Note 3 2 2 7" xfId="28123"/>
    <cellStyle name="Note 3 2 2 8" xfId="28124"/>
    <cellStyle name="Note 3 2 2 9" xfId="28125"/>
    <cellStyle name="Note 3 2 3" xfId="28126"/>
    <cellStyle name="Note 3 2 3 2" xfId="28127"/>
    <cellStyle name="Note 3 2 3 2 2" xfId="28128"/>
    <cellStyle name="Note 3 2 3 2 2 2" xfId="28129"/>
    <cellStyle name="Note 3 2 3 2 2 2 2" xfId="28130"/>
    <cellStyle name="Note 3 2 3 2 2 3" xfId="28131"/>
    <cellStyle name="Note 3 2 3 2 3" xfId="28132"/>
    <cellStyle name="Note 3 2 3 2 3 2" xfId="28133"/>
    <cellStyle name="Note 3 2 3 2 3 2 2" xfId="28134"/>
    <cellStyle name="Note 3 2 3 2 3 3" xfId="28135"/>
    <cellStyle name="Note 3 2 3 2 4" xfId="28136"/>
    <cellStyle name="Note 3 2 3 2 4 2" xfId="28137"/>
    <cellStyle name="Note 3 2 3 2 4 2 2" xfId="28138"/>
    <cellStyle name="Note 3 2 3 2 4 3" xfId="28139"/>
    <cellStyle name="Note 3 2 3 2 5" xfId="28140"/>
    <cellStyle name="Note 3 2 3 2 5 2" xfId="28141"/>
    <cellStyle name="Note 3 2 3 2 6" xfId="28142"/>
    <cellStyle name="Note 3 2 3 2 7" xfId="28143"/>
    <cellStyle name="Note 3 2 3 3" xfId="28144"/>
    <cellStyle name="Note 3 2 3 3 2" xfId="28145"/>
    <cellStyle name="Note 3 2 3 3 2 2" xfId="28146"/>
    <cellStyle name="Note 3 2 3 3 3" xfId="28147"/>
    <cellStyle name="Note 3 2 3 4" xfId="28148"/>
    <cellStyle name="Note 3 2 3 4 2" xfId="28149"/>
    <cellStyle name="Note 3 2 3 4 2 2" xfId="28150"/>
    <cellStyle name="Note 3 2 3 4 3" xfId="28151"/>
    <cellStyle name="Note 3 2 3 5" xfId="28152"/>
    <cellStyle name="Note 3 2 3 5 2" xfId="28153"/>
    <cellStyle name="Note 3 2 3 5 2 2" xfId="28154"/>
    <cellStyle name="Note 3 2 3 5 3" xfId="28155"/>
    <cellStyle name="Note 3 2 3 6" xfId="28156"/>
    <cellStyle name="Note 3 2 3 6 2" xfId="28157"/>
    <cellStyle name="Note 3 2 3 7" xfId="28158"/>
    <cellStyle name="Note 3 2 3 8" xfId="28159"/>
    <cellStyle name="Note 3 2 3 9" xfId="28160"/>
    <cellStyle name="Note 3 2 4" xfId="28161"/>
    <cellStyle name="Note 3 2 4 2" xfId="28162"/>
    <cellStyle name="Note 3 2 4 2 2" xfId="28163"/>
    <cellStyle name="Note 3 2 4 2 2 2" xfId="28164"/>
    <cellStyle name="Note 3 2 4 2 2 2 2" xfId="28165"/>
    <cellStyle name="Note 3 2 4 2 2 3" xfId="28166"/>
    <cellStyle name="Note 3 2 4 2 3" xfId="28167"/>
    <cellStyle name="Note 3 2 4 2 3 2" xfId="28168"/>
    <cellStyle name="Note 3 2 4 2 3 2 2" xfId="28169"/>
    <cellStyle name="Note 3 2 4 2 3 3" xfId="28170"/>
    <cellStyle name="Note 3 2 4 2 4" xfId="28171"/>
    <cellStyle name="Note 3 2 4 2 4 2" xfId="28172"/>
    <cellStyle name="Note 3 2 4 2 4 2 2" xfId="28173"/>
    <cellStyle name="Note 3 2 4 2 4 3" xfId="28174"/>
    <cellStyle name="Note 3 2 4 2 5" xfId="28175"/>
    <cellStyle name="Note 3 2 4 2 5 2" xfId="28176"/>
    <cellStyle name="Note 3 2 4 2 6" xfId="28177"/>
    <cellStyle name="Note 3 2 4 3" xfId="28178"/>
    <cellStyle name="Note 3 2 4 3 2" xfId="28179"/>
    <cellStyle name="Note 3 2 4 3 2 2" xfId="28180"/>
    <cellStyle name="Note 3 2 4 3 3" xfId="28181"/>
    <cellStyle name="Note 3 2 4 4" xfId="28182"/>
    <cellStyle name="Note 3 2 4 4 2" xfId="28183"/>
    <cellStyle name="Note 3 2 4 4 2 2" xfId="28184"/>
    <cellStyle name="Note 3 2 4 4 3" xfId="28185"/>
    <cellStyle name="Note 3 2 4 5" xfId="28186"/>
    <cellStyle name="Note 3 2 4 5 2" xfId="28187"/>
    <cellStyle name="Note 3 2 4 5 2 2" xfId="28188"/>
    <cellStyle name="Note 3 2 4 5 3" xfId="28189"/>
    <cellStyle name="Note 3 2 4 6" xfId="28190"/>
    <cellStyle name="Note 3 2 4 6 2" xfId="28191"/>
    <cellStyle name="Note 3 2 4 7" xfId="28192"/>
    <cellStyle name="Note 3 2 4 8" xfId="28193"/>
    <cellStyle name="Note 3 2 5" xfId="28194"/>
    <cellStyle name="Note 3 2 5 2" xfId="28195"/>
    <cellStyle name="Note 3 2 5 2 2" xfId="28196"/>
    <cellStyle name="Note 3 2 5 2 2 2" xfId="28197"/>
    <cellStyle name="Note 3 2 5 2 2 2 2" xfId="28198"/>
    <cellStyle name="Note 3 2 5 2 2 3" xfId="28199"/>
    <cellStyle name="Note 3 2 5 2 3" xfId="28200"/>
    <cellStyle name="Note 3 2 5 2 3 2" xfId="28201"/>
    <cellStyle name="Note 3 2 5 2 3 2 2" xfId="28202"/>
    <cellStyle name="Note 3 2 5 2 3 3" xfId="28203"/>
    <cellStyle name="Note 3 2 5 2 4" xfId="28204"/>
    <cellStyle name="Note 3 2 5 2 4 2" xfId="28205"/>
    <cellStyle name="Note 3 2 5 2 4 2 2" xfId="28206"/>
    <cellStyle name="Note 3 2 5 2 4 3" xfId="28207"/>
    <cellStyle name="Note 3 2 5 2 5" xfId="28208"/>
    <cellStyle name="Note 3 2 5 2 5 2" xfId="28209"/>
    <cellStyle name="Note 3 2 5 2 6" xfId="28210"/>
    <cellStyle name="Note 3 2 5 3" xfId="28211"/>
    <cellStyle name="Note 3 2 5 3 2" xfId="28212"/>
    <cellStyle name="Note 3 2 5 3 2 2" xfId="28213"/>
    <cellStyle name="Note 3 2 5 3 3" xfId="28214"/>
    <cellStyle name="Note 3 2 5 4" xfId="28215"/>
    <cellStyle name="Note 3 2 5 4 2" xfId="28216"/>
    <cellStyle name="Note 3 2 5 4 2 2" xfId="28217"/>
    <cellStyle name="Note 3 2 5 4 3" xfId="28218"/>
    <cellStyle name="Note 3 2 5 5" xfId="28219"/>
    <cellStyle name="Note 3 2 5 5 2" xfId="28220"/>
    <cellStyle name="Note 3 2 5 5 2 2" xfId="28221"/>
    <cellStyle name="Note 3 2 5 5 3" xfId="28222"/>
    <cellStyle name="Note 3 2 5 6" xfId="28223"/>
    <cellStyle name="Note 3 2 5 6 2" xfId="28224"/>
    <cellStyle name="Note 3 2 5 7" xfId="28225"/>
    <cellStyle name="Note 3 2 6" xfId="28226"/>
    <cellStyle name="Note 3 2 6 2" xfId="28227"/>
    <cellStyle name="Note 3 2 6 2 2" xfId="28228"/>
    <cellStyle name="Note 3 2 6 2 2 2" xfId="28229"/>
    <cellStyle name="Note 3 2 6 2 3" xfId="28230"/>
    <cellStyle name="Note 3 2 6 3" xfId="28231"/>
    <cellStyle name="Note 3 2 6 3 2" xfId="28232"/>
    <cellStyle name="Note 3 2 6 3 2 2" xfId="28233"/>
    <cellStyle name="Note 3 2 6 3 3" xfId="28234"/>
    <cellStyle name="Note 3 2 6 4" xfId="28235"/>
    <cellStyle name="Note 3 2 6 4 2" xfId="28236"/>
    <cellStyle name="Note 3 2 6 4 2 2" xfId="28237"/>
    <cellStyle name="Note 3 2 6 4 3" xfId="28238"/>
    <cellStyle name="Note 3 2 6 5" xfId="28239"/>
    <cellStyle name="Note 3 2 6 5 2" xfId="28240"/>
    <cellStyle name="Note 3 2 6 6" xfId="28241"/>
    <cellStyle name="Note 3 2 7" xfId="28242"/>
    <cellStyle name="Note 3 2 7 2" xfId="28243"/>
    <cellStyle name="Note 3 2 7 2 2" xfId="28244"/>
    <cellStyle name="Note 3 2 7 3" xfId="28245"/>
    <cellStyle name="Note 3 2 8" xfId="28246"/>
    <cellStyle name="Note 3 2 8 2" xfId="28247"/>
    <cellStyle name="Note 3 2 8 2 2" xfId="28248"/>
    <cellStyle name="Note 3 2 8 3" xfId="28249"/>
    <cellStyle name="Note 3 2 9" xfId="28250"/>
    <cellStyle name="Note 3 2 9 2" xfId="28251"/>
    <cellStyle name="Note 3 2 9 2 2" xfId="28252"/>
    <cellStyle name="Note 3 2 9 3" xfId="28253"/>
    <cellStyle name="Note 3 3" xfId="28254"/>
    <cellStyle name="Note 3 3 10" xfId="28255"/>
    <cellStyle name="Note 3 3 11" xfId="28256"/>
    <cellStyle name="Note 3 3 12" xfId="28257"/>
    <cellStyle name="Note 3 3 13" xfId="28258"/>
    <cellStyle name="Note 3 3 2" xfId="28259"/>
    <cellStyle name="Note 3 3 2 2" xfId="28260"/>
    <cellStyle name="Note 3 3 2 2 2" xfId="28261"/>
    <cellStyle name="Note 3 3 2 2 2 2" xfId="28262"/>
    <cellStyle name="Note 3 3 2 2 3" xfId="28263"/>
    <cellStyle name="Note 3 3 2 2 4" xfId="28264"/>
    <cellStyle name="Note 3 3 2 2 5" xfId="28265"/>
    <cellStyle name="Note 3 3 2 3" xfId="28266"/>
    <cellStyle name="Note 3 3 2 3 2" xfId="28267"/>
    <cellStyle name="Note 3 3 2 3 2 2" xfId="28268"/>
    <cellStyle name="Note 3 3 2 3 3" xfId="28269"/>
    <cellStyle name="Note 3 3 2 4" xfId="28270"/>
    <cellStyle name="Note 3 3 2 4 2" xfId="28271"/>
    <cellStyle name="Note 3 3 2 4 2 2" xfId="28272"/>
    <cellStyle name="Note 3 3 2 4 3" xfId="28273"/>
    <cellStyle name="Note 3 3 2 5" xfId="28274"/>
    <cellStyle name="Note 3 3 2 5 2" xfId="28275"/>
    <cellStyle name="Note 3 3 2 6" xfId="28276"/>
    <cellStyle name="Note 3 3 2 7" xfId="28277"/>
    <cellStyle name="Note 3 3 2 8" xfId="28278"/>
    <cellStyle name="Note 3 3 2 9" xfId="28279"/>
    <cellStyle name="Note 3 3 3" xfId="28280"/>
    <cellStyle name="Note 3 3 3 2" xfId="28281"/>
    <cellStyle name="Note 3 3 3 2 2" xfId="28282"/>
    <cellStyle name="Note 3 3 3 2 3" xfId="28283"/>
    <cellStyle name="Note 3 3 3 3" xfId="28284"/>
    <cellStyle name="Note 3 3 3 4" xfId="28285"/>
    <cellStyle name="Note 3 3 3 5" xfId="28286"/>
    <cellStyle name="Note 3 3 4" xfId="28287"/>
    <cellStyle name="Note 3 3 4 2" xfId="28288"/>
    <cellStyle name="Note 3 3 4 2 2" xfId="28289"/>
    <cellStyle name="Note 3 3 4 3" xfId="28290"/>
    <cellStyle name="Note 3 3 4 4" xfId="28291"/>
    <cellStyle name="Note 3 3 4 5" xfId="28292"/>
    <cellStyle name="Note 3 3 5" xfId="28293"/>
    <cellStyle name="Note 3 3 5 2" xfId="28294"/>
    <cellStyle name="Note 3 3 5 2 2" xfId="28295"/>
    <cellStyle name="Note 3 3 5 3" xfId="28296"/>
    <cellStyle name="Note 3 3 6" xfId="28297"/>
    <cellStyle name="Note 3 3 6 2" xfId="28298"/>
    <cellStyle name="Note 3 3 7" xfId="28299"/>
    <cellStyle name="Note 3 3 8" xfId="28300"/>
    <cellStyle name="Note 3 3 9" xfId="28301"/>
    <cellStyle name="Note 3 4" xfId="28302"/>
    <cellStyle name="Note 3 4 10" xfId="28303"/>
    <cellStyle name="Note 3 4 2" xfId="28304"/>
    <cellStyle name="Note 3 4 2 2" xfId="28305"/>
    <cellStyle name="Note 3 4 2 2 2" xfId="28306"/>
    <cellStyle name="Note 3 4 2 2 2 2" xfId="28307"/>
    <cellStyle name="Note 3 4 2 2 3" xfId="28308"/>
    <cellStyle name="Note 3 4 2 2 4" xfId="28309"/>
    <cellStyle name="Note 3 4 2 3" xfId="28310"/>
    <cellStyle name="Note 3 4 2 3 2" xfId="28311"/>
    <cellStyle name="Note 3 4 2 3 2 2" xfId="28312"/>
    <cellStyle name="Note 3 4 2 3 3" xfId="28313"/>
    <cellStyle name="Note 3 4 2 4" xfId="28314"/>
    <cellStyle name="Note 3 4 2 4 2" xfId="28315"/>
    <cellStyle name="Note 3 4 2 4 2 2" xfId="28316"/>
    <cellStyle name="Note 3 4 2 4 3" xfId="28317"/>
    <cellStyle name="Note 3 4 2 5" xfId="28318"/>
    <cellStyle name="Note 3 4 2 5 2" xfId="28319"/>
    <cellStyle name="Note 3 4 2 6" xfId="28320"/>
    <cellStyle name="Note 3 4 2 7" xfId="28321"/>
    <cellStyle name="Note 3 4 2 8" xfId="28322"/>
    <cellStyle name="Note 3 4 2 9" xfId="28323"/>
    <cellStyle name="Note 3 4 3" xfId="28324"/>
    <cellStyle name="Note 3 4 3 2" xfId="28325"/>
    <cellStyle name="Note 3 4 3 2 2" xfId="28326"/>
    <cellStyle name="Note 3 4 3 2 3" xfId="28327"/>
    <cellStyle name="Note 3 4 3 3" xfId="28328"/>
    <cellStyle name="Note 3 4 3 4" xfId="28329"/>
    <cellStyle name="Note 3 4 4" xfId="28330"/>
    <cellStyle name="Note 3 4 4 2" xfId="28331"/>
    <cellStyle name="Note 3 4 4 2 2" xfId="28332"/>
    <cellStyle name="Note 3 4 4 3" xfId="28333"/>
    <cellStyle name="Note 3 4 4 4" xfId="28334"/>
    <cellStyle name="Note 3 4 5" xfId="28335"/>
    <cellStyle name="Note 3 4 5 2" xfId="28336"/>
    <cellStyle name="Note 3 4 5 2 2" xfId="28337"/>
    <cellStyle name="Note 3 4 5 3" xfId="28338"/>
    <cellStyle name="Note 3 4 6" xfId="28339"/>
    <cellStyle name="Note 3 4 6 2" xfId="28340"/>
    <cellStyle name="Note 3 4 7" xfId="28341"/>
    <cellStyle name="Note 3 4 8" xfId="28342"/>
    <cellStyle name="Note 3 4 9" xfId="28343"/>
    <cellStyle name="Note 3 5" xfId="28344"/>
    <cellStyle name="Note 3 5 10" xfId="28345"/>
    <cellStyle name="Note 3 5 2" xfId="28346"/>
    <cellStyle name="Note 3 5 2 2" xfId="28347"/>
    <cellStyle name="Note 3 5 2 2 2" xfId="28348"/>
    <cellStyle name="Note 3 5 2 2 2 2" xfId="28349"/>
    <cellStyle name="Note 3 5 2 2 3" xfId="28350"/>
    <cellStyle name="Note 3 5 2 2 4" xfId="28351"/>
    <cellStyle name="Note 3 5 2 3" xfId="28352"/>
    <cellStyle name="Note 3 5 2 3 2" xfId="28353"/>
    <cellStyle name="Note 3 5 2 3 2 2" xfId="28354"/>
    <cellStyle name="Note 3 5 2 3 3" xfId="28355"/>
    <cellStyle name="Note 3 5 2 4" xfId="28356"/>
    <cellStyle name="Note 3 5 2 4 2" xfId="28357"/>
    <cellStyle name="Note 3 5 2 4 2 2" xfId="28358"/>
    <cellStyle name="Note 3 5 2 4 3" xfId="28359"/>
    <cellStyle name="Note 3 5 2 5" xfId="28360"/>
    <cellStyle name="Note 3 5 2 5 2" xfId="28361"/>
    <cellStyle name="Note 3 5 2 6" xfId="28362"/>
    <cellStyle name="Note 3 5 2 7" xfId="28363"/>
    <cellStyle name="Note 3 5 2 8" xfId="28364"/>
    <cellStyle name="Note 3 5 2 9" xfId="28365"/>
    <cellStyle name="Note 3 5 3" xfId="28366"/>
    <cellStyle name="Note 3 5 3 2" xfId="28367"/>
    <cellStyle name="Note 3 5 3 2 2" xfId="28368"/>
    <cellStyle name="Note 3 5 3 3" xfId="28369"/>
    <cellStyle name="Note 3 5 3 4" xfId="28370"/>
    <cellStyle name="Note 3 5 4" xfId="28371"/>
    <cellStyle name="Note 3 5 4 2" xfId="28372"/>
    <cellStyle name="Note 3 5 4 2 2" xfId="28373"/>
    <cellStyle name="Note 3 5 4 3" xfId="28374"/>
    <cellStyle name="Note 3 5 5" xfId="28375"/>
    <cellStyle name="Note 3 5 5 2" xfId="28376"/>
    <cellStyle name="Note 3 5 5 2 2" xfId="28377"/>
    <cellStyle name="Note 3 5 5 3" xfId="28378"/>
    <cellStyle name="Note 3 5 6" xfId="28379"/>
    <cellStyle name="Note 3 5 6 2" xfId="28380"/>
    <cellStyle name="Note 3 5 7" xfId="28381"/>
    <cellStyle name="Note 3 5 8" xfId="28382"/>
    <cellStyle name="Note 3 5 9" xfId="28383"/>
    <cellStyle name="Note 3 6" xfId="28384"/>
    <cellStyle name="Note 3 6 10" xfId="28385"/>
    <cellStyle name="Note 3 6 2" xfId="28386"/>
    <cellStyle name="Note 3 6 2 2" xfId="28387"/>
    <cellStyle name="Note 3 6 2 2 2" xfId="28388"/>
    <cellStyle name="Note 3 6 2 2 2 2" xfId="28389"/>
    <cellStyle name="Note 3 6 2 2 3" xfId="28390"/>
    <cellStyle name="Note 3 6 2 2 4" xfId="28391"/>
    <cellStyle name="Note 3 6 2 3" xfId="28392"/>
    <cellStyle name="Note 3 6 2 3 2" xfId="28393"/>
    <cellStyle name="Note 3 6 2 3 2 2" xfId="28394"/>
    <cellStyle name="Note 3 6 2 3 3" xfId="28395"/>
    <cellStyle name="Note 3 6 2 4" xfId="28396"/>
    <cellStyle name="Note 3 6 2 4 2" xfId="28397"/>
    <cellStyle name="Note 3 6 2 4 2 2" xfId="28398"/>
    <cellStyle name="Note 3 6 2 4 3" xfId="28399"/>
    <cellStyle name="Note 3 6 2 5" xfId="28400"/>
    <cellStyle name="Note 3 6 2 5 2" xfId="28401"/>
    <cellStyle name="Note 3 6 2 6" xfId="28402"/>
    <cellStyle name="Note 3 6 2 7" xfId="28403"/>
    <cellStyle name="Note 3 6 3" xfId="28404"/>
    <cellStyle name="Note 3 6 3 2" xfId="28405"/>
    <cellStyle name="Note 3 6 3 2 2" xfId="28406"/>
    <cellStyle name="Note 3 6 3 3" xfId="28407"/>
    <cellStyle name="Note 3 6 3 4" xfId="28408"/>
    <cellStyle name="Note 3 6 4" xfId="28409"/>
    <cellStyle name="Note 3 6 4 2" xfId="28410"/>
    <cellStyle name="Note 3 6 4 2 2" xfId="28411"/>
    <cellStyle name="Note 3 6 4 3" xfId="28412"/>
    <cellStyle name="Note 3 6 5" xfId="28413"/>
    <cellStyle name="Note 3 6 5 2" xfId="28414"/>
    <cellStyle name="Note 3 6 5 2 2" xfId="28415"/>
    <cellStyle name="Note 3 6 5 3" xfId="28416"/>
    <cellStyle name="Note 3 6 6" xfId="28417"/>
    <cellStyle name="Note 3 6 6 2" xfId="28418"/>
    <cellStyle name="Note 3 6 7" xfId="28419"/>
    <cellStyle name="Note 3 6 8" xfId="28420"/>
    <cellStyle name="Note 3 6 9" xfId="28421"/>
    <cellStyle name="Note 3 7" xfId="28422"/>
    <cellStyle name="Note 3 7 2" xfId="28423"/>
    <cellStyle name="Note 3 7 2 2" xfId="28424"/>
    <cellStyle name="Note 3 7 2 2 2" xfId="28425"/>
    <cellStyle name="Note 3 7 2 2 3" xfId="28426"/>
    <cellStyle name="Note 3 7 2 3" xfId="28427"/>
    <cellStyle name="Note 3 7 2 4" xfId="28428"/>
    <cellStyle name="Note 3 7 3" xfId="28429"/>
    <cellStyle name="Note 3 7 3 2" xfId="28430"/>
    <cellStyle name="Note 3 7 3 2 2" xfId="28431"/>
    <cellStyle name="Note 3 7 3 3" xfId="28432"/>
    <cellStyle name="Note 3 7 3 4" xfId="28433"/>
    <cellStyle name="Note 3 7 4" xfId="28434"/>
    <cellStyle name="Note 3 7 4 2" xfId="28435"/>
    <cellStyle name="Note 3 7 4 2 2" xfId="28436"/>
    <cellStyle name="Note 3 7 4 3" xfId="28437"/>
    <cellStyle name="Note 3 7 5" xfId="28438"/>
    <cellStyle name="Note 3 7 5 2" xfId="28439"/>
    <cellStyle name="Note 3 7 6" xfId="28440"/>
    <cellStyle name="Note 3 7 7" xfId="28441"/>
    <cellStyle name="Note 3 8" xfId="28442"/>
    <cellStyle name="Note 3 8 2" xfId="28443"/>
    <cellStyle name="Note 3 8 2 2" xfId="28444"/>
    <cellStyle name="Note 3 8 2 3" xfId="28445"/>
    <cellStyle name="Note 3 8 3" xfId="28446"/>
    <cellStyle name="Note 3 8 4" xfId="28447"/>
    <cellStyle name="Note 3 9" xfId="28448"/>
    <cellStyle name="Note 3 9 2" xfId="28449"/>
    <cellStyle name="Note 3 9 2 2" xfId="28450"/>
    <cellStyle name="Note 3 9 2 3" xfId="28451"/>
    <cellStyle name="Note 3 9 3" xfId="28452"/>
    <cellStyle name="Note 3 9 4" xfId="28453"/>
    <cellStyle name="Note 30" xfId="28454"/>
    <cellStyle name="Note 30 2" xfId="28455"/>
    <cellStyle name="Note 30 3" xfId="28456"/>
    <cellStyle name="Note 30 3 2" xfId="28457"/>
    <cellStyle name="Note 30 4" xfId="28458"/>
    <cellStyle name="Note 30 4 2" xfId="28459"/>
    <cellStyle name="Note 31" xfId="28460"/>
    <cellStyle name="Note 31 2" xfId="28461"/>
    <cellStyle name="Note 31 2 2" xfId="28462"/>
    <cellStyle name="Note 31 3" xfId="28463"/>
    <cellStyle name="Note 32" xfId="28464"/>
    <cellStyle name="Note 32 2" xfId="28465"/>
    <cellStyle name="Note 32 2 2" xfId="28466"/>
    <cellStyle name="Note 32 3" xfId="28467"/>
    <cellStyle name="Note 33" xfId="28468"/>
    <cellStyle name="Note 33 2" xfId="28469"/>
    <cellStyle name="Note 33 2 2" xfId="28470"/>
    <cellStyle name="Note 33 3" xfId="28471"/>
    <cellStyle name="Note 33 3 2" xfId="28472"/>
    <cellStyle name="Note 34" xfId="28473"/>
    <cellStyle name="Note 34 2" xfId="28474"/>
    <cellStyle name="Note 34 2 2" xfId="28475"/>
    <cellStyle name="Note 34 3" xfId="28476"/>
    <cellStyle name="Note 34 3 2" xfId="28477"/>
    <cellStyle name="Note 35" xfId="28478"/>
    <cellStyle name="Note 35 2" xfId="28479"/>
    <cellStyle name="Note 35 2 2" xfId="28480"/>
    <cellStyle name="Note 35 3" xfId="28481"/>
    <cellStyle name="Note 35 3 2" xfId="28482"/>
    <cellStyle name="Note 36" xfId="28483"/>
    <cellStyle name="Note 36 2" xfId="28484"/>
    <cellStyle name="Note 36 2 2" xfId="28485"/>
    <cellStyle name="Note 36 3" xfId="28486"/>
    <cellStyle name="Note 36 3 2" xfId="28487"/>
    <cellStyle name="Note 37" xfId="28488"/>
    <cellStyle name="Note 37 2" xfId="28489"/>
    <cellStyle name="Note 37 2 2" xfId="28490"/>
    <cellStyle name="Note 37 3" xfId="28491"/>
    <cellStyle name="Note 37 3 2" xfId="28492"/>
    <cellStyle name="Note 38" xfId="28493"/>
    <cellStyle name="Note 38 2" xfId="28494"/>
    <cellStyle name="Note 38 2 2" xfId="28495"/>
    <cellStyle name="Note 38 3" xfId="28496"/>
    <cellStyle name="Note 38 3 2" xfId="28497"/>
    <cellStyle name="Note 39" xfId="28498"/>
    <cellStyle name="Note 39 2" xfId="28499"/>
    <cellStyle name="Note 39 2 2" xfId="28500"/>
    <cellStyle name="Note 39 3" xfId="28501"/>
    <cellStyle name="Note 39 3 2" xfId="28502"/>
    <cellStyle name="Note 4" xfId="28503"/>
    <cellStyle name="Note 4 10" xfId="28504"/>
    <cellStyle name="Note 4 10 2" xfId="28505"/>
    <cellStyle name="Note 4 11" xfId="28506"/>
    <cellStyle name="Note 4 12" xfId="28507"/>
    <cellStyle name="Note 4 13" xfId="28508"/>
    <cellStyle name="Note 4 14" xfId="28509"/>
    <cellStyle name="Note 4 15" xfId="28510"/>
    <cellStyle name="Note 4 16" xfId="28511"/>
    <cellStyle name="Note 4 17" xfId="28512"/>
    <cellStyle name="Note 4 2" xfId="28513"/>
    <cellStyle name="Note 4 2 10" xfId="28514"/>
    <cellStyle name="Note 4 2 11" xfId="28515"/>
    <cellStyle name="Note 4 2 12" xfId="28516"/>
    <cellStyle name="Note 4 2 2" xfId="28517"/>
    <cellStyle name="Note 4 2 2 2" xfId="28518"/>
    <cellStyle name="Note 4 2 2 2 2" xfId="28519"/>
    <cellStyle name="Note 4 2 2 2 2 2" xfId="28520"/>
    <cellStyle name="Note 4 2 2 2 3" xfId="28521"/>
    <cellStyle name="Note 4 2 2 2 4" xfId="28522"/>
    <cellStyle name="Note 4 2 2 2 5" xfId="28523"/>
    <cellStyle name="Note 4 2 2 2 6" xfId="28524"/>
    <cellStyle name="Note 4 2 2 3" xfId="28525"/>
    <cellStyle name="Note 4 2 2 3 2" xfId="28526"/>
    <cellStyle name="Note 4 2 2 3 2 2" xfId="28527"/>
    <cellStyle name="Note 4 2 2 3 3" xfId="28528"/>
    <cellStyle name="Note 4 2 2 4" xfId="28529"/>
    <cellStyle name="Note 4 2 2 4 2" xfId="28530"/>
    <cellStyle name="Note 4 2 2 4 2 2" xfId="28531"/>
    <cellStyle name="Note 4 2 2 4 3" xfId="28532"/>
    <cellStyle name="Note 4 2 2 5" xfId="28533"/>
    <cellStyle name="Note 4 2 2 5 2" xfId="28534"/>
    <cellStyle name="Note 4 2 2 6" xfId="28535"/>
    <cellStyle name="Note 4 2 2 7" xfId="28536"/>
    <cellStyle name="Note 4 2 2 8" xfId="28537"/>
    <cellStyle name="Note 4 2 2 9" xfId="28538"/>
    <cellStyle name="Note 4 2 3" xfId="28539"/>
    <cellStyle name="Note 4 2 3 2" xfId="28540"/>
    <cellStyle name="Note 4 2 3 2 2" xfId="28541"/>
    <cellStyle name="Note 4 2 3 2 3" xfId="28542"/>
    <cellStyle name="Note 4 2 3 3" xfId="28543"/>
    <cellStyle name="Note 4 2 3 4" xfId="28544"/>
    <cellStyle name="Note 4 2 3 5" xfId="28545"/>
    <cellStyle name="Note 4 2 4" xfId="28546"/>
    <cellStyle name="Note 4 2 4 2" xfId="28547"/>
    <cellStyle name="Note 4 2 4 2 2" xfId="28548"/>
    <cellStyle name="Note 4 2 4 3" xfId="28549"/>
    <cellStyle name="Note 4 2 4 4" xfId="28550"/>
    <cellStyle name="Note 4 2 4 5" xfId="28551"/>
    <cellStyle name="Note 4 2 5" xfId="28552"/>
    <cellStyle name="Note 4 2 5 2" xfId="28553"/>
    <cellStyle name="Note 4 2 5 2 2" xfId="28554"/>
    <cellStyle name="Note 4 2 5 3" xfId="28555"/>
    <cellStyle name="Note 4 2 6" xfId="28556"/>
    <cellStyle name="Note 4 2 6 2" xfId="28557"/>
    <cellStyle name="Note 4 2 7" xfId="28558"/>
    <cellStyle name="Note 4 2 8" xfId="28559"/>
    <cellStyle name="Note 4 2 9" xfId="28560"/>
    <cellStyle name="Note 4 3" xfId="28561"/>
    <cellStyle name="Note 4 3 10" xfId="28562"/>
    <cellStyle name="Note 4 3 11" xfId="28563"/>
    <cellStyle name="Note 4 3 12" xfId="28564"/>
    <cellStyle name="Note 4 3 2" xfId="28565"/>
    <cellStyle name="Note 4 3 2 2" xfId="28566"/>
    <cellStyle name="Note 4 3 2 2 2" xfId="28567"/>
    <cellStyle name="Note 4 3 2 2 2 2" xfId="28568"/>
    <cellStyle name="Note 4 3 2 2 3" xfId="28569"/>
    <cellStyle name="Note 4 3 2 2 4" xfId="28570"/>
    <cellStyle name="Note 4 3 2 3" xfId="28571"/>
    <cellStyle name="Note 4 3 2 3 2" xfId="28572"/>
    <cellStyle name="Note 4 3 2 3 2 2" xfId="28573"/>
    <cellStyle name="Note 4 3 2 3 3" xfId="28574"/>
    <cellStyle name="Note 4 3 2 4" xfId="28575"/>
    <cellStyle name="Note 4 3 2 4 2" xfId="28576"/>
    <cellStyle name="Note 4 3 2 4 2 2" xfId="28577"/>
    <cellStyle name="Note 4 3 2 4 3" xfId="28578"/>
    <cellStyle name="Note 4 3 2 5" xfId="28579"/>
    <cellStyle name="Note 4 3 2 5 2" xfId="28580"/>
    <cellStyle name="Note 4 3 2 6" xfId="28581"/>
    <cellStyle name="Note 4 3 2 7" xfId="28582"/>
    <cellStyle name="Note 4 3 2 8" xfId="28583"/>
    <cellStyle name="Note 4 3 2 9" xfId="28584"/>
    <cellStyle name="Note 4 3 3" xfId="28585"/>
    <cellStyle name="Note 4 3 3 2" xfId="28586"/>
    <cellStyle name="Note 4 3 3 2 2" xfId="28587"/>
    <cellStyle name="Note 4 3 3 2 3" xfId="28588"/>
    <cellStyle name="Note 4 3 3 3" xfId="28589"/>
    <cellStyle name="Note 4 3 3 4" xfId="28590"/>
    <cellStyle name="Note 4 3 4" xfId="28591"/>
    <cellStyle name="Note 4 3 4 2" xfId="28592"/>
    <cellStyle name="Note 4 3 4 2 2" xfId="28593"/>
    <cellStyle name="Note 4 3 4 3" xfId="28594"/>
    <cellStyle name="Note 4 3 4 4" xfId="28595"/>
    <cellStyle name="Note 4 3 5" xfId="28596"/>
    <cellStyle name="Note 4 3 5 2" xfId="28597"/>
    <cellStyle name="Note 4 3 5 2 2" xfId="28598"/>
    <cellStyle name="Note 4 3 5 3" xfId="28599"/>
    <cellStyle name="Note 4 3 6" xfId="28600"/>
    <cellStyle name="Note 4 3 6 2" xfId="28601"/>
    <cellStyle name="Note 4 3 7" xfId="28602"/>
    <cellStyle name="Note 4 3 8" xfId="28603"/>
    <cellStyle name="Note 4 3 9" xfId="28604"/>
    <cellStyle name="Note 4 4" xfId="28605"/>
    <cellStyle name="Note 4 4 10" xfId="28606"/>
    <cellStyle name="Note 4 4 2" xfId="28607"/>
    <cellStyle name="Note 4 4 2 2" xfId="28608"/>
    <cellStyle name="Note 4 4 2 2 2" xfId="28609"/>
    <cellStyle name="Note 4 4 2 2 2 2" xfId="28610"/>
    <cellStyle name="Note 4 4 2 2 3" xfId="28611"/>
    <cellStyle name="Note 4 4 2 3" xfId="28612"/>
    <cellStyle name="Note 4 4 2 3 2" xfId="28613"/>
    <cellStyle name="Note 4 4 2 3 2 2" xfId="28614"/>
    <cellStyle name="Note 4 4 2 3 3" xfId="28615"/>
    <cellStyle name="Note 4 4 2 4" xfId="28616"/>
    <cellStyle name="Note 4 4 2 4 2" xfId="28617"/>
    <cellStyle name="Note 4 4 2 4 2 2" xfId="28618"/>
    <cellStyle name="Note 4 4 2 4 3" xfId="28619"/>
    <cellStyle name="Note 4 4 2 5" xfId="28620"/>
    <cellStyle name="Note 4 4 2 5 2" xfId="28621"/>
    <cellStyle name="Note 4 4 2 6" xfId="28622"/>
    <cellStyle name="Note 4 4 2 7" xfId="28623"/>
    <cellStyle name="Note 4 4 2 8" xfId="28624"/>
    <cellStyle name="Note 4 4 2 9" xfId="28625"/>
    <cellStyle name="Note 4 4 3" xfId="28626"/>
    <cellStyle name="Note 4 4 3 2" xfId="28627"/>
    <cellStyle name="Note 4 4 3 2 2" xfId="28628"/>
    <cellStyle name="Note 4 4 3 3" xfId="28629"/>
    <cellStyle name="Note 4 4 4" xfId="28630"/>
    <cellStyle name="Note 4 4 4 2" xfId="28631"/>
    <cellStyle name="Note 4 4 4 2 2" xfId="28632"/>
    <cellStyle name="Note 4 4 4 3" xfId="28633"/>
    <cellStyle name="Note 4 4 5" xfId="28634"/>
    <cellStyle name="Note 4 4 5 2" xfId="28635"/>
    <cellStyle name="Note 4 4 5 2 2" xfId="28636"/>
    <cellStyle name="Note 4 4 5 3" xfId="28637"/>
    <cellStyle name="Note 4 4 6" xfId="28638"/>
    <cellStyle name="Note 4 4 6 2" xfId="28639"/>
    <cellStyle name="Note 4 4 7" xfId="28640"/>
    <cellStyle name="Note 4 4 8" xfId="28641"/>
    <cellStyle name="Note 4 4 9" xfId="28642"/>
    <cellStyle name="Note 4 5" xfId="28643"/>
    <cellStyle name="Note 4 5 10" xfId="28644"/>
    <cellStyle name="Note 4 5 2" xfId="28645"/>
    <cellStyle name="Note 4 5 2 2" xfId="28646"/>
    <cellStyle name="Note 4 5 2 2 2" xfId="28647"/>
    <cellStyle name="Note 4 5 2 2 2 2" xfId="28648"/>
    <cellStyle name="Note 4 5 2 2 3" xfId="28649"/>
    <cellStyle name="Note 4 5 2 3" xfId="28650"/>
    <cellStyle name="Note 4 5 2 3 2" xfId="28651"/>
    <cellStyle name="Note 4 5 2 3 2 2" xfId="28652"/>
    <cellStyle name="Note 4 5 2 3 3" xfId="28653"/>
    <cellStyle name="Note 4 5 2 4" xfId="28654"/>
    <cellStyle name="Note 4 5 2 4 2" xfId="28655"/>
    <cellStyle name="Note 4 5 2 4 2 2" xfId="28656"/>
    <cellStyle name="Note 4 5 2 4 3" xfId="28657"/>
    <cellStyle name="Note 4 5 2 5" xfId="28658"/>
    <cellStyle name="Note 4 5 2 5 2" xfId="28659"/>
    <cellStyle name="Note 4 5 2 6" xfId="28660"/>
    <cellStyle name="Note 4 5 2 7" xfId="28661"/>
    <cellStyle name="Note 4 5 3" xfId="28662"/>
    <cellStyle name="Note 4 5 3 2" xfId="28663"/>
    <cellStyle name="Note 4 5 3 2 2" xfId="28664"/>
    <cellStyle name="Note 4 5 3 3" xfId="28665"/>
    <cellStyle name="Note 4 5 4" xfId="28666"/>
    <cellStyle name="Note 4 5 4 2" xfId="28667"/>
    <cellStyle name="Note 4 5 4 2 2" xfId="28668"/>
    <cellStyle name="Note 4 5 4 3" xfId="28669"/>
    <cellStyle name="Note 4 5 5" xfId="28670"/>
    <cellStyle name="Note 4 5 5 2" xfId="28671"/>
    <cellStyle name="Note 4 5 5 2 2" xfId="28672"/>
    <cellStyle name="Note 4 5 5 3" xfId="28673"/>
    <cellStyle name="Note 4 5 6" xfId="28674"/>
    <cellStyle name="Note 4 5 6 2" xfId="28675"/>
    <cellStyle name="Note 4 5 7" xfId="28676"/>
    <cellStyle name="Note 4 5 8" xfId="28677"/>
    <cellStyle name="Note 4 5 9" xfId="28678"/>
    <cellStyle name="Note 4 6" xfId="28679"/>
    <cellStyle name="Note 4 6 2" xfId="28680"/>
    <cellStyle name="Note 4 6 2 2" xfId="28681"/>
    <cellStyle name="Note 4 6 2 2 2" xfId="28682"/>
    <cellStyle name="Note 4 6 2 3" xfId="28683"/>
    <cellStyle name="Note 4 6 2 4" xfId="28684"/>
    <cellStyle name="Note 4 6 3" xfId="28685"/>
    <cellStyle name="Note 4 6 3 2" xfId="28686"/>
    <cellStyle name="Note 4 6 3 2 2" xfId="28687"/>
    <cellStyle name="Note 4 6 3 3" xfId="28688"/>
    <cellStyle name="Note 4 6 4" xfId="28689"/>
    <cellStyle name="Note 4 6 4 2" xfId="28690"/>
    <cellStyle name="Note 4 6 4 2 2" xfId="28691"/>
    <cellStyle name="Note 4 6 4 3" xfId="28692"/>
    <cellStyle name="Note 4 6 5" xfId="28693"/>
    <cellStyle name="Note 4 6 5 2" xfId="28694"/>
    <cellStyle name="Note 4 6 6" xfId="28695"/>
    <cellStyle name="Note 4 6 7" xfId="28696"/>
    <cellStyle name="Note 4 7" xfId="28697"/>
    <cellStyle name="Note 4 7 2" xfId="28698"/>
    <cellStyle name="Note 4 7 2 2" xfId="28699"/>
    <cellStyle name="Note 4 7 3" xfId="28700"/>
    <cellStyle name="Note 4 7 4" xfId="28701"/>
    <cellStyle name="Note 4 8" xfId="28702"/>
    <cellStyle name="Note 4 8 2" xfId="28703"/>
    <cellStyle name="Note 4 8 2 2" xfId="28704"/>
    <cellStyle name="Note 4 8 3" xfId="28705"/>
    <cellStyle name="Note 4 9" xfId="28706"/>
    <cellStyle name="Note 4 9 2" xfId="28707"/>
    <cellStyle name="Note 4 9 2 2" xfId="28708"/>
    <cellStyle name="Note 4 9 3" xfId="28709"/>
    <cellStyle name="Note 40" xfId="28710"/>
    <cellStyle name="Note 40 2" xfId="28711"/>
    <cellStyle name="Note 40 2 2" xfId="28712"/>
    <cellStyle name="Note 40 3" xfId="28713"/>
    <cellStyle name="Note 40 3 2" xfId="28714"/>
    <cellStyle name="Note 41" xfId="28715"/>
    <cellStyle name="Note 41 2" xfId="28716"/>
    <cellStyle name="Note 41 2 2" xfId="28717"/>
    <cellStyle name="Note 41 3" xfId="28718"/>
    <cellStyle name="Note 41 3 2" xfId="28719"/>
    <cellStyle name="Note 42" xfId="28720"/>
    <cellStyle name="Note 42 2" xfId="28721"/>
    <cellStyle name="Note 42 2 2" xfId="28722"/>
    <cellStyle name="Note 42 3" xfId="28723"/>
    <cellStyle name="Note 42 3 2" xfId="28724"/>
    <cellStyle name="Note 43" xfId="28725"/>
    <cellStyle name="Note 43 2" xfId="28726"/>
    <cellStyle name="Note 43 2 2" xfId="28727"/>
    <cellStyle name="Note 43 3" xfId="28728"/>
    <cellStyle name="Note 43 3 2" xfId="28729"/>
    <cellStyle name="Note 44" xfId="28730"/>
    <cellStyle name="Note 44 2" xfId="28731"/>
    <cellStyle name="Note 44 2 2" xfId="28732"/>
    <cellStyle name="Note 44 3" xfId="28733"/>
    <cellStyle name="Note 44 3 2" xfId="28734"/>
    <cellStyle name="Note 45" xfId="28735"/>
    <cellStyle name="Note 45 2" xfId="28736"/>
    <cellStyle name="Note 45 2 2" xfId="28737"/>
    <cellStyle name="Note 45 3" xfId="28738"/>
    <cellStyle name="Note 45 3 2" xfId="28739"/>
    <cellStyle name="Note 46" xfId="28740"/>
    <cellStyle name="Note 46 2" xfId="28741"/>
    <cellStyle name="Note 46 2 2" xfId="28742"/>
    <cellStyle name="Note 46 3" xfId="28743"/>
    <cellStyle name="Note 46 3 2" xfId="28744"/>
    <cellStyle name="Note 47" xfId="28745"/>
    <cellStyle name="Note 47 2" xfId="28746"/>
    <cellStyle name="Note 47 2 2" xfId="28747"/>
    <cellStyle name="Note 47 3" xfId="28748"/>
    <cellStyle name="Note 47 3 2" xfId="28749"/>
    <cellStyle name="Note 48" xfId="28750"/>
    <cellStyle name="Note 48 2" xfId="28751"/>
    <cellStyle name="Note 48 2 2" xfId="28752"/>
    <cellStyle name="Note 48 3" xfId="28753"/>
    <cellStyle name="Note 48 3 2" xfId="28754"/>
    <cellStyle name="Note 49" xfId="28755"/>
    <cellStyle name="Note 49 2" xfId="28756"/>
    <cellStyle name="Note 49 2 2" xfId="28757"/>
    <cellStyle name="Note 49 3" xfId="28758"/>
    <cellStyle name="Note 49 3 2" xfId="28759"/>
    <cellStyle name="Note 5" xfId="28760"/>
    <cellStyle name="Note 5 2" xfId="28761"/>
    <cellStyle name="Note 5 2 2" xfId="28762"/>
    <cellStyle name="Note 5 2 2 2" xfId="28763"/>
    <cellStyle name="Note 5 2 2 2 2" xfId="28764"/>
    <cellStyle name="Note 5 2 2 2 3" xfId="28765"/>
    <cellStyle name="Note 5 2 2 3" xfId="28766"/>
    <cellStyle name="Note 5 2 2 4" xfId="28767"/>
    <cellStyle name="Note 5 2 2 5" xfId="28768"/>
    <cellStyle name="Note 5 2 3" xfId="28769"/>
    <cellStyle name="Note 5 2 3 2" xfId="28770"/>
    <cellStyle name="Note 5 2 3 3" xfId="28771"/>
    <cellStyle name="Note 5 2 3 3 2" xfId="28772"/>
    <cellStyle name="Note 5 2 4" xfId="28773"/>
    <cellStyle name="Note 5 2 4 2" xfId="28774"/>
    <cellStyle name="Note 5 2 4 2 2" xfId="28775"/>
    <cellStyle name="Note 5 2 5" xfId="28776"/>
    <cellStyle name="Note 5 2 5 2" xfId="28777"/>
    <cellStyle name="Note 5 2 5 3" xfId="28778"/>
    <cellStyle name="Note 5 2 6" xfId="28779"/>
    <cellStyle name="Note 5 3" xfId="28780"/>
    <cellStyle name="Note 5 3 2" xfId="28781"/>
    <cellStyle name="Note 5 3 2 2" xfId="28782"/>
    <cellStyle name="Note 5 3 2 3" xfId="28783"/>
    <cellStyle name="Note 5 3 2 4" xfId="28784"/>
    <cellStyle name="Note 5 3 2 5" xfId="28785"/>
    <cellStyle name="Note 5 3 3" xfId="28786"/>
    <cellStyle name="Note 5 3 3 2" xfId="28787"/>
    <cellStyle name="Note 5 3 3 2 2" xfId="28788"/>
    <cellStyle name="Note 5 3 3 3" xfId="28789"/>
    <cellStyle name="Note 5 3 3 4" xfId="28790"/>
    <cellStyle name="Note 5 3 4" xfId="28791"/>
    <cellStyle name="Note 5 3 4 2" xfId="28792"/>
    <cellStyle name="Note 5 3 5" xfId="28793"/>
    <cellStyle name="Note 5 3 6" xfId="28794"/>
    <cellStyle name="Note 5 3 7" xfId="28795"/>
    <cellStyle name="Note 5 4" xfId="28796"/>
    <cellStyle name="Note 5 4 2" xfId="28797"/>
    <cellStyle name="Note 5 4 2 2" xfId="28798"/>
    <cellStyle name="Note 5 4 2 3" xfId="28799"/>
    <cellStyle name="Note 5 4 2 4" xfId="28800"/>
    <cellStyle name="Note 5 4 2 5" xfId="28801"/>
    <cellStyle name="Note 5 4 3" xfId="28802"/>
    <cellStyle name="Note 5 4 4" xfId="28803"/>
    <cellStyle name="Note 5 4 5" xfId="28804"/>
    <cellStyle name="Note 5 4 6" xfId="28805"/>
    <cellStyle name="Note 5 5" xfId="28806"/>
    <cellStyle name="Note 5 5 2" xfId="28807"/>
    <cellStyle name="Note 5 5 3" xfId="28808"/>
    <cellStyle name="Note 5 5 4" xfId="28809"/>
    <cellStyle name="Note 5 5 5" xfId="28810"/>
    <cellStyle name="Note 5 6" xfId="28811"/>
    <cellStyle name="Note 5 7" xfId="28812"/>
    <cellStyle name="Note 5 8" xfId="28813"/>
    <cellStyle name="Note 5 9" xfId="28814"/>
    <cellStyle name="Note 50" xfId="28815"/>
    <cellStyle name="Note 50 2" xfId="28816"/>
    <cellStyle name="Note 50 2 2" xfId="28817"/>
    <cellStyle name="Note 50 3" xfId="28818"/>
    <cellStyle name="Note 50 3 2" xfId="28819"/>
    <cellStyle name="Note 50 4" xfId="28820"/>
    <cellStyle name="Note 51" xfId="28821"/>
    <cellStyle name="Note 51 2" xfId="28822"/>
    <cellStyle name="Note 52" xfId="28823"/>
    <cellStyle name="Note 52 2" xfId="28824"/>
    <cellStyle name="Note 53" xfId="28825"/>
    <cellStyle name="Note 53 2" xfId="28826"/>
    <cellStyle name="Note 54" xfId="28827"/>
    <cellStyle name="Note 54 2" xfId="28828"/>
    <cellStyle name="Note 54 2 2" xfId="28829"/>
    <cellStyle name="Note 54 3" xfId="28830"/>
    <cellStyle name="Note 55" xfId="28831"/>
    <cellStyle name="Note 55 2" xfId="28832"/>
    <cellStyle name="Note 55 2 2" xfId="28833"/>
    <cellStyle name="Note 55 3" xfId="28834"/>
    <cellStyle name="Note 56" xfId="28835"/>
    <cellStyle name="Note 56 2" xfId="28836"/>
    <cellStyle name="Note 57" xfId="28837"/>
    <cellStyle name="Note 57 2" xfId="28838"/>
    <cellStyle name="Note 58" xfId="28839"/>
    <cellStyle name="Note 58 2" xfId="28840"/>
    <cellStyle name="Note 59" xfId="28841"/>
    <cellStyle name="Note 59 2" xfId="28842"/>
    <cellStyle name="Note 6" xfId="28843"/>
    <cellStyle name="Note 6 2" xfId="28844"/>
    <cellStyle name="Note 6 2 2" xfId="28845"/>
    <cellStyle name="Note 6 2 2 2" xfId="28846"/>
    <cellStyle name="Note 6 2 2 2 2" xfId="28847"/>
    <cellStyle name="Note 6 2 2 3" xfId="28848"/>
    <cellStyle name="Note 6 2 2 4" xfId="28849"/>
    <cellStyle name="Note 6 2 3" xfId="28850"/>
    <cellStyle name="Note 6 2 3 2" xfId="28851"/>
    <cellStyle name="Note 6 2 3 3" xfId="28852"/>
    <cellStyle name="Note 6 2 3 3 2" xfId="28853"/>
    <cellStyle name="Note 6 2 4" xfId="28854"/>
    <cellStyle name="Note 6 2 4 2" xfId="28855"/>
    <cellStyle name="Note 6 2 4 2 2" xfId="28856"/>
    <cellStyle name="Note 6 2 5" xfId="28857"/>
    <cellStyle name="Note 6 2 5 2" xfId="28858"/>
    <cellStyle name="Note 6 2 6" xfId="28859"/>
    <cellStyle name="Note 6 3" xfId="28860"/>
    <cellStyle name="Note 6 3 2" xfId="28861"/>
    <cellStyle name="Note 6 3 2 2" xfId="28862"/>
    <cellStyle name="Note 6 3 2 3" xfId="28863"/>
    <cellStyle name="Note 6 3 2 4" xfId="28864"/>
    <cellStyle name="Note 6 3 3" xfId="28865"/>
    <cellStyle name="Note 6 3 3 2" xfId="28866"/>
    <cellStyle name="Note 6 3 3 2 2" xfId="28867"/>
    <cellStyle name="Note 6 3 3 3" xfId="28868"/>
    <cellStyle name="Note 6 3 3 4" xfId="28869"/>
    <cellStyle name="Note 6 3 4" xfId="28870"/>
    <cellStyle name="Note 6 3 5" xfId="28871"/>
    <cellStyle name="Note 6 3 6" xfId="28872"/>
    <cellStyle name="Note 6 4" xfId="28873"/>
    <cellStyle name="Note 6 4 2" xfId="28874"/>
    <cellStyle name="Note 6 4 2 2" xfId="28875"/>
    <cellStyle name="Note 6 4 2 3" xfId="28876"/>
    <cellStyle name="Note 6 4 3" xfId="28877"/>
    <cellStyle name="Note 6 4 4" xfId="28878"/>
    <cellStyle name="Note 6 5" xfId="28879"/>
    <cellStyle name="Note 6 5 2" xfId="28880"/>
    <cellStyle name="Note 6 5 2 2" xfId="28881"/>
    <cellStyle name="Note 6 5 3" xfId="28882"/>
    <cellStyle name="Note 6 5 3 2" xfId="28883"/>
    <cellStyle name="Note 6 5 4" xfId="28884"/>
    <cellStyle name="Note 6 6" xfId="28885"/>
    <cellStyle name="Note 6 6 2" xfId="28886"/>
    <cellStyle name="Note 6 6 3" xfId="28887"/>
    <cellStyle name="Note 6 7" xfId="28888"/>
    <cellStyle name="Note 6 7 2" xfId="28889"/>
    <cellStyle name="Note 6 7 3" xfId="28890"/>
    <cellStyle name="Note 6 8" xfId="28891"/>
    <cellStyle name="Note 60" xfId="28892"/>
    <cellStyle name="Note 60 2" xfId="28893"/>
    <cellStyle name="Note 61" xfId="28894"/>
    <cellStyle name="Note 61 2" xfId="28895"/>
    <cellStyle name="Note 62" xfId="28896"/>
    <cellStyle name="Note 62 2" xfId="28897"/>
    <cellStyle name="Note 63" xfId="28898"/>
    <cellStyle name="Note 64" xfId="28899"/>
    <cellStyle name="Note 65" xfId="28900"/>
    <cellStyle name="Note 66" xfId="28901"/>
    <cellStyle name="Note 67" xfId="28902"/>
    <cellStyle name="Note 68" xfId="28903"/>
    <cellStyle name="Note 7" xfId="28904"/>
    <cellStyle name="Note 7 2" xfId="28905"/>
    <cellStyle name="Note 7 2 2" xfId="28906"/>
    <cellStyle name="Note 7 2 2 2" xfId="28907"/>
    <cellStyle name="Note 7 2 2 2 2" xfId="28908"/>
    <cellStyle name="Note 7 2 2 3" xfId="28909"/>
    <cellStyle name="Note 7 2 2 3 2" xfId="28910"/>
    <cellStyle name="Note 7 2 2 4" xfId="28911"/>
    <cellStyle name="Note 7 2 3" xfId="28912"/>
    <cellStyle name="Note 7 2 3 2" xfId="28913"/>
    <cellStyle name="Note 7 2 4" xfId="28914"/>
    <cellStyle name="Note 7 2 5" xfId="28915"/>
    <cellStyle name="Note 7 3" xfId="28916"/>
    <cellStyle name="Note 7 3 2" xfId="28917"/>
    <cellStyle name="Note 7 3 2 2" xfId="28918"/>
    <cellStyle name="Note 7 3 3" xfId="28919"/>
    <cellStyle name="Note 7 3 4" xfId="28920"/>
    <cellStyle name="Note 7 4" xfId="28921"/>
    <cellStyle name="Note 7 4 2" xfId="28922"/>
    <cellStyle name="Note 7 4 2 2" xfId="28923"/>
    <cellStyle name="Note 7 4 3" xfId="28924"/>
    <cellStyle name="Note 7 4 4" xfId="28925"/>
    <cellStyle name="Note 7 5" xfId="28926"/>
    <cellStyle name="Note 7 5 2" xfId="28927"/>
    <cellStyle name="Note 7 5 2 2" xfId="28928"/>
    <cellStyle name="Note 7 5 3" xfId="28929"/>
    <cellStyle name="Note 7 6" xfId="28930"/>
    <cellStyle name="Note 7 6 2" xfId="28931"/>
    <cellStyle name="Note 7 7" xfId="28932"/>
    <cellStyle name="Note 8" xfId="28933"/>
    <cellStyle name="Note 8 2" xfId="28934"/>
    <cellStyle name="Note 8 2 2" xfId="28935"/>
    <cellStyle name="Note 8 2 2 2" xfId="28936"/>
    <cellStyle name="Note 8 2 2 2 2" xfId="28937"/>
    <cellStyle name="Note 8 2 2 3" xfId="28938"/>
    <cellStyle name="Note 8 2 2 3 2" xfId="28939"/>
    <cellStyle name="Note 8 2 2 4" xfId="28940"/>
    <cellStyle name="Note 8 2 3" xfId="28941"/>
    <cellStyle name="Note 8 2 3 2" xfId="28942"/>
    <cellStyle name="Note 8 2 4" xfId="28943"/>
    <cellStyle name="Note 8 2 5" xfId="28944"/>
    <cellStyle name="Note 8 3" xfId="28945"/>
    <cellStyle name="Note 8 3 2" xfId="28946"/>
    <cellStyle name="Note 8 3 2 2" xfId="28947"/>
    <cellStyle name="Note 8 3 3" xfId="28948"/>
    <cellStyle name="Note 8 3 4" xfId="28949"/>
    <cellStyle name="Note 8 4" xfId="28950"/>
    <cellStyle name="Note 8 4 2" xfId="28951"/>
    <cellStyle name="Note 8 4 2 2" xfId="28952"/>
    <cellStyle name="Note 8 4 3" xfId="28953"/>
    <cellStyle name="Note 8 4 4" xfId="28954"/>
    <cellStyle name="Note 8 5" xfId="28955"/>
    <cellStyle name="Note 8 5 2" xfId="28956"/>
    <cellStyle name="Note 8 5 2 2" xfId="28957"/>
    <cellStyle name="Note 8 5 3" xfId="28958"/>
    <cellStyle name="Note 8 6" xfId="28959"/>
    <cellStyle name="Note 8 6 2" xfId="28960"/>
    <cellStyle name="Note 8 7" xfId="28961"/>
    <cellStyle name="Note 9" xfId="28962"/>
    <cellStyle name="Note 9 2" xfId="28963"/>
    <cellStyle name="Note 9 2 2" xfId="28964"/>
    <cellStyle name="Note 9 2 2 2" xfId="28965"/>
    <cellStyle name="Note 9 2 2 2 2" xfId="28966"/>
    <cellStyle name="Note 9 2 2 3" xfId="28967"/>
    <cellStyle name="Note 9 2 3" xfId="28968"/>
    <cellStyle name="Note 9 2 3 2" xfId="28969"/>
    <cellStyle name="Note 9 2 4" xfId="28970"/>
    <cellStyle name="Note 9 2 5" xfId="28971"/>
    <cellStyle name="Note 9 3" xfId="28972"/>
    <cellStyle name="Note 9 3 2" xfId="28973"/>
    <cellStyle name="Note 9 3 2 2" xfId="28974"/>
    <cellStyle name="Note 9 3 3" xfId="28975"/>
    <cellStyle name="Note 9 3 3 2" xfId="28976"/>
    <cellStyle name="Note 9 3 4" xfId="28977"/>
    <cellStyle name="Note 9 4" xfId="28978"/>
    <cellStyle name="Note 9 4 2" xfId="28979"/>
    <cellStyle name="Note 9 4 2 2" xfId="28980"/>
    <cellStyle name="Note 9 4 3" xfId="28981"/>
    <cellStyle name="Note 9 5" xfId="28982"/>
    <cellStyle name="Note 9 5 2" xfId="28983"/>
    <cellStyle name="Note 9 5 2 2" xfId="28984"/>
    <cellStyle name="Note 9 5 3" xfId="28985"/>
    <cellStyle name="Note 9 6" xfId="28986"/>
    <cellStyle name="Note 9 6 2" xfId="28987"/>
    <cellStyle name="Note 9 7" xfId="28988"/>
    <cellStyle name="OBI_ColHeader" xfId="28989"/>
    <cellStyle name="OLELink" xfId="28990"/>
    <cellStyle name="OnOffToggle" xfId="28991"/>
    <cellStyle name="OnOffToggle 2" xfId="28992"/>
    <cellStyle name="OnOffToggle 2 2" xfId="28993"/>
    <cellStyle name="OnOffToggle 2 3" xfId="28994"/>
    <cellStyle name="OnOffToggle 3" xfId="28995"/>
    <cellStyle name="OnOffToggle 3 2" xfId="28996"/>
    <cellStyle name="OnOffToggle 3 3" xfId="28997"/>
    <cellStyle name="OnOffToggle 4" xfId="28998"/>
    <cellStyle name="Out-Date" xfId="28999"/>
    <cellStyle name="Out-Date 2" xfId="29000"/>
    <cellStyle name="Out-Date 2 2" xfId="29001"/>
    <cellStyle name="Out-Date 2 3" xfId="29002"/>
    <cellStyle name="Out-Date 3" xfId="29003"/>
    <cellStyle name="Out-Date 3 2" xfId="29004"/>
    <cellStyle name="Out-Date 3 3" xfId="29005"/>
    <cellStyle name="Out-Date 4" xfId="29006"/>
    <cellStyle name="Out-Date_2011 Budget FY11" xfId="29007"/>
    <cellStyle name="Output 2" xfId="29008"/>
    <cellStyle name="Output 2 10" xfId="29009"/>
    <cellStyle name="Output 2 11" xfId="29010"/>
    <cellStyle name="Output 2 2" xfId="29011"/>
    <cellStyle name="Output 2 2 2" xfId="29012"/>
    <cellStyle name="Output 2 2 2 2" xfId="29013"/>
    <cellStyle name="Output 2 2 2 2 2" xfId="29014"/>
    <cellStyle name="Output 2 2 2 3" xfId="29015"/>
    <cellStyle name="Output 2 2 2 3 2" xfId="29016"/>
    <cellStyle name="Output 2 2 2 4" xfId="29017"/>
    <cellStyle name="Output 2 2 2 5" xfId="29018"/>
    <cellStyle name="Output 2 2 2 6" xfId="29019"/>
    <cellStyle name="Output 2 2 3" xfId="29020"/>
    <cellStyle name="Output 2 2 3 2" xfId="29021"/>
    <cellStyle name="Output 2 2 3 3" xfId="29022"/>
    <cellStyle name="Output 2 2 3 4" xfId="29023"/>
    <cellStyle name="Output 2 2 4" xfId="29024"/>
    <cellStyle name="Output 2 2 4 2" xfId="29025"/>
    <cellStyle name="Output 2 2 5" xfId="29026"/>
    <cellStyle name="Output 2 2 6" xfId="29027"/>
    <cellStyle name="Output 2 2 7" xfId="29028"/>
    <cellStyle name="Output 2 2 8" xfId="29029"/>
    <cellStyle name="Output 2 3" xfId="29030"/>
    <cellStyle name="Output 2 3 2" xfId="29031"/>
    <cellStyle name="Output 2 3 2 2" xfId="29032"/>
    <cellStyle name="Output 2 3 2 3" xfId="29033"/>
    <cellStyle name="Output 2 3 2 4" xfId="29034"/>
    <cellStyle name="Output 2 3 3" xfId="29035"/>
    <cellStyle name="Output 2 3 3 2" xfId="29036"/>
    <cellStyle name="Output 2 3 3 3" xfId="29037"/>
    <cellStyle name="Output 2 3 4" xfId="29038"/>
    <cellStyle name="Output 2 3 5" xfId="29039"/>
    <cellStyle name="Output 2 3 6" xfId="29040"/>
    <cellStyle name="Output 2 4" xfId="29041"/>
    <cellStyle name="Output 2 4 2" xfId="29042"/>
    <cellStyle name="Output 2 4 2 2" xfId="29043"/>
    <cellStyle name="Output 2 4 2 3" xfId="29044"/>
    <cellStyle name="Output 2 4 2 4" xfId="29045"/>
    <cellStyle name="Output 2 4 3" xfId="29046"/>
    <cellStyle name="Output 2 4 3 2" xfId="29047"/>
    <cellStyle name="Output 2 4 3 3" xfId="29048"/>
    <cellStyle name="Output 2 4 3 4" xfId="29049"/>
    <cellStyle name="Output 2 4 4" xfId="29050"/>
    <cellStyle name="Output 2 4 5" xfId="29051"/>
    <cellStyle name="Output 2 4 6" xfId="29052"/>
    <cellStyle name="Output 2 5" xfId="29053"/>
    <cellStyle name="Output 2 5 2" xfId="29054"/>
    <cellStyle name="Output 2 5 2 2" xfId="29055"/>
    <cellStyle name="Output 2 5 2 3" xfId="29056"/>
    <cellStyle name="Output 2 5 3" xfId="29057"/>
    <cellStyle name="Output 2 5 3 2" xfId="29058"/>
    <cellStyle name="Output 2 5 4" xfId="29059"/>
    <cellStyle name="Output 2 5 5" xfId="29060"/>
    <cellStyle name="Output 2 6" xfId="29061"/>
    <cellStyle name="Output 2 6 2" xfId="29062"/>
    <cellStyle name="Output 2 6 2 2" xfId="29063"/>
    <cellStyle name="Output 2 6 2 3" xfId="29064"/>
    <cellStyle name="Output 2 6 3" xfId="29065"/>
    <cellStyle name="Output 2 6 3 2" xfId="29066"/>
    <cellStyle name="Output 2 6 4" xfId="29067"/>
    <cellStyle name="Output 2 6 5" xfId="29068"/>
    <cellStyle name="Output 2 7" xfId="29069"/>
    <cellStyle name="Output 2 7 2" xfId="29070"/>
    <cellStyle name="Output 2 7 2 2" xfId="29071"/>
    <cellStyle name="Output 2 7 2 3" xfId="29072"/>
    <cellStyle name="Output 2 7 3" xfId="29073"/>
    <cellStyle name="Output 2 7 3 2" xfId="29074"/>
    <cellStyle name="Output 2 7 4" xfId="29075"/>
    <cellStyle name="Output 2 7 5" xfId="29076"/>
    <cellStyle name="Output 2 8" xfId="29077"/>
    <cellStyle name="Output 2 8 2" xfId="29078"/>
    <cellStyle name="Output 2 8 3" xfId="29079"/>
    <cellStyle name="Output 2 9" xfId="29080"/>
    <cellStyle name="Output 2 9 2" xfId="29081"/>
    <cellStyle name="Output 3" xfId="29082"/>
    <cellStyle name="Output 3 2" xfId="29083"/>
    <cellStyle name="Output 3 3" xfId="29084"/>
    <cellStyle name="Output 3 4" xfId="29085"/>
    <cellStyle name="Output 4" xfId="29086"/>
    <cellStyle name="Output 4 2" xfId="29087"/>
    <cellStyle name="Output 4 2 2" xfId="29088"/>
    <cellStyle name="Output 4 2 2 2" xfId="29089"/>
    <cellStyle name="Output 4 3" xfId="29090"/>
    <cellStyle name="Output 4 3 2" xfId="29091"/>
    <cellStyle name="Output 4 4" xfId="29092"/>
    <cellStyle name="Output 4 4 2" xfId="29093"/>
    <cellStyle name="Output 4 5" xfId="29094"/>
    <cellStyle name="Output 5" xfId="29095"/>
    <cellStyle name="Output 5 2" xfId="29096"/>
    <cellStyle name="Output Amounts" xfId="29097"/>
    <cellStyle name="OUTPUT AMOUNTS 10" xfId="29098"/>
    <cellStyle name="Output Amounts 11" xfId="29099"/>
    <cellStyle name="Output Amounts 12" xfId="29100"/>
    <cellStyle name="OUTPUT AMOUNTS 13" xfId="29101"/>
    <cellStyle name="Output Amounts 2" xfId="29102"/>
    <cellStyle name="OUTPUT AMOUNTS 3" xfId="29103"/>
    <cellStyle name="OUTPUT AMOUNTS 4" xfId="29104"/>
    <cellStyle name="OUTPUT AMOUNTS 5" xfId="29105"/>
    <cellStyle name="OUTPUT AMOUNTS 6" xfId="29106"/>
    <cellStyle name="OUTPUT AMOUNTS 7" xfId="29107"/>
    <cellStyle name="OUTPUT AMOUNTS 8" xfId="29108"/>
    <cellStyle name="OUTPUT AMOUNTS 9" xfId="29109"/>
    <cellStyle name="Output Column Headings" xfId="29110"/>
    <cellStyle name="OUTPUT COLUMN HEADINGS 10" xfId="29111"/>
    <cellStyle name="Output Column Headings 11" xfId="29112"/>
    <cellStyle name="Output Column Headings 12" xfId="29113"/>
    <cellStyle name="OUTPUT COLUMN HEADINGS 13" xfId="29114"/>
    <cellStyle name="Output Column Headings 2" xfId="29115"/>
    <cellStyle name="OUTPUT COLUMN HEADINGS 3" xfId="29116"/>
    <cellStyle name="OUTPUT COLUMN HEADINGS 4" xfId="29117"/>
    <cellStyle name="OUTPUT COLUMN HEADINGS 5" xfId="29118"/>
    <cellStyle name="OUTPUT COLUMN HEADINGS 6" xfId="29119"/>
    <cellStyle name="OUTPUT COLUMN HEADINGS 7" xfId="29120"/>
    <cellStyle name="OUTPUT COLUMN HEADINGS 8" xfId="29121"/>
    <cellStyle name="OUTPUT COLUMN HEADINGS 9" xfId="29122"/>
    <cellStyle name="Output Line Items" xfId="29123"/>
    <cellStyle name="OUTPUT LINE ITEMS 10" xfId="29124"/>
    <cellStyle name="Output Line Items 11" xfId="29125"/>
    <cellStyle name="Output Line Items 12" xfId="29126"/>
    <cellStyle name="OUTPUT LINE ITEMS 13" xfId="29127"/>
    <cellStyle name="Output Line Items 2" xfId="29128"/>
    <cellStyle name="OUTPUT LINE ITEMS 3" xfId="29129"/>
    <cellStyle name="OUTPUT LINE ITEMS 4" xfId="29130"/>
    <cellStyle name="OUTPUT LINE ITEMS 5" xfId="29131"/>
    <cellStyle name="OUTPUT LINE ITEMS 6" xfId="29132"/>
    <cellStyle name="OUTPUT LINE ITEMS 7" xfId="29133"/>
    <cellStyle name="OUTPUT LINE ITEMS 8" xfId="29134"/>
    <cellStyle name="OUTPUT LINE ITEMS 9" xfId="29135"/>
    <cellStyle name="Output Report Heading" xfId="29136"/>
    <cellStyle name="OUTPUT REPORT HEADING 2" xfId="29137"/>
    <cellStyle name="Output Report Title" xfId="29138"/>
    <cellStyle name="OUTPUT REPORT TITLE 2" xfId="29139"/>
    <cellStyle name="Output-0com" xfId="29140"/>
    <cellStyle name="Output-0com 2" xfId="29141"/>
    <cellStyle name="Output-0com 2 2" xfId="29142"/>
    <cellStyle name="Output-0com 2 3" xfId="29143"/>
    <cellStyle name="Output-0com 3" xfId="29144"/>
    <cellStyle name="Output-0com 3 2" xfId="29145"/>
    <cellStyle name="Output-0com 3 3" xfId="29146"/>
    <cellStyle name="Output-0com 4" xfId="29147"/>
    <cellStyle name="Output-0com_2011 Budget FY11" xfId="29148"/>
    <cellStyle name="Output-1com" xfId="29149"/>
    <cellStyle name="Output-1com 2" xfId="29150"/>
    <cellStyle name="Output-1com 2 2" xfId="29151"/>
    <cellStyle name="Output-1com 2 3" xfId="29152"/>
    <cellStyle name="Output-1com 3" xfId="29153"/>
    <cellStyle name="Output-1com 3 2" xfId="29154"/>
    <cellStyle name="Output-1com 3 3" xfId="29155"/>
    <cellStyle name="Output-1com 4" xfId="29156"/>
    <cellStyle name="Output-1com_2011 Budget FY11" xfId="29157"/>
    <cellStyle name="Output-2per" xfId="29158"/>
    <cellStyle name="Output-2per 2" xfId="29159"/>
    <cellStyle name="Output-2per 2 2" xfId="29160"/>
    <cellStyle name="Output-2per 2 3" xfId="29161"/>
    <cellStyle name="Output-2per 3" xfId="29162"/>
    <cellStyle name="Output-2per 3 2" xfId="29163"/>
    <cellStyle name="Output-2per 3 3" xfId="29164"/>
    <cellStyle name="Output-2per 4" xfId="29165"/>
    <cellStyle name="Output-2per_2011 Budget FY11" xfId="29166"/>
    <cellStyle name="Output-3dec" xfId="29167"/>
    <cellStyle name="Output-3dec 2" xfId="29168"/>
    <cellStyle name="Output-3dec 2 2" xfId="29169"/>
    <cellStyle name="Output-3dec 2 3" xfId="29170"/>
    <cellStyle name="Output-3dec 3" xfId="29171"/>
    <cellStyle name="Output-3dec 3 2" xfId="29172"/>
    <cellStyle name="Output-3dec 3 3" xfId="29173"/>
    <cellStyle name="Output-3dec 4" xfId="29174"/>
    <cellStyle name="Output-3dec_2011 Budget FY11" xfId="29175"/>
    <cellStyle name="Output-3sci" xfId="29176"/>
    <cellStyle name="Output-3sci 2" xfId="29177"/>
    <cellStyle name="Output-3sci 2 2" xfId="29178"/>
    <cellStyle name="Output-3sci 2 3" xfId="29179"/>
    <cellStyle name="Output-3sci 3" xfId="29180"/>
    <cellStyle name="Output-3sci 3 2" xfId="29181"/>
    <cellStyle name="Output-3sci 3 3" xfId="29182"/>
    <cellStyle name="Output-3sci 4" xfId="29183"/>
    <cellStyle name="Output-3sci_2011 Budget FY11" xfId="29184"/>
    <cellStyle name="Output-4dec" xfId="29185"/>
    <cellStyle name="Output-4dec 2" xfId="29186"/>
    <cellStyle name="Output-4dec 2 2" xfId="29187"/>
    <cellStyle name="Output-4dec 2 3" xfId="29188"/>
    <cellStyle name="Output-4dec 3" xfId="29189"/>
    <cellStyle name="Output-4dec 3 2" xfId="29190"/>
    <cellStyle name="Output-4dec 3 3" xfId="29191"/>
    <cellStyle name="Output-4dec 4" xfId="29192"/>
    <cellStyle name="Output-4dec_2011 Budget FY11" xfId="29193"/>
    <cellStyle name="PageHeading" xfId="29194"/>
    <cellStyle name="Pattern" xfId="29195"/>
    <cellStyle name="pb_table_format_columnheading" xfId="29196"/>
    <cellStyle name="Percent" xfId="1" builtinId="5"/>
    <cellStyle name="Percent (0)" xfId="29197"/>
    <cellStyle name="Percent (1)" xfId="29198"/>
    <cellStyle name="Percent (3)" xfId="29199"/>
    <cellStyle name="Percent [0]" xfId="29200"/>
    <cellStyle name="Percent [0] 2" xfId="29201"/>
    <cellStyle name="Percent [0] 2 2" xfId="29202"/>
    <cellStyle name="Percent [0] 2 3" xfId="29203"/>
    <cellStyle name="Percent [0] 3" xfId="29204"/>
    <cellStyle name="Percent [0] 3 2" xfId="29205"/>
    <cellStyle name="Percent [0] 3 3" xfId="29206"/>
    <cellStyle name="Percent [0] 4" xfId="29207"/>
    <cellStyle name="Percent [2]" xfId="29208"/>
    <cellStyle name="Percent [2] 2" xfId="29209"/>
    <cellStyle name="Percent [2] 2 2" xfId="29210"/>
    <cellStyle name="Percent [2] 2 3" xfId="29211"/>
    <cellStyle name="Percent [2] 2 4" xfId="29212"/>
    <cellStyle name="Percent [2] 3" xfId="29213"/>
    <cellStyle name="Percent [2] 3 2" xfId="29214"/>
    <cellStyle name="Percent [2] 3 3" xfId="29215"/>
    <cellStyle name="Percent [2] 4" xfId="29216"/>
    <cellStyle name="Percent [2] U" xfId="29217"/>
    <cellStyle name="Percent [2]_29(d) - Gas extensions -tariffs" xfId="29218"/>
    <cellStyle name="Percent 0" xfId="29219"/>
    <cellStyle name="Percent 10" xfId="29220"/>
    <cellStyle name="Percent 10 2" xfId="29221"/>
    <cellStyle name="Percent 11" xfId="29222"/>
    <cellStyle name="Percent 11 2" xfId="29223"/>
    <cellStyle name="Percent 11 2 2" xfId="29224"/>
    <cellStyle name="Percent 11 2 2 2" xfId="29225"/>
    <cellStyle name="Percent 11 2 3" xfId="29226"/>
    <cellStyle name="Percent 11 3" xfId="29227"/>
    <cellStyle name="Percent 12" xfId="29228"/>
    <cellStyle name="Percent 12 2" xfId="29229"/>
    <cellStyle name="Percent 12 2 2" xfId="29230"/>
    <cellStyle name="Percent 12 3" xfId="29231"/>
    <cellStyle name="Percent 12 4" xfId="29232"/>
    <cellStyle name="Percent 12 5" xfId="29233"/>
    <cellStyle name="Percent 13" xfId="29234"/>
    <cellStyle name="Percent 13 2" xfId="29235"/>
    <cellStyle name="Percent 14" xfId="29236"/>
    <cellStyle name="Percent 14 2" xfId="29237"/>
    <cellStyle name="Percent 15" xfId="29238"/>
    <cellStyle name="Percent 15 2" xfId="29239"/>
    <cellStyle name="Percent 15 3" xfId="29240"/>
    <cellStyle name="Percent 16" xfId="29241"/>
    <cellStyle name="Percent 16 2" xfId="29242"/>
    <cellStyle name="Percent 16 3" xfId="29243"/>
    <cellStyle name="Percent 17" xfId="29244"/>
    <cellStyle name="Percent 17 2" xfId="29245"/>
    <cellStyle name="Percent 18" xfId="29246"/>
    <cellStyle name="Percent 18 2" xfId="29247"/>
    <cellStyle name="Percent 18 2 2" xfId="29248"/>
    <cellStyle name="Percent 18 3" xfId="29249"/>
    <cellStyle name="Percent 19" xfId="29250"/>
    <cellStyle name="Percent 19 2" xfId="29251"/>
    <cellStyle name="Percent 19 2 2" xfId="29252"/>
    <cellStyle name="Percent 19 3" xfId="29253"/>
    <cellStyle name="Percent 2" xfId="29254"/>
    <cellStyle name="Percent 2 10" xfId="29255"/>
    <cellStyle name="Percent 2 11" xfId="29256"/>
    <cellStyle name="Percent 2 12" xfId="29257"/>
    <cellStyle name="Percent 2 13" xfId="29258"/>
    <cellStyle name="Percent 2 14" xfId="29259"/>
    <cellStyle name="Percent 2 15" xfId="29260"/>
    <cellStyle name="Percent 2 2" xfId="29261"/>
    <cellStyle name="Percent 2 2 2" xfId="29262"/>
    <cellStyle name="Percent 2 2 2 2" xfId="29263"/>
    <cellStyle name="Percent 2 2 2 2 2" xfId="29264"/>
    <cellStyle name="Percent 2 2 2 2 3" xfId="29265"/>
    <cellStyle name="Percent 2 2 2 3" xfId="29266"/>
    <cellStyle name="Percent 2 2 2 4" xfId="29267"/>
    <cellStyle name="Percent 2 2 3" xfId="29268"/>
    <cellStyle name="Percent 2 2 3 2" xfId="29269"/>
    <cellStyle name="Percent 2 2 3 2 2" xfId="29270"/>
    <cellStyle name="Percent 2 2 3 2 3" xfId="29271"/>
    <cellStyle name="Percent 2 2 3 3" xfId="29272"/>
    <cellStyle name="Percent 2 2 3 4" xfId="29273"/>
    <cellStyle name="Percent 2 3" xfId="29274"/>
    <cellStyle name="Percent 2 3 2" xfId="29275"/>
    <cellStyle name="Percent 2 3 2 2" xfId="29276"/>
    <cellStyle name="Percent 2 3 2 3" xfId="29277"/>
    <cellStyle name="Percent 2 3 2 4" xfId="29278"/>
    <cellStyle name="Percent 2 3 3" xfId="29279"/>
    <cellStyle name="Percent 2 3 3 2" xfId="29280"/>
    <cellStyle name="Percent 2 3 4" xfId="29281"/>
    <cellStyle name="Percent 2 3 5" xfId="29282"/>
    <cellStyle name="Percent 2 4" xfId="29283"/>
    <cellStyle name="Percent 2 4 2" xfId="29284"/>
    <cellStyle name="Percent 2 4 2 2" xfId="29285"/>
    <cellStyle name="Percent 2 4 2 3" xfId="29286"/>
    <cellStyle name="Percent 2 4 2 4" xfId="29287"/>
    <cellStyle name="Percent 2 4 3" xfId="29288"/>
    <cellStyle name="Percent 2 4 3 2" xfId="29289"/>
    <cellStyle name="Percent 2 4 4" xfId="29290"/>
    <cellStyle name="Percent 2 4 5" xfId="29291"/>
    <cellStyle name="Percent 2 5" xfId="29292"/>
    <cellStyle name="Percent 2 6" xfId="29293"/>
    <cellStyle name="Percent 2 7" xfId="29294"/>
    <cellStyle name="Percent 2 8" xfId="29295"/>
    <cellStyle name="Percent 2 9" xfId="29296"/>
    <cellStyle name="Percent 20" xfId="29297"/>
    <cellStyle name="Percent 20 2" xfId="29298"/>
    <cellStyle name="Percent 21" xfId="29299"/>
    <cellStyle name="Percent 21 2" xfId="29300"/>
    <cellStyle name="Percent 22" xfId="29301"/>
    <cellStyle name="Percent 22 2" xfId="29302"/>
    <cellStyle name="Percent 23" xfId="29303"/>
    <cellStyle name="Percent 23 2" xfId="29304"/>
    <cellStyle name="Percent 24" xfId="29305"/>
    <cellStyle name="Percent 24 2" xfId="29306"/>
    <cellStyle name="Percent 25" xfId="29307"/>
    <cellStyle name="Percent 25 2" xfId="29308"/>
    <cellStyle name="Percent 26" xfId="29309"/>
    <cellStyle name="Percent 27" xfId="29310"/>
    <cellStyle name="Percent 28" xfId="29311"/>
    <cellStyle name="Percent 29" xfId="29312"/>
    <cellStyle name="Percent 3" xfId="29313"/>
    <cellStyle name="Percent 3 2" xfId="29314"/>
    <cellStyle name="Percent 3 2 2" xfId="29315"/>
    <cellStyle name="Percent 3 2 3" xfId="29316"/>
    <cellStyle name="Percent 3 2 4" xfId="29317"/>
    <cellStyle name="Percent 3 3" xfId="29318"/>
    <cellStyle name="Percent 3 4" xfId="29319"/>
    <cellStyle name="Percent 3 4 2" xfId="29320"/>
    <cellStyle name="Percent 3 4 2 2" xfId="29321"/>
    <cellStyle name="Percent 3 4 3" xfId="29322"/>
    <cellStyle name="Percent 3 4 3 2" xfId="29323"/>
    <cellStyle name="Percent 3 4 4" xfId="29324"/>
    <cellStyle name="Percent 3 5" xfId="29325"/>
    <cellStyle name="Percent 3 6" xfId="29326"/>
    <cellStyle name="Percent 3 7" xfId="29327"/>
    <cellStyle name="Percent 30" xfId="29328"/>
    <cellStyle name="Percent 31" xfId="29329"/>
    <cellStyle name="Percent 32" xfId="29330"/>
    <cellStyle name="Percent 33" xfId="29331"/>
    <cellStyle name="Percent 34" xfId="29332"/>
    <cellStyle name="Percent 35" xfId="29333"/>
    <cellStyle name="Percent 36" xfId="29334"/>
    <cellStyle name="Percent 37" xfId="29335"/>
    <cellStyle name="Percent 38" xfId="29336"/>
    <cellStyle name="Percent 38 2" xfId="29337"/>
    <cellStyle name="Percent 39" xfId="29338"/>
    <cellStyle name="Percent 39 2" xfId="29339"/>
    <cellStyle name="Percent 39 3" xfId="29340"/>
    <cellStyle name="Percent 39 4" xfId="29341"/>
    <cellStyle name="Percent 4" xfId="29342"/>
    <cellStyle name="Percent 4 2" xfId="29343"/>
    <cellStyle name="Percent 4 2 2" xfId="29344"/>
    <cellStyle name="Percent 4 2 2 2" xfId="29345"/>
    <cellStyle name="Percent 4 2 3" xfId="29346"/>
    <cellStyle name="Percent 4 2 4" xfId="29347"/>
    <cellStyle name="Percent 4 2 5" xfId="29348"/>
    <cellStyle name="Percent 4 3" xfId="29349"/>
    <cellStyle name="Percent 4 4" xfId="29350"/>
    <cellStyle name="Percent 4 4 2" xfId="29351"/>
    <cellStyle name="Percent 4 5" xfId="29352"/>
    <cellStyle name="Percent 4 6" xfId="29353"/>
    <cellStyle name="Percent 4 7" xfId="29354"/>
    <cellStyle name="Percent 40" xfId="29355"/>
    <cellStyle name="Percent 40 2" xfId="29356"/>
    <cellStyle name="Percent 40 3" xfId="29357"/>
    <cellStyle name="Percent 40 4" xfId="29358"/>
    <cellStyle name="Percent 41" xfId="29359"/>
    <cellStyle name="Percent 41 2" xfId="29360"/>
    <cellStyle name="Percent 41 3" xfId="29361"/>
    <cellStyle name="Percent 41 4" xfId="29362"/>
    <cellStyle name="Percent 42" xfId="29363"/>
    <cellStyle name="Percent 42 2" xfId="29364"/>
    <cellStyle name="Percent 42 2 2" xfId="29365"/>
    <cellStyle name="Percent 42 3" xfId="29366"/>
    <cellStyle name="Percent 42 4" xfId="29367"/>
    <cellStyle name="Percent 43" xfId="29368"/>
    <cellStyle name="Percent 44" xfId="29369"/>
    <cellStyle name="Percent 44 2" xfId="29370"/>
    <cellStyle name="Percent 45" xfId="29371"/>
    <cellStyle name="Percent 45 2" xfId="29372"/>
    <cellStyle name="Percent 46" xfId="29373"/>
    <cellStyle name="Percent 46 2" xfId="29374"/>
    <cellStyle name="Percent 46 3" xfId="29375"/>
    <cellStyle name="Percent 47" xfId="29376"/>
    <cellStyle name="Percent 47 2" xfId="29377"/>
    <cellStyle name="Percent 47 3" xfId="29378"/>
    <cellStyle name="Percent 48" xfId="29379"/>
    <cellStyle name="Percent 48 2" xfId="29380"/>
    <cellStyle name="Percent 48 3" xfId="29381"/>
    <cellStyle name="Percent 49" xfId="29382"/>
    <cellStyle name="Percent 49 2" xfId="29383"/>
    <cellStyle name="Percent 49 3" xfId="29384"/>
    <cellStyle name="Percent 5" xfId="29385"/>
    <cellStyle name="Percent 5 2" xfId="29386"/>
    <cellStyle name="Percent 5 2 2" xfId="29387"/>
    <cellStyle name="Percent 5 2 2 2" xfId="29388"/>
    <cellStyle name="Percent 5 2 3" xfId="29389"/>
    <cellStyle name="Percent 5 2 4" xfId="29390"/>
    <cellStyle name="Percent 5 2 5" xfId="29391"/>
    <cellStyle name="Percent 5 2 6" xfId="29392"/>
    <cellStyle name="Percent 5 3" xfId="29393"/>
    <cellStyle name="Percent 5 3 2" xfId="29394"/>
    <cellStyle name="Percent 5 4" xfId="29395"/>
    <cellStyle name="Percent 5 4 2" xfId="29396"/>
    <cellStyle name="Percent 5 5" xfId="29397"/>
    <cellStyle name="Percent 5 6" xfId="29398"/>
    <cellStyle name="Percent 5 7" xfId="29399"/>
    <cellStyle name="Percent 5 8" xfId="29400"/>
    <cellStyle name="Percent 50" xfId="29401"/>
    <cellStyle name="Percent 50 2" xfId="29402"/>
    <cellStyle name="Percent 51" xfId="29403"/>
    <cellStyle name="Percent 52" xfId="29404"/>
    <cellStyle name="Percent 53" xfId="29405"/>
    <cellStyle name="Percent 54" xfId="29406"/>
    <cellStyle name="Percent 55" xfId="29407"/>
    <cellStyle name="Percent 56" xfId="29408"/>
    <cellStyle name="Percent 57" xfId="29409"/>
    <cellStyle name="Percent 58" xfId="29410"/>
    <cellStyle name="Percent 59" xfId="29411"/>
    <cellStyle name="Percent 6" xfId="29412"/>
    <cellStyle name="Percent 6 2" xfId="29413"/>
    <cellStyle name="Percent 6 2 2" xfId="29414"/>
    <cellStyle name="Percent 6 2 3" xfId="29415"/>
    <cellStyle name="Percent 6 3" xfId="29416"/>
    <cellStyle name="Percent 6 4" xfId="29417"/>
    <cellStyle name="Percent 6 5" xfId="29418"/>
    <cellStyle name="Percent 6 6" xfId="29419"/>
    <cellStyle name="Percent 60" xfId="29420"/>
    <cellStyle name="Percent 61" xfId="29421"/>
    <cellStyle name="Percent 62" xfId="29422"/>
    <cellStyle name="Percent 63" xfId="29423"/>
    <cellStyle name="Percent 64" xfId="29424"/>
    <cellStyle name="Percent 65" xfId="29425"/>
    <cellStyle name="Percent 66" xfId="29426"/>
    <cellStyle name="Percent 67" xfId="29427"/>
    <cellStyle name="Percent 68" xfId="29428"/>
    <cellStyle name="Percent 68 2" xfId="29429"/>
    <cellStyle name="Percent 69" xfId="29430"/>
    <cellStyle name="Percent 7" xfId="29431"/>
    <cellStyle name="Percent 7 2" xfId="29432"/>
    <cellStyle name="Percent 7 2 2" xfId="29433"/>
    <cellStyle name="Percent 7 2 3" xfId="29434"/>
    <cellStyle name="Percent 7 3" xfId="29435"/>
    <cellStyle name="Percent 7 4" xfId="29436"/>
    <cellStyle name="Percent 70" xfId="29437"/>
    <cellStyle name="Percent 71" xfId="29438"/>
    <cellStyle name="Percent 72" xfId="29439"/>
    <cellStyle name="Percent 72 2" xfId="29440"/>
    <cellStyle name="Percent 73" xfId="29441"/>
    <cellStyle name="Percent 74" xfId="29442"/>
    <cellStyle name="Percent 75" xfId="29443"/>
    <cellStyle name="Percent 76" xfId="29444"/>
    <cellStyle name="Percent 77" xfId="29445"/>
    <cellStyle name="Percent 78" xfId="29446"/>
    <cellStyle name="Percent 79" xfId="29447"/>
    <cellStyle name="Percent 8" xfId="29448"/>
    <cellStyle name="Percent 8 2" xfId="29449"/>
    <cellStyle name="Percent 8 3" xfId="29450"/>
    <cellStyle name="Percent 8 4" xfId="29451"/>
    <cellStyle name="Percent 80" xfId="29452"/>
    <cellStyle name="Percent 81" xfId="29453"/>
    <cellStyle name="Percent 9" xfId="29454"/>
    <cellStyle name="Percent 9 2" xfId="29455"/>
    <cellStyle name="Percent1" xfId="29456"/>
    <cellStyle name="Percent2" xfId="29457"/>
    <cellStyle name="Percentage" xfId="29458"/>
    <cellStyle name="Period" xfId="29459"/>
    <cellStyle name="Period 2" xfId="29460"/>
    <cellStyle name="Period 2 2" xfId="29461"/>
    <cellStyle name="Period 3" xfId="29462"/>
    <cellStyle name="Period 3 2" xfId="29463"/>
    <cellStyle name="Period 4" xfId="29464"/>
    <cellStyle name="Period 4 2" xfId="29465"/>
    <cellStyle name="Period 5" xfId="29466"/>
    <cellStyle name="Period Title" xfId="29467"/>
    <cellStyle name="Period Title 2" xfId="29468"/>
    <cellStyle name="Period Title 2 2" xfId="29469"/>
    <cellStyle name="Period Title 3" xfId="29470"/>
    <cellStyle name="Period Title 4" xfId="29471"/>
    <cellStyle name="Period Title 5" xfId="29472"/>
    <cellStyle name="Period_Input" xfId="29473"/>
    <cellStyle name="price" xfId="29474"/>
    <cellStyle name="PSChar" xfId="29475"/>
    <cellStyle name="PSChar 2" xfId="29476"/>
    <cellStyle name="PSDate" xfId="29477"/>
    <cellStyle name="PSDate 2" xfId="29478"/>
    <cellStyle name="PSDec" xfId="29479"/>
    <cellStyle name="PSDec 2" xfId="29480"/>
    <cellStyle name="PSDetail" xfId="29481"/>
    <cellStyle name="PSHeading" xfId="29482"/>
    <cellStyle name="PSHeading 2" xfId="29483"/>
    <cellStyle name="PSHeading 2 2" xfId="29484"/>
    <cellStyle name="PSHeading 3" xfId="29485"/>
    <cellStyle name="PSHeading 3 2" xfId="29486"/>
    <cellStyle name="PSHeading 3 2 2" xfId="29487"/>
    <cellStyle name="PSHeading 4" xfId="29488"/>
    <cellStyle name="PSHeading 5" xfId="29489"/>
    <cellStyle name="PSInt" xfId="29490"/>
    <cellStyle name="PSSpacer" xfId="29491"/>
    <cellStyle name="Ratio" xfId="29492"/>
    <cellStyle name="Ratio 2" xfId="29493"/>
    <cellStyle name="Ratio 2 2" xfId="29494"/>
    <cellStyle name="Ratio 2 3" xfId="29495"/>
    <cellStyle name="Ratio 2 4" xfId="29496"/>
    <cellStyle name="Ratio 3" xfId="29497"/>
    <cellStyle name="Ratio 3 2" xfId="29498"/>
    <cellStyle name="Ratio 3 3" xfId="29499"/>
    <cellStyle name="Ratio 4" xfId="29500"/>
    <cellStyle name="Ratio_2011 Budget FY11" xfId="29501"/>
    <cellStyle name="revised" xfId="29502"/>
    <cellStyle name="Right Currency" xfId="29503"/>
    <cellStyle name="Right Currency 2" xfId="29504"/>
    <cellStyle name="Right Currency 2 2" xfId="29505"/>
    <cellStyle name="Right Currency 3" xfId="29506"/>
    <cellStyle name="Right Date" xfId="29507"/>
    <cellStyle name="Right Date 2" xfId="29508"/>
    <cellStyle name="Right Date 2 2" xfId="29509"/>
    <cellStyle name="Right Date 3" xfId="29510"/>
    <cellStyle name="Right Date 4" xfId="29511"/>
    <cellStyle name="Right Multiple" xfId="29512"/>
    <cellStyle name="Right Multiple 2" xfId="29513"/>
    <cellStyle name="Right Multiple 2 2" xfId="29514"/>
    <cellStyle name="Right Multiple 3" xfId="29515"/>
    <cellStyle name="Right Number" xfId="29516"/>
    <cellStyle name="Right Number 2" xfId="29517"/>
    <cellStyle name="Right Number 2 2" xfId="29518"/>
    <cellStyle name="Right Number 3" xfId="29519"/>
    <cellStyle name="Right Number 4" xfId="29520"/>
    <cellStyle name="Right Percentage" xfId="29521"/>
    <cellStyle name="Right Percentage 2" xfId="29522"/>
    <cellStyle name="Right Percentage 2 2" xfId="29523"/>
    <cellStyle name="Right Percentage 3" xfId="29524"/>
    <cellStyle name="Right Year" xfId="29525"/>
    <cellStyle name="Right Year 2" xfId="29526"/>
    <cellStyle name="Right Year 2 2" xfId="29527"/>
    <cellStyle name="Right Year 3" xfId="29528"/>
    <cellStyle name="RIN_Input$_3dp" xfId="29529"/>
    <cellStyle name="Rows" xfId="29530"/>
    <cellStyle name="Rows 2" xfId="29531"/>
    <cellStyle name="Rows 2 2" xfId="29532"/>
    <cellStyle name="Rows 3" xfId="29533"/>
    <cellStyle name="Rows 3 2" xfId="29534"/>
    <cellStyle name="Rows 4" xfId="29535"/>
    <cellStyle name="S/Head - Style1" xfId="29536"/>
    <cellStyle name="S/HEAD - Style2" xfId="29537"/>
    <cellStyle name="SAPBEXaggData" xfId="29538"/>
    <cellStyle name="SAPBEXaggDataEmph" xfId="29539"/>
    <cellStyle name="SAPBEXaggItem" xfId="29540"/>
    <cellStyle name="SAPBEXaggItemX" xfId="29541"/>
    <cellStyle name="SAPBEXchaText" xfId="29542"/>
    <cellStyle name="SAPBEXexcBad7" xfId="29543"/>
    <cellStyle name="SAPBEXexcBad8" xfId="29544"/>
    <cellStyle name="SAPBEXexcBad9" xfId="29545"/>
    <cellStyle name="SAPBEXexcCritical4" xfId="29546"/>
    <cellStyle name="SAPBEXexcCritical5" xfId="29547"/>
    <cellStyle name="SAPBEXexcCritical6" xfId="29548"/>
    <cellStyle name="SAPBEXexcGood1" xfId="29549"/>
    <cellStyle name="SAPBEXexcGood2" xfId="29550"/>
    <cellStyle name="SAPBEXexcGood3" xfId="29551"/>
    <cellStyle name="SAPBEXfilterDrill" xfId="29552"/>
    <cellStyle name="SAPBEXfilterItem" xfId="29553"/>
    <cellStyle name="SAPBEXfilterText" xfId="29554"/>
    <cellStyle name="SAPBEXformats" xfId="29555"/>
    <cellStyle name="SAPBEXheaderItem" xfId="29556"/>
    <cellStyle name="SAPBEXheaderText" xfId="29557"/>
    <cellStyle name="SAPBEXHLevel0" xfId="29558"/>
    <cellStyle name="SAPBEXHLevel0X" xfId="29559"/>
    <cellStyle name="SAPBEXHLevel1" xfId="29560"/>
    <cellStyle name="SAPBEXHLevel1X" xfId="29561"/>
    <cellStyle name="SAPBEXHLevel2" xfId="29562"/>
    <cellStyle name="SAPBEXHLevel2X" xfId="29563"/>
    <cellStyle name="SAPBEXHLevel3" xfId="29564"/>
    <cellStyle name="SAPBEXHLevel3X" xfId="29565"/>
    <cellStyle name="SAPBEXinputData" xfId="29566"/>
    <cellStyle name="SAPBEXinputData 2" xfId="29567"/>
    <cellStyle name="SAPBEXresData" xfId="29568"/>
    <cellStyle name="SAPBEXresDataEmph" xfId="29569"/>
    <cellStyle name="SAPBEXresItem" xfId="29570"/>
    <cellStyle name="SAPBEXresItemX" xfId="29571"/>
    <cellStyle name="SAPBEXstdData" xfId="29572"/>
    <cellStyle name="SAPBEXstdDataEmph" xfId="29573"/>
    <cellStyle name="SAPBEXstdItem" xfId="29574"/>
    <cellStyle name="SAPBEXstdItemX" xfId="29575"/>
    <cellStyle name="SAPBEXtitle" xfId="29576"/>
    <cellStyle name="SAPBEXundefined" xfId="29577"/>
    <cellStyle name="SAPError" xfId="29578"/>
    <cellStyle name="SAPError 2" xfId="29579"/>
    <cellStyle name="SAPKey" xfId="29580"/>
    <cellStyle name="SAPKey 2" xfId="29581"/>
    <cellStyle name="SAPLocked" xfId="29582"/>
    <cellStyle name="SAPLocked 2" xfId="29583"/>
    <cellStyle name="SAPOutput" xfId="29584"/>
    <cellStyle name="SAPOutput 2" xfId="29585"/>
    <cellStyle name="SAPSpace" xfId="29586"/>
    <cellStyle name="SAPSpace 2" xfId="29587"/>
    <cellStyle name="SAPText" xfId="29588"/>
    <cellStyle name="SAPText 2" xfId="29589"/>
    <cellStyle name="SAPUnLocked" xfId="29590"/>
    <cellStyle name="SAPUnLocked 2" xfId="29591"/>
    <cellStyle name="secondary" xfId="29592"/>
    <cellStyle name="secondary 2" xfId="29593"/>
    <cellStyle name="section" xfId="29594"/>
    <cellStyle name="Section Number" xfId="29595"/>
    <cellStyle name="Section Number 2" xfId="29596"/>
    <cellStyle name="Section Number 2 2" xfId="29597"/>
    <cellStyle name="shade" xfId="29598"/>
    <cellStyle name="Sheet Title" xfId="29599"/>
    <cellStyle name="Sheet Title 2" xfId="29600"/>
    <cellStyle name="Sheet Title 2 2" xfId="29601"/>
    <cellStyle name="Sheet Title 3" xfId="29602"/>
    <cellStyle name="SheetHeader1" xfId="29603"/>
    <cellStyle name="ss16" xfId="29604"/>
    <cellStyle name="ST1" xfId="29605"/>
    <cellStyle name="ST2" xfId="29606"/>
    <cellStyle name="ST2 2" xfId="29607"/>
    <cellStyle name="ST2 2 2" xfId="29608"/>
    <cellStyle name="Standaard_Blad1" xfId="29609"/>
    <cellStyle name="Standard" xfId="29610"/>
    <cellStyle name="Std_%" xfId="29611"/>
    <cellStyle name="Style 1" xfId="29612"/>
    <cellStyle name="Style 1 2" xfId="29613"/>
    <cellStyle name="Style 1 2 2" xfId="29614"/>
    <cellStyle name="Style 1 2 3" xfId="29615"/>
    <cellStyle name="Style 1 3" xfId="29616"/>
    <cellStyle name="Style 1 3 2" xfId="29617"/>
    <cellStyle name="Style 1 3 3" xfId="29618"/>
    <cellStyle name="Style 1 4" xfId="29619"/>
    <cellStyle name="STYLE 1 5" xfId="29620"/>
    <cellStyle name="Style 1_10. B003_Apr 11" xfId="29621"/>
    <cellStyle name="style1" xfId="29622"/>
    <cellStyle name="style1 2" xfId="29623"/>
    <cellStyle name="style1 2 2" xfId="29624"/>
    <cellStyle name="style1 2 2 2" xfId="29625"/>
    <cellStyle name="style1 2 3" xfId="29626"/>
    <cellStyle name="style1 2 4" xfId="29627"/>
    <cellStyle name="style1 2 5" xfId="29628"/>
    <cellStyle name="style1 3" xfId="29629"/>
    <cellStyle name="style1 3 2" xfId="29630"/>
    <cellStyle name="style1 3 3" xfId="29631"/>
    <cellStyle name="style1 4" xfId="29632"/>
    <cellStyle name="style1 4 2" xfId="29633"/>
    <cellStyle name="style1 5" xfId="29634"/>
    <cellStyle name="style1_2011 Budget FY11" xfId="29635"/>
    <cellStyle name="style10" xfId="29636"/>
    <cellStyle name="style10 2" xfId="29637"/>
    <cellStyle name="style10 2 2" xfId="29638"/>
    <cellStyle name="style10 3" xfId="29639"/>
    <cellStyle name="style10 3 2" xfId="29640"/>
    <cellStyle name="style10 4" xfId="29641"/>
    <cellStyle name="style1a" xfId="29642"/>
    <cellStyle name="Style2" xfId="29643"/>
    <cellStyle name="Style2 2" xfId="29644"/>
    <cellStyle name="Style2 3" xfId="29645"/>
    <cellStyle name="Style3" xfId="29646"/>
    <cellStyle name="Style3 2" xfId="29647"/>
    <cellStyle name="Style3 3" xfId="29648"/>
    <cellStyle name="Style3_Allocation" xfId="29649"/>
    <cellStyle name="Style4" xfId="29650"/>
    <cellStyle name="Style4 2" xfId="29651"/>
    <cellStyle name="Style4 2 2" xfId="29652"/>
    <cellStyle name="Style4 3" xfId="29653"/>
    <cellStyle name="Style4 4" xfId="29654"/>
    <cellStyle name="Style4_29(d) - Gas extensions -tariffs" xfId="29655"/>
    <cellStyle name="Style5" xfId="29656"/>
    <cellStyle name="Style5 2" xfId="29657"/>
    <cellStyle name="Style5 2 2" xfId="29658"/>
    <cellStyle name="Style5 3" xfId="29659"/>
    <cellStyle name="Style5 4" xfId="29660"/>
    <cellStyle name="Style5_29(d) - Gas extensions -tariffs" xfId="29661"/>
    <cellStyle name="Style5a" xfId="29662"/>
    <cellStyle name="sub Heading" xfId="29663"/>
    <cellStyle name="sub total" xfId="29664"/>
    <cellStyle name="Subhea - Style5" xfId="29665"/>
    <cellStyle name="Subhead" xfId="29666"/>
    <cellStyle name="Subhead 2" xfId="29667"/>
    <cellStyle name="Subhead 3" xfId="29668"/>
    <cellStyle name="Subhead_2011 Budget FY11" xfId="29669"/>
    <cellStyle name="sub-heading" xfId="29670"/>
    <cellStyle name="sub-heading 2" xfId="29671"/>
    <cellStyle name="sub-heading 2 2" xfId="29672"/>
    <cellStyle name="sub-heading 3" xfId="29673"/>
    <cellStyle name="Sub-Sub_Heading" xfId="29674"/>
    <cellStyle name="Subtot - Style6" xfId="29675"/>
    <cellStyle name="Subtot - Style6 2" xfId="29676"/>
    <cellStyle name="Subtot - Style6 2 2" xfId="29677"/>
    <cellStyle name="Subtot - Style6 2 2 2" xfId="29678"/>
    <cellStyle name="Subtot - Style6 2 3" xfId="29679"/>
    <cellStyle name="Subtot - Style6 2 3 2" xfId="29680"/>
    <cellStyle name="Subtot - Style6 2 4" xfId="29681"/>
    <cellStyle name="Subtot - Style6 3" xfId="29682"/>
    <cellStyle name="Subtot - Style6 3 2" xfId="29683"/>
    <cellStyle name="Subtot - Style6 3 2 2" xfId="29684"/>
    <cellStyle name="Subtot - Style6 3 3" xfId="29685"/>
    <cellStyle name="Subtot - Style6 4" xfId="29686"/>
    <cellStyle name="Subtot - Style6 4 2" xfId="29687"/>
    <cellStyle name="Subtot - Style6 5" xfId="29688"/>
    <cellStyle name="Subtotal" xfId="29689"/>
    <cellStyle name="sub-total" xfId="29690"/>
    <cellStyle name="Subtotal 2" xfId="29691"/>
    <cellStyle name="sub-total 2" xfId="29692"/>
    <cellStyle name="sub-total 2 2" xfId="29693"/>
    <cellStyle name="Subtotal 3" xfId="29694"/>
    <cellStyle name="sub-total 3" xfId="29695"/>
    <cellStyle name="Subtotal_2011 Budget FY11" xfId="29696"/>
    <cellStyle name="Summary Text" xfId="29697"/>
    <cellStyle name="swiss" xfId="29698"/>
    <cellStyle name="swiss input" xfId="29699"/>
    <cellStyle name="swiss input1" xfId="29700"/>
    <cellStyle name="swiss input2" xfId="29701"/>
    <cellStyle name="swiss spec" xfId="29702"/>
    <cellStyle name="Switch" xfId="29703"/>
    <cellStyle name="Table Head Green" xfId="29704"/>
    <cellStyle name="Table Head Green 2" xfId="29705"/>
    <cellStyle name="Table Head Green 3" xfId="29706"/>
    <cellStyle name="Table Head_pldt" xfId="29707"/>
    <cellStyle name="Table Header Center" xfId="29708"/>
    <cellStyle name="Table Header Left" xfId="29709"/>
    <cellStyle name="Table Header Right" xfId="29710"/>
    <cellStyle name="Table Heading" xfId="29711"/>
    <cellStyle name="table headL" xfId="29712"/>
    <cellStyle name="Table Notes" xfId="29713"/>
    <cellStyle name="Table Source" xfId="29714"/>
    <cellStyle name="Table Text bullet" xfId="29715"/>
    <cellStyle name="Table Text bullet 2" xfId="29716"/>
    <cellStyle name="Table text centre" xfId="29717"/>
    <cellStyle name="Table text Left" xfId="29718"/>
    <cellStyle name="Table text right" xfId="29719"/>
    <cellStyle name="Table Title" xfId="29720"/>
    <cellStyle name="Table Title 2" xfId="29721"/>
    <cellStyle name="Table Title 3" xfId="29722"/>
    <cellStyle name="Table Totals" xfId="29723"/>
    <cellStyle name="Table Units" xfId="29724"/>
    <cellStyle name="Table Units 2" xfId="29725"/>
    <cellStyle name="Table Units 3" xfId="29726"/>
    <cellStyle name="TableLvl2" xfId="29727"/>
    <cellStyle name="TableLvl3" xfId="29728"/>
    <cellStyle name="Temporary Data" xfId="29729"/>
    <cellStyle name="Ten" xfId="29730"/>
    <cellStyle name="Test1" xfId="29731"/>
    <cellStyle name="Text" xfId="29732"/>
    <cellStyle name="Text 2" xfId="29733"/>
    <cellStyle name="Text 3" xfId="29734"/>
    <cellStyle name="Text 3 2" xfId="29735"/>
    <cellStyle name="Text 4" xfId="29736"/>
    <cellStyle name="Text Head 1" xfId="29737"/>
    <cellStyle name="Text Head 1 2" xfId="29738"/>
    <cellStyle name="Text Head 2" xfId="29739"/>
    <cellStyle name="Text Head 2 2" xfId="29740"/>
    <cellStyle name="Text Indent 2" xfId="29741"/>
    <cellStyle name="Theirs" xfId="29742"/>
    <cellStyle name="Thousands (0)" xfId="29743"/>
    <cellStyle name="Thousands (2)" xfId="29744"/>
    <cellStyle name="Thousands 0" xfId="29745"/>
    <cellStyle name="Thousands 1" xfId="29746"/>
    <cellStyle name="Times (x)" xfId="29747"/>
    <cellStyle name="Times New Roman" xfId="29748"/>
    <cellStyle name="Times x [1]" xfId="29749"/>
    <cellStyle name="Title" xfId="2" builtinId="15" customBuiltin="1"/>
    <cellStyle name="Title - Style7" xfId="29750"/>
    <cellStyle name="Title 10" xfId="29751"/>
    <cellStyle name="Title 10 2" xfId="29752"/>
    <cellStyle name="Title 10 3" xfId="29753"/>
    <cellStyle name="Title 11" xfId="29754"/>
    <cellStyle name="Title 11 2" xfId="29755"/>
    <cellStyle name="Title 11 3" xfId="29756"/>
    <cellStyle name="Title 12" xfId="29757"/>
    <cellStyle name="Title 12 2" xfId="29758"/>
    <cellStyle name="Title 12 3" xfId="29759"/>
    <cellStyle name="Title 13" xfId="29760"/>
    <cellStyle name="Title 13 2" xfId="29761"/>
    <cellStyle name="Title 14" xfId="29762"/>
    <cellStyle name="Title 14 2" xfId="29763"/>
    <cellStyle name="Title 15" xfId="29764"/>
    <cellStyle name="Title 15 2" xfId="29765"/>
    <cellStyle name="Title 16" xfId="29766"/>
    <cellStyle name="Title 16 2" xfId="29767"/>
    <cellStyle name="Title 17" xfId="29768"/>
    <cellStyle name="Title 17 2" xfId="29769"/>
    <cellStyle name="Title 18" xfId="29770"/>
    <cellStyle name="Title 18 2" xfId="29771"/>
    <cellStyle name="Title 19" xfId="29772"/>
    <cellStyle name="Title 2" xfId="29773"/>
    <cellStyle name="Title 2 2" xfId="29774"/>
    <cellStyle name="Title 2 2 2" xfId="29775"/>
    <cellStyle name="Title 2 3" xfId="29776"/>
    <cellStyle name="Title 20" xfId="29777"/>
    <cellStyle name="Title 21" xfId="29778"/>
    <cellStyle name="Title 22" xfId="29779"/>
    <cellStyle name="Title 23" xfId="29780"/>
    <cellStyle name="Title 24" xfId="29781"/>
    <cellStyle name="Title 25" xfId="29782"/>
    <cellStyle name="Title 26" xfId="29783"/>
    <cellStyle name="Title 27" xfId="29784"/>
    <cellStyle name="Title 28" xfId="29785"/>
    <cellStyle name="Title 29" xfId="29786"/>
    <cellStyle name="Title 3" xfId="29787"/>
    <cellStyle name="Title 3 2" xfId="29788"/>
    <cellStyle name="Title 3 3" xfId="29789"/>
    <cellStyle name="Title 3 4" xfId="29790"/>
    <cellStyle name="Title 30" xfId="29791"/>
    <cellStyle name="Title 31" xfId="29792"/>
    <cellStyle name="Title 32" xfId="29793"/>
    <cellStyle name="Title 33" xfId="29794"/>
    <cellStyle name="Title 34" xfId="29795"/>
    <cellStyle name="Title 35" xfId="29796"/>
    <cellStyle name="Title 36" xfId="29797"/>
    <cellStyle name="Title 37" xfId="29798"/>
    <cellStyle name="Title 38" xfId="29799"/>
    <cellStyle name="Title 39" xfId="29800"/>
    <cellStyle name="Title 4" xfId="29801"/>
    <cellStyle name="Title 4 2" xfId="29802"/>
    <cellStyle name="Title 4 3" xfId="29803"/>
    <cellStyle name="Title 40" xfId="29804"/>
    <cellStyle name="Title 41" xfId="29805"/>
    <cellStyle name="Title 42" xfId="29806"/>
    <cellStyle name="Title 43" xfId="29807"/>
    <cellStyle name="Title 44" xfId="29808"/>
    <cellStyle name="Title 45" xfId="29809"/>
    <cellStyle name="Title 46" xfId="29810"/>
    <cellStyle name="Title 47" xfId="29811"/>
    <cellStyle name="Title 48" xfId="29812"/>
    <cellStyle name="Title 49" xfId="29813"/>
    <cellStyle name="Title 5" xfId="29814"/>
    <cellStyle name="Title 5 2" xfId="29815"/>
    <cellStyle name="Title 5 3" xfId="29816"/>
    <cellStyle name="Title 6" xfId="29817"/>
    <cellStyle name="Title 6 2" xfId="29818"/>
    <cellStyle name="Title 6 3" xfId="29819"/>
    <cellStyle name="Title 7" xfId="29820"/>
    <cellStyle name="Title 7 2" xfId="29821"/>
    <cellStyle name="Title 8" xfId="29822"/>
    <cellStyle name="Title 8 2" xfId="29823"/>
    <cellStyle name="Title 9" xfId="29824"/>
    <cellStyle name="Title 9 2" xfId="29825"/>
    <cellStyle name="Title 9 3" xfId="29826"/>
    <cellStyle name="TitleBars" xfId="29827"/>
    <cellStyle name="To Do Cell" xfId="29828"/>
    <cellStyle name="TOC 1" xfId="29829"/>
    <cellStyle name="TOC 2" xfId="29830"/>
    <cellStyle name="TOC 3" xfId="29831"/>
    <cellStyle name="Total" xfId="9" builtinId="25" hidden="1"/>
    <cellStyle name="Total - horizontal" xfId="11"/>
    <cellStyle name="Total - vertical" xfId="10"/>
    <cellStyle name="Total 1" xfId="29832"/>
    <cellStyle name="Total 1 2" xfId="29833"/>
    <cellStyle name="Total 10" xfId="29834"/>
    <cellStyle name="Total 2" xfId="29835"/>
    <cellStyle name="Total 2 10" xfId="29836"/>
    <cellStyle name="Total 2 11" xfId="29837"/>
    <cellStyle name="Total 2 2" xfId="29838"/>
    <cellStyle name="Total 2 2 2" xfId="29839"/>
    <cellStyle name="Total 2 2 2 2" xfId="29840"/>
    <cellStyle name="Total 2 2 2 2 2" xfId="29841"/>
    <cellStyle name="Total 2 2 2 3" xfId="29842"/>
    <cellStyle name="Total 2 2 2 4" xfId="29843"/>
    <cellStyle name="Total 2 2 3" xfId="29844"/>
    <cellStyle name="Total 2 2 3 2" xfId="29845"/>
    <cellStyle name="Total 2 2 3 3" xfId="29846"/>
    <cellStyle name="Total 2 2 3 4" xfId="29847"/>
    <cellStyle name="Total 2 2 4" xfId="29848"/>
    <cellStyle name="Total 2 2 4 2" xfId="29849"/>
    <cellStyle name="Total 2 2 5" xfId="29850"/>
    <cellStyle name="Total 2 2 6" xfId="29851"/>
    <cellStyle name="Total 2 2 7" xfId="29852"/>
    <cellStyle name="Total 2 3" xfId="29853"/>
    <cellStyle name="Total 2 3 2" xfId="29854"/>
    <cellStyle name="Total 2 3 2 2" xfId="29855"/>
    <cellStyle name="Total 2 3 2 2 2" xfId="29856"/>
    <cellStyle name="Total 2 3 2 3" xfId="29857"/>
    <cellStyle name="Total 2 3 2 4" xfId="29858"/>
    <cellStyle name="Total 2 3 2 5" xfId="29859"/>
    <cellStyle name="Total 2 3 3" xfId="29860"/>
    <cellStyle name="Total 2 3 3 2" xfId="29861"/>
    <cellStyle name="Total 2 3 3 3" xfId="29862"/>
    <cellStyle name="Total 2 3 4" xfId="29863"/>
    <cellStyle name="Total 2 3 5" xfId="29864"/>
    <cellStyle name="Total 2 3 6" xfId="29865"/>
    <cellStyle name="Total 2 4" xfId="29866"/>
    <cellStyle name="Total 2 4 2" xfId="29867"/>
    <cellStyle name="Total 2 4 2 2" xfId="29868"/>
    <cellStyle name="Total 2 4 2 2 2" xfId="29869"/>
    <cellStyle name="Total 2 4 2 3" xfId="29870"/>
    <cellStyle name="Total 2 4 2 4" xfId="29871"/>
    <cellStyle name="Total 2 4 2 5" xfId="29872"/>
    <cellStyle name="Total 2 4 3" xfId="29873"/>
    <cellStyle name="Total 2 4 3 2" xfId="29874"/>
    <cellStyle name="Total 2 4 3 3" xfId="29875"/>
    <cellStyle name="Total 2 4 3 4" xfId="29876"/>
    <cellStyle name="Total 2 4 4" xfId="29877"/>
    <cellStyle name="Total 2 4 5" xfId="29878"/>
    <cellStyle name="Total 2 4 6" xfId="29879"/>
    <cellStyle name="Total 2 5" xfId="29880"/>
    <cellStyle name="Total 2 5 2" xfId="29881"/>
    <cellStyle name="Total 2 5 2 2" xfId="29882"/>
    <cellStyle name="Total 2 5 2 3" xfId="29883"/>
    <cellStyle name="Total 2 5 2 4" xfId="29884"/>
    <cellStyle name="Total 2 5 3" xfId="29885"/>
    <cellStyle name="Total 2 5 3 2" xfId="29886"/>
    <cellStyle name="Total 2 5 3 3" xfId="29887"/>
    <cellStyle name="Total 2 5 4" xfId="29888"/>
    <cellStyle name="Total 2 5 5" xfId="29889"/>
    <cellStyle name="Total 2 5 6" xfId="29890"/>
    <cellStyle name="Total 2 6" xfId="29891"/>
    <cellStyle name="Total 2 6 2" xfId="29892"/>
    <cellStyle name="Total 2 6 2 2" xfId="29893"/>
    <cellStyle name="Total 2 6 3" xfId="29894"/>
    <cellStyle name="Total 2 6 3 2" xfId="29895"/>
    <cellStyle name="Total 2 6 4" xfId="29896"/>
    <cellStyle name="Total 2 6 5" xfId="29897"/>
    <cellStyle name="total 2 7" xfId="29898"/>
    <cellStyle name="Total 2 7 2" xfId="29899"/>
    <cellStyle name="Total 2 7 2 2" xfId="29900"/>
    <cellStyle name="Total 2 7 3" xfId="29901"/>
    <cellStyle name="Total 2 7 3 2" xfId="29902"/>
    <cellStyle name="Total 2 7 4" xfId="29903"/>
    <cellStyle name="Total 2 7 5" xfId="29904"/>
    <cellStyle name="Total 2 8" xfId="29905"/>
    <cellStyle name="Total 2 8 2" xfId="29906"/>
    <cellStyle name="Total 2 8 3" xfId="29907"/>
    <cellStyle name="Total 2 9" xfId="29908"/>
    <cellStyle name="Total 2 9 2" xfId="29909"/>
    <cellStyle name="Total 3" xfId="29910"/>
    <cellStyle name="Total 3 2" xfId="29911"/>
    <cellStyle name="Total 3 3" xfId="29912"/>
    <cellStyle name="Total 3 3 2" xfId="29913"/>
    <cellStyle name="Total 3 4" xfId="29914"/>
    <cellStyle name="Total 3 5" xfId="29915"/>
    <cellStyle name="Total 4" xfId="29916"/>
    <cellStyle name="Total 4 2" xfId="29917"/>
    <cellStyle name="Total 4 2 2" xfId="29918"/>
    <cellStyle name="Total 4 3" xfId="29919"/>
    <cellStyle name="Total 4 3 2" xfId="29920"/>
    <cellStyle name="Total 4 3 3" xfId="29921"/>
    <cellStyle name="Total 4 4" xfId="29922"/>
    <cellStyle name="Total 4 4 2" xfId="29923"/>
    <cellStyle name="Total 4 5" xfId="29924"/>
    <cellStyle name="Total 4 5 2" xfId="29925"/>
    <cellStyle name="Total 4 6" xfId="29926"/>
    <cellStyle name="Total 5" xfId="29927"/>
    <cellStyle name="Total 5 2" xfId="29928"/>
    <cellStyle name="Total 5 2 2" xfId="29929"/>
    <cellStyle name="Total 5 3" xfId="29930"/>
    <cellStyle name="Total 5 4" xfId="29931"/>
    <cellStyle name="Total 6" xfId="29932"/>
    <cellStyle name="Total 6 2" xfId="29933"/>
    <cellStyle name="Total 7" xfId="29934"/>
    <cellStyle name="Total 8" xfId="29935"/>
    <cellStyle name="Total 9" xfId="29936"/>
    <cellStyle name="Tusental (0)_pldt" xfId="29937"/>
    <cellStyle name="Tusental_pldt" xfId="29938"/>
    <cellStyle name="un-bold" xfId="29939"/>
    <cellStyle name="unique" xfId="29940"/>
    <cellStyle name="unique 2" xfId="29941"/>
    <cellStyle name="Units (0)" xfId="29942"/>
    <cellStyle name="Units 0" xfId="29943"/>
    <cellStyle name="Units 1" xfId="29944"/>
    <cellStyle name="Units 2" xfId="29945"/>
    <cellStyle name="un-Pattern" xfId="29946"/>
    <cellStyle name="un-wrap" xfId="29947"/>
    <cellStyle name="Usual" xfId="29948"/>
    <cellStyle name="Usual 2" xfId="29949"/>
    <cellStyle name="Valuta (0)_pldt" xfId="29950"/>
    <cellStyle name="Valuta [0]_Blad1" xfId="29951"/>
    <cellStyle name="Valuta_Blad1" xfId="29952"/>
    <cellStyle name="Warning" xfId="29953"/>
    <cellStyle name="Warning Text 2" xfId="29954"/>
    <cellStyle name="Warning Text 2 2" xfId="29955"/>
    <cellStyle name="Warning Text 2 2 2" xfId="29956"/>
    <cellStyle name="Warning Text 2 2 3" xfId="29957"/>
    <cellStyle name="Warning Text 2 3" xfId="29958"/>
    <cellStyle name="Warning Text 2 4" xfId="29959"/>
    <cellStyle name="Warning Text 2 5" xfId="29960"/>
    <cellStyle name="Warning Text 3" xfId="29961"/>
    <cellStyle name="Warning Text 3 2" xfId="29962"/>
    <cellStyle name="Warning Text 3 3" xfId="29963"/>
    <cellStyle name="Warning Text 4" xfId="29964"/>
    <cellStyle name="Warning Text 4 2" xfId="29965"/>
    <cellStyle name="Warning Text 4 2 2" xfId="29966"/>
    <cellStyle name="Warning Text 4 3" xfId="29967"/>
    <cellStyle name="Warning Text 4 4" xfId="29968"/>
    <cellStyle name="Warning Text 5" xfId="29969"/>
    <cellStyle name="white/hidden" xfId="29970"/>
    <cellStyle name="Word_Formula" xfId="29971"/>
    <cellStyle name="Working Capit" xfId="29972"/>
    <cellStyle name="wrap" xfId="29973"/>
    <cellStyle name="xMillions ($0.0m)" xfId="29974"/>
    <cellStyle name="xMillions (0.0)" xfId="29975"/>
    <cellStyle name="xThousands ($0.0k)" xfId="29976"/>
    <cellStyle name="xThousands (0.0)" xfId="29977"/>
    <cellStyle name="year" xfId="29978"/>
    <cellStyle name="Year 2" xfId="29979"/>
    <cellStyle name="Year 2 2" xfId="29980"/>
    <cellStyle name="year 2 3" xfId="29981"/>
    <cellStyle name="year 2 4" xfId="29982"/>
    <cellStyle name="Year 3" xfId="29983"/>
    <cellStyle name="year 4" xfId="29984"/>
    <cellStyle name="year 5" xfId="29985"/>
    <cellStyle name="year_29(d) - Gas extensions -tariffs" xfId="29986"/>
    <cellStyle name="YearLine" xfId="29987"/>
    <cellStyle name="YearLine 2" xfId="29988"/>
    <cellStyle name="YearLine 2 2" xfId="29989"/>
    <cellStyle name="YearLine 2 2 2" xfId="29990"/>
    <cellStyle name="YearLine 2 3" xfId="29991"/>
    <cellStyle name="YearLine 3" xfId="29992"/>
    <cellStyle name="YearLine 3 2" xfId="29993"/>
    <cellStyle name="YearLine 4" xfId="29994"/>
    <cellStyle name="Years" xfId="29995"/>
    <cellStyle name="Yellow" xfId="29996"/>
    <cellStyle name="パーセント 2" xfId="29997"/>
    <cellStyle name="パーセント 2 2" xfId="29998"/>
    <cellStyle name="パーセント 2 3" xfId="29999"/>
    <cellStyle name="未定義" xfId="30000"/>
    <cellStyle name="桁区切り [0.00]_Cost Sch2(for lenders)" xfId="30001"/>
    <cellStyle name="桁区切り_Cost Sch2(for lenders)" xfId="30002"/>
    <cellStyle name="標準 2" xfId="30003"/>
    <cellStyle name="標準 2 2" xfId="30004"/>
    <cellStyle name="標準 2 3" xfId="30005"/>
    <cellStyle name="標準_Cost Sch2(for lenders)" xfId="30006"/>
    <cellStyle name="通貨 [0.00]_Cost Sch2(for lenders)" xfId="30007"/>
    <cellStyle name="通貨_Cost Sch2(for lenders)" xfId="300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76" Type="http://schemas.openxmlformats.org/officeDocument/2006/relationships/customXml" Target="../customXml/item2.xml"/><Relationship Id="rId7" Type="http://schemas.openxmlformats.org/officeDocument/2006/relationships/externalLink" Target="externalLinks/externalLink2.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61" Type="http://schemas.openxmlformats.org/officeDocument/2006/relationships/externalLink" Target="externalLinks/externalLink56.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77" Type="http://schemas.openxmlformats.org/officeDocument/2006/relationships/customXml" Target="../customXml/item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2333625</xdr:colOff>
      <xdr:row>3</xdr:row>
      <xdr:rowOff>104775</xdr:rowOff>
    </xdr:to>
    <xdr:pic>
      <xdr:nvPicPr>
        <xdr:cNvPr id="2" name="Picture 1" descr="C:\Users\scoyou\AppData\Local\Microsoft\Windows\Temporary Internet Files\Content.Outlook\2X0YH98E\EII_logo_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333624" cy="9620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495300</xdr:colOff>
      <xdr:row>3</xdr:row>
      <xdr:rowOff>104775</xdr:rowOff>
    </xdr:to>
    <xdr:pic>
      <xdr:nvPicPr>
        <xdr:cNvPr id="2" name="Picture 1" descr="C:\Users\scoyou\AppData\Local\Microsoft\Windows\Temporary Internet Files\Content.Outlook\2X0YH98E\EII_logo_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333624" cy="96202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85725</xdr:colOff>
      <xdr:row>3</xdr:row>
      <xdr:rowOff>104775</xdr:rowOff>
    </xdr:to>
    <xdr:pic>
      <xdr:nvPicPr>
        <xdr:cNvPr id="2" name="Picture 1" descr="C:\Users\scoyou\AppData\Local\Microsoft\Windows\Temporary Internet Files\Content.Outlook\2X0YH98E\EII_logo_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333624" cy="96202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85725</xdr:colOff>
      <xdr:row>3</xdr:row>
      <xdr:rowOff>104775</xdr:rowOff>
    </xdr:to>
    <xdr:pic>
      <xdr:nvPicPr>
        <xdr:cNvPr id="2" name="Picture 1" descr="C:\Users\scoyou\AppData\Local\Microsoft\Windows\Temporary Internet Files\Content.Outlook\2X0YH98E\EII_logo_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333624" cy="96202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1466850</xdr:colOff>
      <xdr:row>3</xdr:row>
      <xdr:rowOff>104775</xdr:rowOff>
    </xdr:to>
    <xdr:pic>
      <xdr:nvPicPr>
        <xdr:cNvPr id="2" name="Picture 1" descr="C:\Users\scoyou\AppData\Local\Microsoft\Windows\Temporary Internet Files\Content.Outlook\2X0YH98E\EII_logo_FINAL.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333624" cy="96202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onosp\Local%20Settings\Temporary%20Internet%20Files\OLK80\Morley%20%20Bayswater%20-%2010%20Year%20Contract%20Evaluation%20-%20PB%20-%20Final%202611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ilvana%20Alessandro\2012&amp;%202013\Post%20Tax%20Revenue%20Models%20from%20the%20AER%20website\Murraylink\Copy%20of%20AER%20final%20decision%20-%20Murraylink%20post%20tax%20revenue%20model%20(PTR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elbog\Local%20Settings\Temporary%20Internet%20Files\OLK198\PTRM%20model_MTC_fy%20final%20decision%20-%20amended%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ilvana%20Alessandro\2012&amp;%202013\Regulatory%20Financial%20Statements\10.%20Directlink\Roll%20Forward%20Model\Directlink%20Copy%20of%20Appendix%20A%20-%20transmission%20roll%20forward%20model%20-%20version%202%20-%20December%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ilvana%20Alessandro\AER%20Final%20AA%20documents\Directlink\Copy%20of%20AER%20-%20Final%20decision%20Directlink%20transmission%20determination%20-%20PTRM%20-%20April%202015%20(TEST)%20.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_G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ESL\Commercial%20Services\Commercial%20Services%20(NEW)\Month%20End%20(AR)\200708\ADI%20Journals\05%20Nov07\MJH475%20Nov-07%20Fuel%20realloc%20of%20Oct%20charg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usydfsr12\_FAS\Documents%20and%20Settings\aweinst2\Local%20Settings\Temp\wz1869\080828%202322%20Syrah%20(Equ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IP%20Flinders\Cost_of_Gas0001\Master_SANSW_0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mmesiti1\Local%20Settings\Temp\wz2ac9\080829%20Syrah%20EQUITY%20Financial%20Mode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ydfs001\data\Finance\2008\05%20Nov%2007\Monthly%20Report%20Nov%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eek_rpt\2000\11_November_00\TEMP\July-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ilvana%20Alessandro\2014%20&amp;%202015\Regulatory%20Accounts\2.%20Murraylink\Documents%20from%20the%20Access%20Arrangement%20for%20FY14-FY18\Copy%20of%20Final%20decision%20capex%20and%20opex%20model%20-%20confidenti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OE%20VIC%20Gas%20Pricing%20Model\Tariff%20V\OE%20(Tariff%20V)%20VIC%20Gas%20Pricing%20Model%2010-01-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Macquarie%20Model%2022%20Sept%20(Working%20Capital)\080922%201740%20Dalmeny%20-%20For%20KPMG%20(Working%20Capit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2-03\0203%20Final%20Budget\Budget%202.1%20Submitted%20-%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DOWS\TEMP\Financials-Budget-Supp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YDFS001\Data\PA\Boardpapers\Phase%20%231\Boardpapers%20Liv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Finance\BEL%20Retail\Budget%2002-03\Oracle%20Budget\Natural%20Gas\GLDI%20uploads%200203\LED%20517%20P&amp;L%20GLDI%20UPLOA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lynsex\Local%20Settings\Temporary%20Internet%20Files\OLK62\NGV%20v1.3-Bayswa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nergy\enct\Cog0304\Strat%20Plan\SA%20Strat%20Plan\Submissions\CUT2\SA%20Strat%20Plan%20DUOS%20v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ydfs001\data\Finance\budget%20FY2007\Pass%202\budget%20template%20NSW%20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Supply\OERL%20Supply%20Demand,%20ver%20%235.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ydfs001\data\Finance\DXM\Tax%20Package%202007%20-%20PLADMINB%20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orporate/MurraylinkRD2019/Submission%20Attachments/Murraylink%20-%20Attachment%201.1%20-%20Murraylink%20-%20Final%20Regulatory%20Information%20Notice%20-%2020170131%20-%20Publi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MFD1\jj021$\RedirectedMyDocuments\APT\Purchase%20Order%20System%20v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Energy%20sales%20Nov%20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JAN-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FEB-10%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1\FY10%20QLD%20NW%20CAPEX%20REPORT%20MAR-10%2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nergy\enct\COG0405\Strat%20plan%2004_05\Inputs\MDQ%20Balancing\MDQ%20Model%20v3.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YDFS001\Data\Finance\Assets\Berwyndale%20Wallumbilla%20(BWP)\BWP%20Acquisition%20Model%201003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LAHYP02\HyperionDATA\APT\QLD\Monthly%20Reports%202005\Shipper%20As%20Valu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ergy\enct\Pricing\Gas\Gas%20Pricing%20Group\4.%20Pricing%20SA\Budget\Budget%2003-04\3rd%20Cut\SA%20Budget%200304_FEB%20110403_v9-CUT2_TGT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ACCC\Network%20Asset%20Replacement\Substations\6%20oct%2004%20Working%20Substations%20Budg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SYDND01\group$\TEMP\SA%20cos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ydfs001\Reconciliations\Finance\Treasury\Dalmeny\Hedge%20Documentation\EII%20-%20CPI%20Valuation%20and%20Effectiveness%20as%20at%202008123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holesale%20&amp;%20Trading\Strategic%20Risk%20-%20Gas\Budget%202003\NT%20Budget\QLD_CoG_Budget%202003%20WIP%20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Finance\Z%20Finance%20Secure\Allgas\F08\12%20June\Journals\unearned%20rev%20Jun%2008%20KF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ESYDND01\group$\energy\enct\Pricing\Gas\Gas%20Pricing%20Group\4.%20Pricing%20SA\Budget\Budget%2002-03\0203%20Final%20Budget\Budget%202.1%20Submitted%20-%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ansit\Gas%20Analysis%20New\Market%20Offers\Various\Meter%20Numbers\Tariff%2003\Origin%20Metes%20Tariff%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luceron\Local%20Settings\Temporary%20Internet%20Files\OLK59\Labour\CBC%20M8004%20Payroll%20Model%202006-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mmon\Agility%20Services\2003-2004Reporting\AGL%20GN\March%202004%20AGL%20GN%20MIN%20Unit%20Cost%20Report%20per%20TM1%20co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usydfsr12\_FAS\TS%20&amp;%20RS\Excel%20workbooks\Project%20Dalmeny\2.%20Information%20received\Macquarie%20Model\080507%201840%20Dalme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QLD%20Networks%20Capex%20Jun%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nergy\Energy%20Consolidated\Board%20Papers\0209%20ME\EMT%202002%2009grap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ipelinetrust.com.au\apt\AUSDATA\f1\Account%20Codes\P%20%23s%20for%20Natural%20Accounts%20(PL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ACCC\TG%20Capital%20Works%20Budget\August%20Rev00%20Project%20List%20-%20incl%20PDR%20Dates%20rev05%20-%20High%20leve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ACCC\Chris%20Discussion\FoRward%20CAPEX%20Rev%2003-p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25\Source%20Information\Qld%20-%2010TJ%20Profitability%20Mast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YDFS001\Data\Energy%20Consolidated\Board%20Papers\0501%20ME\Boardpapers%20Mode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nergy\enct\COG0405\Strat%20plan%2004_05\NSW\NSW%20Strat%20plan%2004-05%20v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ata\ACCC\Forward%20CAPEX\Pro%20Forma%20Rev%2004%20PT%206_10_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e\2009\Audit%20June%20FY%20End\Financial%20Statements\APT\Note%2038%20DRAF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P69258\Local%20Settings\Temporary%20Internet%20Files\OLK5D\Substations%20Budget%2017%20Au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2%20June\Balance%20Sheet%20Reconciliations\unearned%20rev%20may%20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Gas~Pricing~Model~(Justin)6~Tariff_1999-12-13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ydfs001\data\Finance\Tax%20Returns\2006\TEARS\Tax%20Package%202006%20-%20PLADMINB%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handleym\Local%20Settings\Temporary%20Internet%20Files\OLKC\Tariff%20submission%200304%20V9%202009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aksommer\Local%20Settings\Temporary%20Internet%20Files\OLK93\Leasing%20tool_plan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WINDOWS\TEMP\BIEP%20Project%20Model%20-%20IM%2016%20May%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stekor\Local%20Settings\Temporary%20Internet%20Files\OLKAA\FY10%20QLD%20NW%20CAPEX%20REPORT%20JUL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enw01\DATA\common\Management%20Accounting\Board%20Report\Performance%20Report\Capital%2099_00_M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ydfs001\data\Finance\Dalmeny\Financial%20Model\081211%201200%20Dalmeny%20-%20Equity%20Model%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ergy\enct\Gas%20Trading\Gas%20pricing\Gas%20Pricing\Pricing\trowbridge\GasPricingModel_2000-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amp; Fuel"/>
      <sheetName val="Origin CF"/>
      <sheetName val="Evaluation"/>
      <sheetName val="Plant"/>
      <sheetName val="Cylinders Maint"/>
      <sheetName val="Cylinders Capital c-m3"/>
      <sheetName val="Cylinders Capital - Lease"/>
      <sheetName val="Loan-interest"/>
      <sheetName val="Assumptions"/>
      <sheetName val="Origin Charts"/>
      <sheetName val="Strat Plan Info"/>
      <sheetName val="Sheet1"/>
      <sheetName val="Note"/>
      <sheetName val="Inc Sta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efreshError="1"/>
      <sheetData sheetId="1">
        <row r="7">
          <cell r="K7">
            <v>58.153128761391883</v>
          </cell>
        </row>
        <row r="8">
          <cell r="K8">
            <v>43.2603394921138</v>
          </cell>
        </row>
        <row r="9">
          <cell r="K9">
            <v>5.2866723868885472</v>
          </cell>
        </row>
        <row r="12">
          <cell r="K12">
            <v>0</v>
          </cell>
        </row>
        <row r="13">
          <cell r="K13">
            <v>0</v>
          </cell>
        </row>
        <row r="14">
          <cell r="K14">
            <v>0</v>
          </cell>
        </row>
        <row r="15">
          <cell r="K15">
            <v>0</v>
          </cell>
        </row>
      </sheetData>
      <sheetData sheetId="2" refreshError="1">
        <row r="28">
          <cell r="F28">
            <v>4.8819707317073344E-2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WACC"/>
      <sheetName val="Assets"/>
      <sheetName val="Analysis"/>
      <sheetName val="Smoothing"/>
      <sheetName val="Pricepath"/>
      <sheetName val="Ch1-MAR"/>
      <sheetName val="Ch2-BldgBlks"/>
      <sheetName val="TUOS"/>
      <sheetName val="ACQ  Price"/>
    </sheetNames>
    <sheetDataSet>
      <sheetData sheetId="0" refreshError="1"/>
      <sheetData sheetId="1" refreshError="1">
        <row r="6">
          <cell r="C6" t="str">
            <v>switchyard</v>
          </cell>
          <cell r="D6">
            <v>56.561999999999998</v>
          </cell>
          <cell r="F6">
            <v>40</v>
          </cell>
          <cell r="G6">
            <v>40</v>
          </cell>
          <cell r="H6">
            <v>53.47</v>
          </cell>
          <cell r="I6">
            <v>40</v>
          </cell>
          <cell r="J6">
            <v>40</v>
          </cell>
        </row>
        <row r="7">
          <cell r="C7" t="str">
            <v>transmission line</v>
          </cell>
          <cell r="D7">
            <v>42.08</v>
          </cell>
          <cell r="F7">
            <v>50</v>
          </cell>
          <cell r="G7">
            <v>50</v>
          </cell>
          <cell r="H7">
            <v>39.78</v>
          </cell>
          <cell r="I7">
            <v>50</v>
          </cell>
          <cell r="J7">
            <v>50</v>
          </cell>
        </row>
        <row r="8">
          <cell r="C8" t="str">
            <v>easements</v>
          </cell>
          <cell r="D8">
            <v>4.3159999999999998</v>
          </cell>
          <cell r="H8">
            <v>4.08</v>
          </cell>
        </row>
        <row r="9">
          <cell r="D9">
            <v>102.958</v>
          </cell>
        </row>
      </sheetData>
      <sheetData sheetId="2" refreshError="1">
        <row r="27">
          <cell r="F27">
            <v>8.3665014909994007E-2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queries"/>
      <sheetName val="Intro"/>
      <sheetName val="Input"/>
      <sheetName val="Adjustment for previous period"/>
      <sheetName val="Actual RAB roll forward"/>
      <sheetName val="Total actual RAB roll forward"/>
      <sheetName val="Tax value roll forward"/>
      <sheetName val="Asset lives roll forward"/>
      <sheetName val="Output summary"/>
      <sheetName val="Directlink Copy of Appendix A -"/>
    </sheetNames>
    <sheetDataSet>
      <sheetData sheetId="0" refreshError="1"/>
      <sheetData sheetId="1">
        <row r="4">
          <cell r="L4" t="str">
            <v>Version: 2.0</v>
          </cell>
        </row>
      </sheetData>
      <sheetData sheetId="2" refreshError="1">
        <row r="7">
          <cell r="G7" t="str">
            <v>Substations</v>
          </cell>
        </row>
        <row r="27">
          <cell r="K27" t="str">
            <v>n/a</v>
          </cell>
          <cell r="L27" t="str">
            <v>n/a</v>
          </cell>
          <cell r="T27" t="str">
            <v>n/a</v>
          </cell>
          <cell r="U27" t="str">
            <v>n/a</v>
          </cell>
        </row>
        <row r="28">
          <cell r="K28" t="str">
            <v>n/a</v>
          </cell>
          <cell r="L28" t="str">
            <v>n/a</v>
          </cell>
          <cell r="T28" t="str">
            <v>n/a</v>
          </cell>
          <cell r="U28" t="str">
            <v>n/a</v>
          </cell>
        </row>
        <row r="29">
          <cell r="K29" t="str">
            <v>n/a</v>
          </cell>
          <cell r="L29" t="str">
            <v>n/a</v>
          </cell>
          <cell r="T29" t="str">
            <v>n/a</v>
          </cell>
          <cell r="U29" t="str">
            <v>n/a</v>
          </cell>
        </row>
        <row r="30">
          <cell r="K30" t="str">
            <v>n/a</v>
          </cell>
          <cell r="L30" t="str">
            <v>n/a</v>
          </cell>
          <cell r="T30" t="str">
            <v>n/a</v>
          </cell>
          <cell r="U30" t="str">
            <v>n/a</v>
          </cell>
        </row>
        <row r="31">
          <cell r="K31" t="str">
            <v>n/a</v>
          </cell>
          <cell r="L31" t="str">
            <v>n/a</v>
          </cell>
          <cell r="T31" t="str">
            <v>n/a</v>
          </cell>
          <cell r="U31" t="str">
            <v>n/a</v>
          </cell>
        </row>
        <row r="32">
          <cell r="K32" t="str">
            <v>n/a</v>
          </cell>
          <cell r="L32" t="str">
            <v>n/a</v>
          </cell>
          <cell r="T32" t="str">
            <v>n/a</v>
          </cell>
          <cell r="U32" t="str">
            <v>n/a</v>
          </cell>
        </row>
        <row r="33">
          <cell r="K33" t="str">
            <v>n/a</v>
          </cell>
          <cell r="L33" t="str">
            <v>n/a</v>
          </cell>
          <cell r="T33" t="str">
            <v>n/a</v>
          </cell>
          <cell r="U33" t="str">
            <v>n/a</v>
          </cell>
        </row>
        <row r="34">
          <cell r="K34" t="str">
            <v>n/a</v>
          </cell>
          <cell r="L34" t="str">
            <v>n/a</v>
          </cell>
          <cell r="T34" t="str">
            <v>n/a</v>
          </cell>
          <cell r="U34" t="str">
            <v>n/a</v>
          </cell>
        </row>
        <row r="35">
          <cell r="K35" t="str">
            <v>n/a</v>
          </cell>
          <cell r="L35" t="str">
            <v>n/a</v>
          </cell>
          <cell r="T35" t="str">
            <v>n/a</v>
          </cell>
          <cell r="U35" t="str">
            <v>n/a</v>
          </cell>
        </row>
        <row r="36">
          <cell r="K36" t="str">
            <v>n/a</v>
          </cell>
          <cell r="L36" t="str">
            <v>n/a</v>
          </cell>
          <cell r="T36" t="str">
            <v>n/a</v>
          </cell>
          <cell r="U36" t="str">
            <v>n/a</v>
          </cell>
        </row>
        <row r="252">
          <cell r="G252">
            <v>8.7107530339703088E-2</v>
          </cell>
          <cell r="H252">
            <v>9.9623994909469493E-2</v>
          </cell>
          <cell r="I252">
            <v>9.3780743766026742E-2</v>
          </cell>
          <cell r="J252">
            <v>0.11306291118884881</v>
          </cell>
          <cell r="K252">
            <v>9.4104045964766625E-2</v>
          </cell>
          <cell r="L252">
            <v>9.8609993892210701E-2</v>
          </cell>
          <cell r="M252">
            <v>0.10336421257922934</v>
          </cell>
          <cell r="N252">
            <v>8.4691802168638697E-2</v>
          </cell>
          <cell r="O252">
            <v>9.4492835107169437E-2</v>
          </cell>
          <cell r="P252">
            <v>0</v>
          </cell>
          <cell r="Q252">
            <v>0</v>
          </cell>
        </row>
      </sheetData>
      <sheetData sheetId="3" refreshError="1">
        <row r="334">
          <cell r="H334">
            <v>69.569999999999993</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sheetData>
      <sheetData sheetId="4">
        <row r="7">
          <cell r="H7">
            <v>1.0235947258848022</v>
          </cell>
        </row>
      </sheetData>
      <sheetData sheetId="5">
        <row r="7">
          <cell r="I7">
            <v>119.16091566405484</v>
          </cell>
        </row>
      </sheetData>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MS input"/>
      <sheetName val="PTRM input"/>
      <sheetName val="WACC"/>
      <sheetName val="Assets"/>
      <sheetName val="Analysis"/>
      <sheetName val="X factors"/>
      <sheetName val="Revenue summary"/>
      <sheetName val="Equity raising costs"/>
      <sheetName val="Chart 1-Revenue"/>
      <sheetName val="Chart 2-Price path"/>
      <sheetName val="Chart 3-Building blocks"/>
    </sheetNames>
    <sheetDataSet>
      <sheetData sheetId="0"/>
      <sheetData sheetId="1"/>
      <sheetData sheetId="2">
        <row r="56">
          <cell r="G56" t="str">
            <v>Equity raising costs</v>
          </cell>
        </row>
      </sheetData>
      <sheetData sheetId="3">
        <row r="19">
          <cell r="G19">
            <v>2.8284302053042689E-2</v>
          </cell>
          <cell r="H19">
            <v>2.8284302053042689E-2</v>
          </cell>
          <cell r="I19">
            <v>2.8284302053042689E-2</v>
          </cell>
          <cell r="J19">
            <v>2.8284302053042689E-2</v>
          </cell>
          <cell r="K19">
            <v>2.8284302053042689E-2</v>
          </cell>
          <cell r="L19">
            <v>2.8284302053042689E-2</v>
          </cell>
          <cell r="M19">
            <v>2.8284302053042689E-2</v>
          </cell>
          <cell r="N19">
            <v>2.8284302053042689E-2</v>
          </cell>
          <cell r="O19">
            <v>2.8284302053042689E-2</v>
          </cell>
          <cell r="P19">
            <v>2.8284302053042689E-2</v>
          </cell>
        </row>
      </sheetData>
      <sheetData sheetId="4">
        <row r="1434">
          <cell r="G1434">
            <v>129.43836593589251</v>
          </cell>
        </row>
      </sheetData>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_old"/>
      <sheetName val="Base Price Option"/>
      <sheetName val="Base Price Option_multipleYrs"/>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_old"/>
      <sheetName val="Base_Price_Option"/>
      <sheetName val="Base_Price_Option_multipleYrs"/>
      <sheetName val="Bundled_Price_Option"/>
      <sheetName val="Weighted_Cost"/>
      <sheetName val="Postcode_Zones"/>
      <sheetName val="Data_input"/>
    </sheetNames>
    <sheetDataSet>
      <sheetData sheetId="0" refreshError="1"/>
      <sheetData sheetId="1" refreshError="1"/>
      <sheetData sheetId="2" refreshError="1">
        <row r="14">
          <cell r="F14">
            <v>36770</v>
          </cell>
        </row>
        <row r="15">
          <cell r="C15">
            <v>12</v>
          </cell>
          <cell r="F15">
            <v>37134</v>
          </cell>
        </row>
        <row r="16">
          <cell r="C16">
            <v>36882</v>
          </cell>
        </row>
        <row r="22">
          <cell r="F22">
            <v>1</v>
          </cell>
        </row>
      </sheetData>
      <sheetData sheetId="3" refreshError="1"/>
      <sheetData sheetId="4" refreshError="1"/>
      <sheetData sheetId="5" refreshError="1">
        <row r="3">
          <cell r="A3" t="str">
            <v>VCPI_3187_09000601</v>
          </cell>
          <cell r="C3" t="str">
            <v>Angelo Conte</v>
          </cell>
          <cell r="D3" t="str">
            <v>(03) 9652 5503</v>
          </cell>
          <cell r="E3" t="str">
            <v>GB Galvanising Services Pty Ltd</v>
          </cell>
          <cell r="I3" t="str">
            <v>26-28 Gatwick Road BAYSWATER</v>
          </cell>
          <cell r="J3">
            <v>3153</v>
          </cell>
          <cell r="N3" t="str">
            <v>Multinet</v>
          </cell>
          <cell r="P3" t="str">
            <v>Metro</v>
          </cell>
          <cell r="Q3">
            <v>340.5</v>
          </cell>
          <cell r="R3">
            <v>82.537999999999997</v>
          </cell>
          <cell r="T3">
            <v>4</v>
          </cell>
          <cell r="U3">
            <v>23429.357</v>
          </cell>
          <cell r="AA3">
            <v>71</v>
          </cell>
          <cell r="AB3" t="str">
            <v>E&amp;R Margin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A3" t="str">
            <v>VCPI_3187_09000601</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Journal 1"/>
      <sheetName val="Data"/>
    </sheetNames>
    <sheetDataSet>
      <sheetData sheetId="0" refreshError="1">
        <row r="1">
          <cell r="B1">
            <v>1</v>
          </cell>
          <cell r="D1" t="str">
            <v>Ledger</v>
          </cell>
          <cell r="F1" t="str">
            <v>SEGMENT1</v>
          </cell>
        </row>
        <row r="2">
          <cell r="B2" t="str">
            <v>ENERGY</v>
          </cell>
          <cell r="D2" t="str">
            <v>Location</v>
          </cell>
          <cell r="F2" t="str">
            <v>SEGMENT2</v>
          </cell>
        </row>
        <row r="3">
          <cell r="B3">
            <v>101</v>
          </cell>
          <cell r="D3" t="str">
            <v>Department</v>
          </cell>
          <cell r="F3" t="str">
            <v>SEGMENT3</v>
          </cell>
        </row>
        <row r="4">
          <cell r="B4" t="str">
            <v>BORAL</v>
          </cell>
          <cell r="D4" t="str">
            <v>Account</v>
          </cell>
          <cell r="F4" t="str">
            <v>SEGMENT4</v>
          </cell>
        </row>
        <row r="5">
          <cell r="B5">
            <v>1</v>
          </cell>
          <cell r="D5" t="str">
            <v>Activity</v>
          </cell>
          <cell r="F5" t="str">
            <v>SEGMENT5</v>
          </cell>
        </row>
        <row r="6">
          <cell r="B6" t="str">
            <v>ENE GL Financial Accountant - Net</v>
          </cell>
          <cell r="D6" t="str">
            <v>Product Group</v>
          </cell>
          <cell r="F6" t="str">
            <v>SEGMENT6</v>
          </cell>
        </row>
        <row r="7">
          <cell r="B7">
            <v>101</v>
          </cell>
          <cell r="D7" t="str">
            <v>Spare</v>
          </cell>
          <cell r="F7" t="str">
            <v>SEGMENT7</v>
          </cell>
        </row>
        <row r="8">
          <cell r="B8">
            <v>53368</v>
          </cell>
        </row>
        <row r="9">
          <cell r="B9" t="str">
            <v>APPS</v>
          </cell>
        </row>
        <row r="11">
          <cell r="B11" t="str">
            <v>APAPROD</v>
          </cell>
        </row>
        <row r="14">
          <cell r="B14" t="str">
            <v>barrattp</v>
          </cell>
        </row>
        <row r="15">
          <cell r="B15">
            <v>1078</v>
          </cell>
        </row>
        <row r="17">
          <cell r="B17" t="str">
            <v>.</v>
          </cell>
        </row>
        <row r="18">
          <cell r="B18">
            <v>7</v>
          </cell>
        </row>
        <row r="19">
          <cell r="B19" t="str">
            <v>P</v>
          </cell>
        </row>
        <row r="20">
          <cell r="B20" t="str">
            <v>Y</v>
          </cell>
        </row>
        <row r="21">
          <cell r="B21" t="str">
            <v>NE</v>
          </cell>
        </row>
        <row r="22">
          <cell r="B22">
            <v>10</v>
          </cell>
        </row>
        <row r="23">
          <cell r="B23">
            <v>19</v>
          </cell>
        </row>
        <row r="24">
          <cell r="B24">
            <v>9</v>
          </cell>
        </row>
        <row r="25">
          <cell r="B25">
            <v>18</v>
          </cell>
        </row>
        <row r="26">
          <cell r="B26">
            <v>2</v>
          </cell>
        </row>
        <row r="27">
          <cell r="B27">
            <v>20</v>
          </cell>
        </row>
        <row r="28">
          <cell r="B28">
            <v>9</v>
          </cell>
        </row>
        <row r="29">
          <cell r="B29">
            <v>10</v>
          </cell>
        </row>
        <row r="30">
          <cell r="B30">
            <v>1</v>
          </cell>
        </row>
        <row r="31">
          <cell r="B31">
            <v>1</v>
          </cell>
        </row>
        <row r="32">
          <cell r="B32">
            <v>1</v>
          </cell>
        </row>
        <row r="33">
          <cell r="B33" t="str">
            <v>AUD</v>
          </cell>
        </row>
        <row r="34">
          <cell r="B34" t="str">
            <v>N</v>
          </cell>
        </row>
        <row r="35">
          <cell r="B35" t="str">
            <v>N</v>
          </cell>
        </row>
        <row r="36">
          <cell r="B36" t="str">
            <v>N</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26">
          <cell r="F26">
            <v>217750</v>
          </cell>
        </row>
        <row r="52">
          <cell r="F52">
            <v>217750</v>
          </cell>
        </row>
        <row r="105">
          <cell r="F105">
            <v>40193</v>
          </cell>
        </row>
        <row r="106">
          <cell r="F106">
            <v>40268</v>
          </cell>
        </row>
        <row r="108">
          <cell r="F108">
            <v>49309</v>
          </cell>
        </row>
        <row r="115">
          <cell r="F115">
            <v>40178</v>
          </cell>
        </row>
        <row r="187">
          <cell r="F187">
            <v>38168.930391058275</v>
          </cell>
        </row>
        <row r="620">
          <cell r="F620">
            <v>0</v>
          </cell>
        </row>
        <row r="851">
          <cell r="F851">
            <v>112.93707909004944</v>
          </cell>
        </row>
        <row r="857">
          <cell r="F857">
            <v>127.76720058672257</v>
          </cell>
        </row>
      </sheetData>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
      <sheetName val="TOP"/>
      <sheetName val="ANTS-1"/>
      <sheetName val="ANTS-2"/>
      <sheetName val="Pricing"/>
      <sheetName val="sendout"/>
      <sheetName val="B&amp;D"/>
      <sheetName val="StratPlan"/>
      <sheetName val="MoombaCosts"/>
      <sheetName val="MoombaRecharge"/>
      <sheetName val="MoombaRec"/>
      <sheetName val="SECosts"/>
      <sheetName val="SERecharge"/>
      <sheetName val="Criteria1"/>
      <sheetName val="Criteria2"/>
      <sheetName val="SERec"/>
      <sheetName val="NSWCosts"/>
      <sheetName val="NSWRecharge"/>
      <sheetName val="Vic"/>
      <sheetName val="NT"/>
      <sheetName val="Summary"/>
      <sheetName val="Summ Bud"/>
      <sheetName val="Summ var"/>
      <sheetName val="Oracle"/>
      <sheetName val="Profit&amp;Loss"/>
      <sheetName val="Budget"/>
      <sheetName val="Variance"/>
      <sheetName val="SummMIPRetail"/>
      <sheetName val="UPLOAD COG ACCRUAL"/>
      <sheetName val="UPLOAD RECHARGES"/>
      <sheetName val="Module1"/>
      <sheetName val="Summ_Bud"/>
      <sheetName val="Summ_var"/>
      <sheetName val="UPLOAD_COG_ACCRUAL"/>
      <sheetName val="UPLOAD_RE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SwapRatesInt"/>
      <sheetName val="Ass"/>
      <sheetName val="Mth Ass"/>
      <sheetName val="An Ass"/>
      <sheetName val="Index_qtr"/>
      <sheetName val="Ctn"/>
      <sheetName val="Ops"/>
      <sheetName val="Depn"/>
      <sheetName val="Debt"/>
      <sheetName val="Tax"/>
      <sheetName val="Cash"/>
      <sheetName val="An Cash"/>
      <sheetName val="Equity"/>
      <sheetName val="Ratios"/>
      <sheetName val="Mth Chart"/>
      <sheetName val="Qtr Chart"/>
      <sheetName val="An Chart"/>
      <sheetName val="Checks"/>
      <sheetName val="Changes"/>
      <sheetName val="AssBook"/>
      <sheetName val="OpsAssBook"/>
      <sheetName val="MonthlyInterface"/>
      <sheetName val="AnInterface"/>
      <sheetName val="TCAInterface"/>
      <sheetName val="NomSwapIntSent"/>
      <sheetName val="BEISwapIntSent"/>
      <sheetName val="ANZISInt"/>
      <sheetName val="FacilityDetailsNoticeAttachment"/>
      <sheetName val="Schedules"/>
    </sheetNames>
    <sheetDataSet>
      <sheetData sheetId="0" refreshError="1"/>
      <sheetData sheetId="1" refreshError="1"/>
      <sheetData sheetId="2" refreshError="1"/>
      <sheetData sheetId="3" refreshError="1">
        <row r="180">
          <cell r="F180">
            <v>1238.1781385948505</v>
          </cell>
        </row>
        <row r="353">
          <cell r="F353">
            <v>2.0000000000000001E-4</v>
          </cell>
        </row>
        <row r="418">
          <cell r="F418">
            <v>3144.3430268295656</v>
          </cell>
        </row>
      </sheetData>
      <sheetData sheetId="4" refreshError="1"/>
      <sheetData sheetId="5" refreshError="1"/>
      <sheetData sheetId="6" refreshError="1"/>
      <sheetData sheetId="7" refreshError="1"/>
      <sheetData sheetId="8" refreshError="1"/>
      <sheetData sheetId="9" refreshError="1"/>
      <sheetData sheetId="10" refreshError="1">
        <row r="276">
          <cell r="F276">
            <v>0</v>
          </cell>
          <cell r="G276">
            <v>0</v>
          </cell>
          <cell r="H276">
            <v>0</v>
          </cell>
          <cell r="I276">
            <v>0</v>
          </cell>
          <cell r="J276">
            <v>0</v>
          </cell>
          <cell r="K276">
            <v>0</v>
          </cell>
          <cell r="L276">
            <v>0</v>
          </cell>
          <cell r="M276">
            <v>18.237187532204828</v>
          </cell>
          <cell r="N276">
            <v>54.711562596614492</v>
          </cell>
          <cell r="O276">
            <v>54.711562596614492</v>
          </cell>
          <cell r="P276">
            <v>54.711562596614492</v>
          </cell>
          <cell r="Q276">
            <v>54.711562596614492</v>
          </cell>
          <cell r="R276">
            <v>54.711562596614492</v>
          </cell>
          <cell r="S276">
            <v>54.711562596614492</v>
          </cell>
          <cell r="T276">
            <v>54.711562596614492</v>
          </cell>
          <cell r="U276">
            <v>50.482332135585935</v>
          </cell>
          <cell r="V276">
            <v>46.245292006775678</v>
          </cell>
          <cell r="W276">
            <v>42.035980194514522</v>
          </cell>
          <cell r="X276">
            <v>37.855657597175629</v>
          </cell>
          <cell r="Y276">
            <v>33.705612985581553</v>
          </cell>
          <cell r="Z276">
            <v>29.402061058253608</v>
          </cell>
          <cell r="AA276">
            <v>25.127072890266639</v>
          </cell>
          <cell r="AB276">
            <v>20.881939010675435</v>
          </cell>
          <cell r="AC276">
            <v>16.667978483525342</v>
          </cell>
          <cell r="AD276">
            <v>12.449692166213723</v>
          </cell>
          <cell r="AE276">
            <v>8.2646639916235589</v>
          </cell>
          <cell r="AF276">
            <v>4.114290795471045</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row>
      </sheetData>
      <sheetData sheetId="11" refreshError="1"/>
      <sheetData sheetId="12" refreshError="1"/>
      <sheetData sheetId="13" refreshError="1"/>
      <sheetData sheetId="14" refreshError="1">
        <row r="248">
          <cell r="F248">
            <v>0.12499931454658508</v>
          </cell>
        </row>
        <row r="270">
          <cell r="F270">
            <v>9.5557069874519993E-2</v>
          </cell>
        </row>
        <row r="278">
          <cell r="F278">
            <v>9.7124788291333572E-2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aring Ratio"/>
      <sheetName val="Results - APA Group excl OEN"/>
      <sheetName val="Results - GasNet"/>
      <sheetName val="Results - OEN"/>
      <sheetName val="Results - APA Group"/>
      <sheetName val="Sheet1"/>
      <sheetName val="Nov 07"/>
      <sheetName val="Oct 07"/>
      <sheetName val="September 07"/>
      <sheetName val="August07"/>
      <sheetName val="Finance 1 APT Pd2"/>
      <sheetName val="CashFlow"/>
      <sheetName val="GasNet cashflow adj"/>
      <sheetName val="CashFlow Worksheet"/>
      <sheetName val="Avge securities on issue"/>
      <sheetName val="Corp OH"/>
      <sheetName val="QLD EBIT"/>
      <sheetName val="QLD CapEx"/>
      <sheetName val="Reconcile to RFF"/>
      <sheetName val="GGT System"/>
      <sheetName val="Midwest System"/>
      <sheetName val="CashFlow - Budget"/>
      <sheetName val="SPARE"/>
      <sheetName val="AGT"/>
      <sheetName val="Hyperion Macros"/>
      <sheetName val="GROUP EBIT BY ASSET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s>
    <sheetDataSet>
      <sheetData sheetId="0" refreshError="1"/>
      <sheetData sheetId="1" refreshError="1">
        <row r="9">
          <cell r="J9">
            <v>229</v>
          </cell>
          <cell r="K9">
            <v>201</v>
          </cell>
          <cell r="L9">
            <v>203.2</v>
          </cell>
        </row>
        <row r="10">
          <cell r="J10">
            <v>128</v>
          </cell>
          <cell r="K10">
            <v>147</v>
          </cell>
          <cell r="L10">
            <v>172.3</v>
          </cell>
        </row>
        <row r="11">
          <cell r="J11">
            <v>101</v>
          </cell>
          <cell r="K11">
            <v>76.5</v>
          </cell>
          <cell r="L11">
            <v>101.4</v>
          </cell>
        </row>
        <row r="12">
          <cell r="J12">
            <v>41</v>
          </cell>
          <cell r="K12">
            <v>58.5</v>
          </cell>
          <cell r="L12">
            <v>39.5</v>
          </cell>
        </row>
        <row r="13">
          <cell r="J13">
            <v>18</v>
          </cell>
          <cell r="K13">
            <v>36.5</v>
          </cell>
          <cell r="L13">
            <v>18.3</v>
          </cell>
        </row>
        <row r="14">
          <cell r="J14">
            <v>14</v>
          </cell>
          <cell r="K14">
            <v>6</v>
          </cell>
          <cell r="L14">
            <v>0</v>
          </cell>
        </row>
        <row r="15">
          <cell r="J15">
            <v>0</v>
          </cell>
          <cell r="K15">
            <v>4</v>
          </cell>
          <cell r="L15">
            <v>0</v>
          </cell>
        </row>
        <row r="16">
          <cell r="J16">
            <v>3</v>
          </cell>
          <cell r="K16">
            <v>0</v>
          </cell>
          <cell r="L16">
            <v>0</v>
          </cell>
        </row>
        <row r="17">
          <cell r="J17">
            <v>5</v>
          </cell>
          <cell r="K17">
            <v>0.5</v>
          </cell>
          <cell r="L17">
            <v>0</v>
          </cell>
        </row>
        <row r="18">
          <cell r="J18">
            <v>39.5</v>
          </cell>
          <cell r="K18">
            <v>18.149999999999999</v>
          </cell>
          <cell r="L18">
            <v>21.5</v>
          </cell>
        </row>
        <row r="19">
          <cell r="J19">
            <v>77</v>
          </cell>
          <cell r="K19">
            <v>79.2</v>
          </cell>
          <cell r="L19">
            <v>81.400000000000006</v>
          </cell>
        </row>
        <row r="20">
          <cell r="J20">
            <v>146</v>
          </cell>
          <cell r="K20">
            <v>169.5</v>
          </cell>
          <cell r="L20">
            <v>147.1</v>
          </cell>
        </row>
      </sheetData>
      <sheetData sheetId="2" refreshError="1">
        <row r="12">
          <cell r="K12">
            <v>391.5</v>
          </cell>
          <cell r="L12">
            <v>343</v>
          </cell>
          <cell r="M12">
            <v>387.5</v>
          </cell>
        </row>
        <row r="13">
          <cell r="K13">
            <v>271.5</v>
          </cell>
          <cell r="L13">
            <v>327</v>
          </cell>
          <cell r="M13">
            <v>362.5</v>
          </cell>
        </row>
        <row r="14">
          <cell r="K14">
            <v>238.5</v>
          </cell>
          <cell r="L14">
            <v>247.5</v>
          </cell>
          <cell r="M14">
            <v>228.05</v>
          </cell>
        </row>
        <row r="15">
          <cell r="K15">
            <v>156.5</v>
          </cell>
          <cell r="L15">
            <v>156</v>
          </cell>
          <cell r="M15">
            <v>157.6</v>
          </cell>
        </row>
        <row r="16">
          <cell r="K16">
            <v>53</v>
          </cell>
          <cell r="L16">
            <v>124.5</v>
          </cell>
          <cell r="M16">
            <v>51.7</v>
          </cell>
        </row>
        <row r="17">
          <cell r="K17">
            <v>60.4</v>
          </cell>
          <cell r="L17">
            <v>52</v>
          </cell>
          <cell r="M17">
            <v>0.8</v>
          </cell>
        </row>
        <row r="18">
          <cell r="K18">
            <v>2</v>
          </cell>
          <cell r="L18">
            <v>36.5</v>
          </cell>
          <cell r="M18">
            <v>2.9</v>
          </cell>
        </row>
        <row r="19">
          <cell r="K19">
            <v>39</v>
          </cell>
          <cell r="L19">
            <v>1</v>
          </cell>
          <cell r="M19">
            <v>10.5</v>
          </cell>
        </row>
        <row r="20">
          <cell r="K20">
            <v>51</v>
          </cell>
          <cell r="L20">
            <v>35.5</v>
          </cell>
          <cell r="M20">
            <v>18.899999999999999</v>
          </cell>
        </row>
        <row r="21">
          <cell r="K21">
            <v>181</v>
          </cell>
          <cell r="L21">
            <v>137</v>
          </cell>
          <cell r="M21">
            <v>113.5</v>
          </cell>
        </row>
        <row r="22">
          <cell r="K22">
            <v>208.5</v>
          </cell>
          <cell r="L22">
            <v>219</v>
          </cell>
          <cell r="M22">
            <v>231.9</v>
          </cell>
        </row>
        <row r="23">
          <cell r="K23">
            <v>307.5</v>
          </cell>
          <cell r="L23">
            <v>345</v>
          </cell>
          <cell r="M23">
            <v>323.55</v>
          </cell>
        </row>
      </sheetData>
      <sheetData sheetId="3" refreshError="1">
        <row r="19">
          <cell r="G19">
            <v>10</v>
          </cell>
          <cell r="I19">
            <v>12.148387096774194</v>
          </cell>
          <cell r="K19">
            <v>-2.1483870967741936</v>
          </cell>
          <cell r="L19">
            <v>-2.1483870967741936</v>
          </cell>
        </row>
        <row r="20">
          <cell r="G20">
            <v>13</v>
          </cell>
          <cell r="I20">
            <v>12.148387096774194</v>
          </cell>
          <cell r="K20">
            <v>0.85161290322580641</v>
          </cell>
          <cell r="L20">
            <v>-1.2967741935483872</v>
          </cell>
        </row>
        <row r="21">
          <cell r="B21" t="str">
            <v>S</v>
          </cell>
          <cell r="G21">
            <v>12</v>
          </cell>
          <cell r="I21">
            <v>12.148387096774194</v>
          </cell>
          <cell r="K21">
            <v>-0.14838709677419359</v>
          </cell>
          <cell r="L21">
            <v>-1.4451612903225808</v>
          </cell>
        </row>
        <row r="22">
          <cell r="G22">
            <v>13.5</v>
          </cell>
          <cell r="I22">
            <v>12.148387096774194</v>
          </cell>
          <cell r="K22">
            <v>1.3516129032258064</v>
          </cell>
          <cell r="L22">
            <v>-9.3548387096774377E-2</v>
          </cell>
        </row>
        <row r="23">
          <cell r="G23">
            <v>13.5</v>
          </cell>
          <cell r="I23">
            <v>12.148387096774194</v>
          </cell>
          <cell r="K23">
            <v>1.3516129032258064</v>
          </cell>
          <cell r="L23">
            <v>1.258064516129032</v>
          </cell>
        </row>
        <row r="24">
          <cell r="G24">
            <v>14.5</v>
          </cell>
          <cell r="I24">
            <v>12.148387096774194</v>
          </cell>
          <cell r="K24">
            <v>2.3516129032258064</v>
          </cell>
          <cell r="L24">
            <v>3.6096774193548384</v>
          </cell>
        </row>
        <row r="25">
          <cell r="G25">
            <v>12.5</v>
          </cell>
          <cell r="I25">
            <v>12.148387096774194</v>
          </cell>
          <cell r="K25">
            <v>0.35161290322580641</v>
          </cell>
          <cell r="L25">
            <v>3.9612903225806519</v>
          </cell>
        </row>
        <row r="26">
          <cell r="G26">
            <v>13.5</v>
          </cell>
          <cell r="I26">
            <v>12.148387096774194</v>
          </cell>
          <cell r="K26">
            <v>1.3516129032258064</v>
          </cell>
          <cell r="L26">
            <v>5.3129032258064512</v>
          </cell>
        </row>
        <row r="27">
          <cell r="G27">
            <v>10</v>
          </cell>
          <cell r="I27">
            <v>12.148387096774194</v>
          </cell>
          <cell r="K27">
            <v>-2.1483870967741936</v>
          </cell>
          <cell r="L27">
            <v>3.1645161290322505</v>
          </cell>
          <cell r="U27">
            <v>395.6</v>
          </cell>
          <cell r="V27">
            <v>370.1</v>
          </cell>
          <cell r="W27">
            <v>399</v>
          </cell>
          <cell r="X27">
            <v>381.5</v>
          </cell>
        </row>
        <row r="28">
          <cell r="B28" t="str">
            <v>S</v>
          </cell>
          <cell r="G28">
            <v>11</v>
          </cell>
          <cell r="I28">
            <v>12.148387096774194</v>
          </cell>
          <cell r="K28">
            <v>-1.1483870967741936</v>
          </cell>
          <cell r="L28">
            <v>2.0161290322580498</v>
          </cell>
          <cell r="U28">
            <v>280</v>
          </cell>
          <cell r="V28">
            <v>338.2</v>
          </cell>
          <cell r="W28">
            <v>362.5</v>
          </cell>
          <cell r="X28">
            <v>288</v>
          </cell>
        </row>
        <row r="29">
          <cell r="G29">
            <v>11</v>
          </cell>
          <cell r="I29">
            <v>12.148387096774194</v>
          </cell>
          <cell r="K29">
            <v>-1.1483870967741936</v>
          </cell>
          <cell r="L29">
            <v>0.86774193548384915</v>
          </cell>
          <cell r="U29">
            <v>238.3</v>
          </cell>
          <cell r="V29">
            <v>234.7</v>
          </cell>
          <cell r="W29">
            <v>235</v>
          </cell>
          <cell r="X29">
            <v>191.7</v>
          </cell>
        </row>
        <row r="30">
          <cell r="G30">
            <v>9.5</v>
          </cell>
          <cell r="I30">
            <v>12.148387096774194</v>
          </cell>
          <cell r="K30">
            <v>-2.6483870967741936</v>
          </cell>
          <cell r="L30">
            <v>-1.7806451612903516</v>
          </cell>
          <cell r="U30">
            <v>142</v>
          </cell>
          <cell r="V30">
            <v>149.15</v>
          </cell>
          <cell r="W30">
            <v>159</v>
          </cell>
          <cell r="X30">
            <v>191.5</v>
          </cell>
        </row>
        <row r="31">
          <cell r="G31">
            <v>7.5</v>
          </cell>
          <cell r="I31">
            <v>12.148387096774194</v>
          </cell>
          <cell r="K31">
            <v>-4.6483870967741936</v>
          </cell>
          <cell r="L31">
            <v>-6.4290322580645523</v>
          </cell>
          <cell r="U31">
            <v>78.900000000000006</v>
          </cell>
          <cell r="V31">
            <v>124.5</v>
          </cell>
          <cell r="W31">
            <v>45</v>
          </cell>
          <cell r="X31">
            <v>108.5</v>
          </cell>
        </row>
        <row r="32">
          <cell r="G32">
            <v>8.5</v>
          </cell>
          <cell r="I32">
            <v>12.148387096774194</v>
          </cell>
          <cell r="K32">
            <v>-3.6483870967741936</v>
          </cell>
          <cell r="L32">
            <v>-10.077419354838753</v>
          </cell>
          <cell r="U32">
            <v>66.5</v>
          </cell>
          <cell r="V32">
            <v>50.8</v>
          </cell>
          <cell r="W32">
            <v>4</v>
          </cell>
          <cell r="X32">
            <v>19.5</v>
          </cell>
        </row>
        <row r="33">
          <cell r="G33">
            <v>7</v>
          </cell>
          <cell r="I33">
            <v>12.148387096774194</v>
          </cell>
          <cell r="K33">
            <v>-5.1483870967741936</v>
          </cell>
          <cell r="L33">
            <v>-15.225806451612954</v>
          </cell>
          <cell r="U33">
            <v>14.3</v>
          </cell>
          <cell r="V33">
            <v>27.9</v>
          </cell>
          <cell r="W33">
            <v>3.5</v>
          </cell>
          <cell r="X33">
            <v>0</v>
          </cell>
        </row>
        <row r="34">
          <cell r="G34">
            <v>9.5</v>
          </cell>
          <cell r="I34">
            <v>12.148387096774194</v>
          </cell>
          <cell r="K34">
            <v>-2.6483870967741936</v>
          </cell>
          <cell r="L34">
            <v>-17.874193548387154</v>
          </cell>
          <cell r="U34">
            <v>41.6</v>
          </cell>
          <cell r="V34">
            <v>2.5</v>
          </cell>
          <cell r="W34">
            <v>6</v>
          </cell>
          <cell r="X34">
            <v>0</v>
          </cell>
        </row>
        <row r="35">
          <cell r="B35" t="str">
            <v>S</v>
          </cell>
          <cell r="G35">
            <v>11.5</v>
          </cell>
          <cell r="I35">
            <v>12.148387096774194</v>
          </cell>
          <cell r="K35">
            <v>-0.64838709677419359</v>
          </cell>
          <cell r="L35">
            <v>-18.522580645161355</v>
          </cell>
          <cell r="U35">
            <v>48.1</v>
          </cell>
          <cell r="V35">
            <v>33.5</v>
          </cell>
          <cell r="W35">
            <v>25.5</v>
          </cell>
          <cell r="X35">
            <v>36.5</v>
          </cell>
        </row>
        <row r="36">
          <cell r="G36">
            <v>10.5</v>
          </cell>
          <cell r="I36">
            <v>12.148387096774194</v>
          </cell>
          <cell r="K36">
            <v>-1.6483870967741936</v>
          </cell>
          <cell r="L36">
            <v>-20.170967741935556</v>
          </cell>
          <cell r="U36">
            <v>193</v>
          </cell>
          <cell r="V36">
            <v>116.5</v>
          </cell>
          <cell r="W36">
            <v>99.5</v>
          </cell>
          <cell r="X36">
            <v>175.5</v>
          </cell>
        </row>
        <row r="37">
          <cell r="G37">
            <v>8.5</v>
          </cell>
          <cell r="I37">
            <v>12.148387096774194</v>
          </cell>
          <cell r="K37">
            <v>-3.6483870967741936</v>
          </cell>
          <cell r="L37">
            <v>-23.819354838709756</v>
          </cell>
          <cell r="U37">
            <v>243.9</v>
          </cell>
          <cell r="V37">
            <v>232.5</v>
          </cell>
          <cell r="W37">
            <v>234</v>
          </cell>
          <cell r="X37">
            <v>246.5</v>
          </cell>
        </row>
        <row r="38">
          <cell r="G38">
            <v>10</v>
          </cell>
          <cell r="I38">
            <v>12.148387096774194</v>
          </cell>
          <cell r="K38">
            <v>-2.1483870967741936</v>
          </cell>
          <cell r="L38">
            <v>-25.967741935483957</v>
          </cell>
          <cell r="U38">
            <v>321.8</v>
          </cell>
          <cell r="V38">
            <v>350</v>
          </cell>
          <cell r="W38">
            <v>327</v>
          </cell>
          <cell r="X38">
            <v>345</v>
          </cell>
        </row>
        <row r="39">
          <cell r="G39">
            <v>10.5</v>
          </cell>
          <cell r="I39">
            <v>12.148387096774194</v>
          </cell>
          <cell r="K39">
            <v>-1.6483870967741936</v>
          </cell>
          <cell r="L39">
            <v>-27.616129032258158</v>
          </cell>
        </row>
        <row r="40">
          <cell r="G40">
            <v>8.5</v>
          </cell>
          <cell r="I40">
            <v>12.148387096774194</v>
          </cell>
          <cell r="K40">
            <v>-3.6483870967741936</v>
          </cell>
          <cell r="L40">
            <v>-31.264516129032359</v>
          </cell>
        </row>
        <row r="41">
          <cell r="G41">
            <v>14</v>
          </cell>
          <cell r="I41">
            <v>12.148387096774194</v>
          </cell>
          <cell r="K41">
            <v>1.8516129032258064</v>
          </cell>
          <cell r="L41">
            <v>-29.412903225806531</v>
          </cell>
        </row>
        <row r="42">
          <cell r="B42" t="str">
            <v>S</v>
          </cell>
          <cell r="G42">
            <v>14</v>
          </cell>
          <cell r="I42">
            <v>12.148387096774194</v>
          </cell>
          <cell r="K42">
            <v>1.8516129032258064</v>
          </cell>
          <cell r="L42">
            <v>-27.561290322580703</v>
          </cell>
        </row>
        <row r="43">
          <cell r="G43">
            <v>13.5</v>
          </cell>
          <cell r="I43">
            <v>12.148387096774194</v>
          </cell>
          <cell r="K43">
            <v>1.3516129032258064</v>
          </cell>
          <cell r="L43">
            <v>-26.209677419354875</v>
          </cell>
        </row>
        <row r="44">
          <cell r="G44">
            <v>12.5</v>
          </cell>
          <cell r="I44">
            <v>12.148387096774194</v>
          </cell>
          <cell r="K44">
            <v>0.35161290322580641</v>
          </cell>
          <cell r="L44">
            <v>-25.858064516129048</v>
          </cell>
        </row>
        <row r="45">
          <cell r="G45">
            <v>11.5</v>
          </cell>
          <cell r="I45">
            <v>12.148387096774194</v>
          </cell>
          <cell r="K45">
            <v>-0.64838709677419359</v>
          </cell>
          <cell r="L45">
            <v>-26.50645161290322</v>
          </cell>
        </row>
        <row r="46">
          <cell r="G46">
            <v>14</v>
          </cell>
          <cell r="I46">
            <v>12.148387096774194</v>
          </cell>
          <cell r="K46">
            <v>1.8516129032258064</v>
          </cell>
          <cell r="L46">
            <v>-24.654838709677392</v>
          </cell>
        </row>
        <row r="47">
          <cell r="G47">
            <v>14</v>
          </cell>
          <cell r="I47">
            <v>12.148387096774194</v>
          </cell>
          <cell r="K47">
            <v>1.8516129032258064</v>
          </cell>
          <cell r="L47">
            <v>-22.803225806451564</v>
          </cell>
        </row>
        <row r="48">
          <cell r="G48">
            <v>10</v>
          </cell>
          <cell r="I48">
            <v>12.148387096774194</v>
          </cell>
          <cell r="K48">
            <v>-2.1483870967741936</v>
          </cell>
          <cell r="L48">
            <v>-24.951612903225737</v>
          </cell>
        </row>
        <row r="49">
          <cell r="G49">
            <v>12</v>
          </cell>
          <cell r="I49">
            <v>12.148387096774194</v>
          </cell>
          <cell r="K49">
            <v>-0.14838709677419359</v>
          </cell>
          <cell r="L49">
            <v>-25.099999999999909</v>
          </cell>
        </row>
      </sheetData>
      <sheetData sheetId="4" refreshError="1">
        <row r="14">
          <cell r="J14">
            <v>365.5</v>
          </cell>
          <cell r="K14">
            <v>346.5</v>
          </cell>
          <cell r="L14">
            <v>372.7</v>
          </cell>
        </row>
        <row r="15">
          <cell r="J15">
            <v>240</v>
          </cell>
          <cell r="K15">
            <v>301</v>
          </cell>
          <cell r="L15">
            <v>342.25</v>
          </cell>
        </row>
        <row r="16">
          <cell r="J16">
            <v>233</v>
          </cell>
          <cell r="K16">
            <v>209</v>
          </cell>
          <cell r="L16">
            <v>240.15</v>
          </cell>
        </row>
        <row r="17">
          <cell r="J17">
            <v>153</v>
          </cell>
          <cell r="K17">
            <v>143.5</v>
          </cell>
          <cell r="L17">
            <v>150.1</v>
          </cell>
        </row>
        <row r="18">
          <cell r="J18">
            <v>69.5</v>
          </cell>
          <cell r="K18">
            <v>106</v>
          </cell>
          <cell r="L18">
            <v>63.85</v>
          </cell>
        </row>
        <row r="19">
          <cell r="J19">
            <v>58.5</v>
          </cell>
          <cell r="K19">
            <v>47</v>
          </cell>
          <cell r="L19">
            <v>7.25</v>
          </cell>
        </row>
        <row r="20">
          <cell r="J20">
            <v>16.5</v>
          </cell>
          <cell r="K20">
            <v>51.5</v>
          </cell>
          <cell r="L20">
            <v>6.35</v>
          </cell>
        </row>
        <row r="21">
          <cell r="J21">
            <v>55</v>
          </cell>
          <cell r="K21">
            <v>4</v>
          </cell>
          <cell r="L21">
            <v>10.3</v>
          </cell>
        </row>
        <row r="22">
          <cell r="J22">
            <v>43.5</v>
          </cell>
          <cell r="K22">
            <v>26</v>
          </cell>
          <cell r="L22">
            <v>26.35</v>
          </cell>
        </row>
        <row r="23">
          <cell r="J23">
            <v>169.5</v>
          </cell>
          <cell r="K23">
            <v>98</v>
          </cell>
          <cell r="L23">
            <v>102.15</v>
          </cell>
        </row>
        <row r="24">
          <cell r="J24">
            <v>212.5</v>
          </cell>
          <cell r="K24">
            <v>208.5</v>
          </cell>
          <cell r="L24">
            <v>216.05</v>
          </cell>
        </row>
        <row r="25">
          <cell r="J25">
            <v>313.5</v>
          </cell>
          <cell r="K25">
            <v>354.5</v>
          </cell>
          <cell r="L25">
            <v>315.95</v>
          </cell>
        </row>
      </sheetData>
      <sheetData sheetId="5" refreshError="1">
        <row r="12">
          <cell r="K12">
            <v>204</v>
          </cell>
          <cell r="L12">
            <v>164</v>
          </cell>
          <cell r="M12">
            <v>163</v>
          </cell>
        </row>
        <row r="13">
          <cell r="K13">
            <v>116</v>
          </cell>
          <cell r="L13">
            <v>161</v>
          </cell>
          <cell r="M13">
            <v>140</v>
          </cell>
        </row>
        <row r="14">
          <cell r="K14">
            <v>112</v>
          </cell>
          <cell r="L14">
            <v>71.5</v>
          </cell>
          <cell r="M14">
            <v>119</v>
          </cell>
        </row>
        <row r="15">
          <cell r="K15">
            <v>47</v>
          </cell>
          <cell r="L15">
            <v>53</v>
          </cell>
          <cell r="M15">
            <v>44.5</v>
          </cell>
        </row>
        <row r="16">
          <cell r="K16">
            <v>22.5</v>
          </cell>
          <cell r="L16">
            <v>44.5</v>
          </cell>
          <cell r="M16">
            <v>71</v>
          </cell>
        </row>
        <row r="17">
          <cell r="K17">
            <v>21.5</v>
          </cell>
          <cell r="L17">
            <v>7.5</v>
          </cell>
          <cell r="M17">
            <v>0</v>
          </cell>
        </row>
        <row r="18">
          <cell r="K18">
            <v>0.5</v>
          </cell>
          <cell r="L18">
            <v>5</v>
          </cell>
          <cell r="M18">
            <v>0</v>
          </cell>
        </row>
        <row r="19">
          <cell r="K19">
            <v>5.5</v>
          </cell>
          <cell r="L19">
            <v>0</v>
          </cell>
          <cell r="M19">
            <v>0</v>
          </cell>
        </row>
        <row r="20">
          <cell r="K20">
            <v>0.5</v>
          </cell>
          <cell r="L20">
            <v>1</v>
          </cell>
          <cell r="M20">
            <v>0</v>
          </cell>
        </row>
        <row r="21">
          <cell r="K21">
            <v>40.5</v>
          </cell>
          <cell r="L21">
            <v>13</v>
          </cell>
          <cell r="M21">
            <v>39.5</v>
          </cell>
        </row>
        <row r="22">
          <cell r="K22">
            <v>54</v>
          </cell>
          <cell r="L22">
            <v>77</v>
          </cell>
          <cell r="M22">
            <v>54.5</v>
          </cell>
        </row>
        <row r="23">
          <cell r="K23">
            <v>119</v>
          </cell>
          <cell r="L23">
            <v>141</v>
          </cell>
          <cell r="M23">
            <v>125.5</v>
          </cell>
        </row>
      </sheetData>
      <sheetData sheetId="6" refreshError="1"/>
      <sheetData sheetId="7" refreshError="1">
        <row r="17">
          <cell r="B17" t="str">
            <v>/fs~r</v>
          </cell>
        </row>
        <row r="37">
          <cell r="B37" t="str">
            <v>{SELECT SYDNEY:A56..SYDNEY:N129;SYDNEY:A56}</v>
          </cell>
        </row>
        <row r="38">
          <cell r="B38" t="str">
            <v>{PRINT "SELECTION";1;9999;1;1}</v>
          </cell>
        </row>
        <row r="40">
          <cell r="B40" t="str">
            <v>{SELECT CANBERRA:A55..CANBERRA:M128;CANBERRA:A55}</v>
          </cell>
        </row>
        <row r="41">
          <cell r="B41" t="str">
            <v>{PRINT "SELECTION";1;9999;1;1}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istoric Opex by Category FY09"/>
      <sheetName val="Historic Opex by Category FY10"/>
      <sheetName val="Historic Opex by Category FY11"/>
      <sheetName val="Historic Opex by Category FY12"/>
      <sheetName val="Historic Opex by Category FY13"/>
      <sheetName val="Forecast Opex Summary"/>
      <sheetName val="Forecast Opex by Category FY14"/>
      <sheetName val="Forecast Opex by Category FY15"/>
      <sheetName val="Forecast Opex by Category FY16"/>
      <sheetName val="Forecast Opex by Category FY17"/>
      <sheetName val="Forecast Opex by Category FY18"/>
      <sheetName val="Historic Capex by Category"/>
      <sheetName val="Hist Capex by Asset Class "/>
      <sheetName val="Hist Capex - Network"/>
      <sheetName val="Hist Capex - Non Network"/>
      <sheetName val="Forecast Capex by Category"/>
      <sheetName val="Forecast Capex by Asset Class"/>
      <sheetName val="Forecast Capex - Network"/>
      <sheetName val="Forecast Capex - Non-Network"/>
      <sheetName val="Commentary on Forecast Capex"/>
      <sheetName val="Commentary on Opex"/>
      <sheetName val="Commentary on Historic Capex"/>
      <sheetName val="Opex Instructions"/>
      <sheetName val="Historic Capex Instructions"/>
      <sheetName val="Forecast Capex Instructions"/>
      <sheetName val="Summary of Opex"/>
      <sheetName val="Capex from Reg AC"/>
      <sheetName val="Disposal from Reg Acc"/>
      <sheetName val="SIB capex"/>
      <sheetName val="Historic capex calc"/>
      <sheetName val="Forecast capex calc"/>
      <sheetName val="Forecast capex calc (2)"/>
      <sheetName val="Summary F'cast capex - Reg Accs"/>
      <sheetName val="AER 2003 determination"/>
      <sheetName val="Escalators"/>
      <sheetName val="AER Adjustments"/>
      <sheetName val="AER Adjustments explanation"/>
      <sheetName val="Proposal tables"/>
      <sheetName val="Opex calc"/>
      <sheetName val="Opex calc from AER website"/>
      <sheetName val="Opex calc v5"/>
      <sheetName val="1 proposed v1"/>
      <sheetName val="2 proposed v5"/>
      <sheetName val="3 AER substitute"/>
      <sheetName val="4 AER base-step-trend"/>
      <sheetName val="Opex summary tables-AER"/>
      <sheetName val="Historic Opex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R14" t="str">
            <v>Planned refurbishment of rotating machinery</v>
          </cell>
        </row>
      </sheetData>
      <sheetData sheetId="19">
        <row r="12">
          <cell r="R12" t="str">
            <v>Planned replacement of obsolete test equipment</v>
          </cell>
        </row>
      </sheetData>
      <sheetData sheetId="20"/>
      <sheetData sheetId="21"/>
      <sheetData sheetId="22"/>
      <sheetData sheetId="23"/>
      <sheetData sheetId="24"/>
      <sheetData sheetId="25"/>
      <sheetData sheetId="26"/>
      <sheetData sheetId="27"/>
      <sheetData sheetId="28"/>
      <sheetData sheetId="29"/>
      <sheetData sheetId="30"/>
      <sheetData sheetId="31" refreshError="1">
        <row r="3">
          <cell r="AG3">
            <v>0.1</v>
          </cell>
        </row>
      </sheetData>
      <sheetData sheetId="32">
        <row r="257">
          <cell r="C257" t="str">
            <v>Fan Coils</v>
          </cell>
        </row>
      </sheetData>
      <sheetData sheetId="33">
        <row r="30">
          <cell r="B30" t="str">
            <v>Information technology</v>
          </cell>
        </row>
      </sheetData>
      <sheetData sheetId="34"/>
      <sheetData sheetId="35" refreshError="1">
        <row r="1">
          <cell r="C1" t="str">
            <v>2013/14</v>
          </cell>
        </row>
        <row r="15">
          <cell r="C15" t="str">
            <v>CPI</v>
          </cell>
          <cell r="M15">
            <v>1</v>
          </cell>
          <cell r="N15">
            <v>1.03</v>
          </cell>
          <cell r="O15">
            <v>1.03</v>
          </cell>
          <cell r="P15">
            <v>1.03</v>
          </cell>
          <cell r="Q15">
            <v>1.03</v>
          </cell>
          <cell r="R15">
            <v>1.03</v>
          </cell>
          <cell r="S15">
            <v>1.03</v>
          </cell>
          <cell r="T15">
            <v>1.03</v>
          </cell>
          <cell r="U15">
            <v>1.03</v>
          </cell>
          <cell r="V15">
            <v>1.03</v>
          </cell>
          <cell r="W15">
            <v>1.03</v>
          </cell>
          <cell r="X15">
            <v>1.03</v>
          </cell>
        </row>
        <row r="16">
          <cell r="C16" t="str">
            <v>Labour</v>
          </cell>
          <cell r="M16">
            <v>1</v>
          </cell>
          <cell r="N16">
            <v>1.0149999999999999</v>
          </cell>
          <cell r="O16">
            <v>1.0215974999999999</v>
          </cell>
          <cell r="P16">
            <v>1.0267054874999999</v>
          </cell>
          <cell r="Q16">
            <v>1.0344057786562499</v>
          </cell>
          <cell r="R16">
            <v>1.042163821996172</v>
          </cell>
          <cell r="S16">
            <v>1.0520643783051358</v>
          </cell>
          <cell r="T16">
            <v>1.0641631186556448</v>
          </cell>
          <cell r="U16">
            <v>1.07267642360489</v>
          </cell>
          <cell r="V16">
            <v>1.0780398057229144</v>
          </cell>
          <cell r="W16">
            <v>1.0898982435858664</v>
          </cell>
          <cell r="X16">
            <v>1.1018871242653108</v>
          </cell>
        </row>
        <row r="17">
          <cell r="C17" t="str">
            <v>Materials</v>
          </cell>
          <cell r="M17">
            <v>1</v>
          </cell>
          <cell r="N17">
            <v>1</v>
          </cell>
          <cell r="O17">
            <v>1</v>
          </cell>
          <cell r="P17">
            <v>1</v>
          </cell>
          <cell r="Q17">
            <v>1</v>
          </cell>
          <cell r="R17">
            <v>1</v>
          </cell>
          <cell r="S17">
            <v>1</v>
          </cell>
          <cell r="T17">
            <v>1</v>
          </cell>
          <cell r="U17">
            <v>1</v>
          </cell>
          <cell r="V17">
            <v>1</v>
          </cell>
          <cell r="W17">
            <v>1</v>
          </cell>
          <cell r="X17">
            <v>1</v>
          </cell>
        </row>
        <row r="18">
          <cell r="C18" t="str">
            <v>Contracted services</v>
          </cell>
          <cell r="M18">
            <v>1</v>
          </cell>
          <cell r="N18">
            <v>1.004</v>
          </cell>
          <cell r="O18">
            <v>1.009522</v>
          </cell>
          <cell r="P18">
            <v>1.0150743710000001</v>
          </cell>
          <cell r="Q18">
            <v>1.0191346684840001</v>
          </cell>
          <cell r="R18">
            <v>1.0216825051552101</v>
          </cell>
          <cell r="S18">
            <v>1.0298559651964518</v>
          </cell>
          <cell r="T18">
            <v>1.0442739487092021</v>
          </cell>
          <cell r="U18">
            <v>1.0557609621450033</v>
          </cell>
          <cell r="V18">
            <v>1.0626234083989456</v>
          </cell>
          <cell r="W18">
            <v>1.0711243956661372</v>
          </cell>
          <cell r="X18">
            <v>1.0796933908314663</v>
          </cell>
        </row>
        <row r="19">
          <cell r="C19" t="str">
            <v>Connection</v>
          </cell>
          <cell r="M19">
            <v>1</v>
          </cell>
          <cell r="N19">
            <v>1.0185</v>
          </cell>
          <cell r="O19">
            <v>1.03734225</v>
          </cell>
          <cell r="P19">
            <v>1.056533081625</v>
          </cell>
          <cell r="Q19">
            <v>1.0760789436350624</v>
          </cell>
          <cell r="R19">
            <v>1.0959864040923111</v>
          </cell>
          <cell r="S19">
            <v>1.1162621525680188</v>
          </cell>
          <cell r="T19">
            <v>1.1369130023905269</v>
          </cell>
          <cell r="U19">
            <v>1.1579458929347517</v>
          </cell>
          <cell r="V19">
            <v>1.1793678919540445</v>
          </cell>
          <cell r="W19">
            <v>1.2011861979551943</v>
          </cell>
          <cell r="X19">
            <v>1.2234081426173653</v>
          </cell>
        </row>
        <row r="20">
          <cell r="C20" t="str">
            <v>Corporate</v>
          </cell>
          <cell r="M20">
            <v>1</v>
          </cell>
          <cell r="N20">
            <v>1.004</v>
          </cell>
          <cell r="O20">
            <v>1.009522</v>
          </cell>
          <cell r="P20">
            <v>1.0150743710000001</v>
          </cell>
          <cell r="Q20">
            <v>1.0191346684840001</v>
          </cell>
          <cell r="R20">
            <v>1.0216825051552101</v>
          </cell>
          <cell r="S20">
            <v>1.0298559651964518</v>
          </cell>
          <cell r="T20">
            <v>1.0442739487092021</v>
          </cell>
          <cell r="U20">
            <v>1.0557609621450033</v>
          </cell>
          <cell r="V20">
            <v>1.0626234083989456</v>
          </cell>
          <cell r="W20">
            <v>1.0711243956661372</v>
          </cell>
          <cell r="X20">
            <v>1.0796933908314663</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lk Input"/>
      <sheetName val="Profile"/>
      <sheetName val="Data"/>
      <sheetName val="Pricing Input"/>
      <sheetName val="Bulk Output"/>
      <sheetName val="Bundled Calc"/>
      <sheetName val="Unbundled Calc"/>
      <sheetName val="EDD"/>
      <sheetName val="References"/>
      <sheetName val="CoG"/>
      <sheetName val="Pricing Assumptions"/>
      <sheetName val="Postcodes"/>
      <sheetName val="Regulated"/>
      <sheetName val="Assumptions"/>
      <sheetName val="Exec_Sum - Unbundled"/>
      <sheetName val="Exec_Sum - Bundled"/>
      <sheetName val="V - Unbundled"/>
      <sheetName val="V - Bundled"/>
      <sheetName val="Bulk_Input"/>
      <sheetName val="Pricing_Input"/>
      <sheetName val="Bulk_Output"/>
      <sheetName val="Bundled_Calc"/>
      <sheetName val="Unbundled_Calc"/>
      <sheetName val="Pricing_Assumptions"/>
      <sheetName val="Exec_Sum_-_Unbundled"/>
      <sheetName val="Exec_Sum_-_Bundled"/>
      <sheetName val="V_-_Unbundled"/>
      <sheetName val="V_-_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Changes Log"/>
      <sheetName val="BPG Options"/>
    </sheetNames>
    <sheetDataSet>
      <sheetData sheetId="0" refreshError="1"/>
      <sheetData sheetId="1" refreshError="1"/>
      <sheetData sheetId="2" refreshError="1">
        <row r="24">
          <cell r="G24">
            <v>1</v>
          </cell>
        </row>
        <row r="25">
          <cell r="G25">
            <v>1</v>
          </cell>
        </row>
        <row r="26">
          <cell r="G26">
            <v>1</v>
          </cell>
        </row>
        <row r="27">
          <cell r="G27">
            <v>1</v>
          </cell>
        </row>
        <row r="28">
          <cell r="G28">
            <v>1</v>
          </cell>
        </row>
        <row r="29">
          <cell r="G29">
            <v>1</v>
          </cell>
        </row>
        <row r="30">
          <cell r="G30">
            <v>1</v>
          </cell>
        </row>
        <row r="31">
          <cell r="G31">
            <v>1</v>
          </cell>
        </row>
        <row r="32">
          <cell r="G32">
            <v>1</v>
          </cell>
        </row>
        <row r="33">
          <cell r="G33">
            <v>1</v>
          </cell>
        </row>
        <row r="36">
          <cell r="G36">
            <v>0</v>
          </cell>
        </row>
        <row r="37">
          <cell r="G37">
            <v>0.1</v>
          </cell>
        </row>
        <row r="38">
          <cell r="G38">
            <v>0.1</v>
          </cell>
        </row>
        <row r="39">
          <cell r="G39">
            <v>0.1</v>
          </cell>
        </row>
        <row r="40">
          <cell r="G40">
            <v>0.1</v>
          </cell>
        </row>
        <row r="41">
          <cell r="G41">
            <v>0.1</v>
          </cell>
        </row>
        <row r="42">
          <cell r="G42">
            <v>0</v>
          </cell>
        </row>
        <row r="43">
          <cell r="G43">
            <v>0</v>
          </cell>
        </row>
        <row r="44">
          <cell r="G44">
            <v>0</v>
          </cell>
        </row>
        <row r="45">
          <cell r="G45">
            <v>0</v>
          </cell>
        </row>
        <row r="46">
          <cell r="G46">
            <v>0.1</v>
          </cell>
        </row>
        <row r="47">
          <cell r="G47">
            <v>0.1</v>
          </cell>
        </row>
        <row r="49">
          <cell r="G49">
            <v>0</v>
          </cell>
        </row>
        <row r="50">
          <cell r="G50">
            <v>0</v>
          </cell>
        </row>
        <row r="51">
          <cell r="G51">
            <v>0</v>
          </cell>
        </row>
        <row r="61">
          <cell r="G61">
            <v>0</v>
          </cell>
        </row>
        <row r="62">
          <cell r="G62">
            <v>0</v>
          </cell>
        </row>
        <row r="84">
          <cell r="G84">
            <v>0</v>
          </cell>
        </row>
        <row r="87">
          <cell r="G87">
            <v>0</v>
          </cell>
        </row>
        <row r="88">
          <cell r="G88">
            <v>0</v>
          </cell>
        </row>
        <row r="89">
          <cell r="G89">
            <v>0</v>
          </cell>
        </row>
        <row r="143">
          <cell r="G143">
            <v>0</v>
          </cell>
        </row>
        <row r="179">
          <cell r="G179">
            <v>39721</v>
          </cell>
        </row>
        <row r="180">
          <cell r="G180">
            <v>39721</v>
          </cell>
        </row>
        <row r="186">
          <cell r="G186">
            <v>38898</v>
          </cell>
        </row>
        <row r="187">
          <cell r="G187">
            <v>4</v>
          </cell>
        </row>
        <row r="188">
          <cell r="G188">
            <v>3</v>
          </cell>
        </row>
        <row r="197">
          <cell r="G197">
            <v>39721</v>
          </cell>
        </row>
        <row r="199">
          <cell r="G199">
            <v>54239</v>
          </cell>
        </row>
        <row r="207">
          <cell r="G207">
            <v>0.5</v>
          </cell>
        </row>
        <row r="385">
          <cell r="G385">
            <v>4728</v>
          </cell>
        </row>
        <row r="386">
          <cell r="G386">
            <v>30</v>
          </cell>
        </row>
        <row r="389">
          <cell r="G389">
            <v>1025</v>
          </cell>
        </row>
        <row r="390">
          <cell r="G390">
            <v>30</v>
          </cell>
        </row>
        <row r="633">
          <cell r="G633">
            <v>150</v>
          </cell>
        </row>
        <row r="634">
          <cell r="G634">
            <v>39721</v>
          </cell>
        </row>
        <row r="649">
          <cell r="G649">
            <v>39721</v>
          </cell>
        </row>
        <row r="651">
          <cell r="G651">
            <v>44651</v>
          </cell>
        </row>
        <row r="673">
          <cell r="G673">
            <v>39721</v>
          </cell>
        </row>
        <row r="675">
          <cell r="G675">
            <v>44834</v>
          </cell>
        </row>
        <row r="697">
          <cell r="G697">
            <v>39721</v>
          </cell>
        </row>
        <row r="699">
          <cell r="G699">
            <v>44651</v>
          </cell>
        </row>
        <row r="721">
          <cell r="G721">
            <v>39721</v>
          </cell>
        </row>
        <row r="723">
          <cell r="G723">
            <v>44651</v>
          </cell>
        </row>
        <row r="753">
          <cell r="G753">
            <v>39721</v>
          </cell>
        </row>
        <row r="755">
          <cell r="G755">
            <v>43830</v>
          </cell>
        </row>
        <row r="756">
          <cell r="G756">
            <v>43830</v>
          </cell>
        </row>
        <row r="797">
          <cell r="G797">
            <v>43830</v>
          </cell>
        </row>
        <row r="817">
          <cell r="G817">
            <v>39933</v>
          </cell>
        </row>
        <row r="841">
          <cell r="G841">
            <v>39903</v>
          </cell>
        </row>
        <row r="941">
          <cell r="G941">
            <v>1</v>
          </cell>
        </row>
        <row r="943">
          <cell r="G943">
            <v>39263</v>
          </cell>
        </row>
        <row r="949">
          <cell r="G949">
            <v>54239</v>
          </cell>
        </row>
        <row r="954">
          <cell r="G954">
            <v>39263</v>
          </cell>
        </row>
        <row r="1034">
          <cell r="G1034">
            <v>1</v>
          </cell>
        </row>
        <row r="1036">
          <cell r="G1036">
            <v>39263</v>
          </cell>
        </row>
        <row r="1042">
          <cell r="G1042">
            <v>54239</v>
          </cell>
        </row>
        <row r="1045">
          <cell r="G1045">
            <v>39263</v>
          </cell>
        </row>
        <row r="1180">
          <cell r="C1180">
            <v>38898</v>
          </cell>
          <cell r="D1180" t="str">
            <v>[%]</v>
          </cell>
          <cell r="E1180" t="str">
            <v>[calc]</v>
          </cell>
          <cell r="F1180" t="str">
            <v>DepositRateTable</v>
          </cell>
          <cell r="G1180">
            <v>7.1199999999999999E-2</v>
          </cell>
        </row>
        <row r="1181">
          <cell r="C1181">
            <v>39722</v>
          </cell>
          <cell r="D1181" t="str">
            <v>[%]</v>
          </cell>
          <cell r="E1181" t="str">
            <v>[calc]</v>
          </cell>
          <cell r="F1181" t="str">
            <v>DepositRateTable</v>
          </cell>
          <cell r="G1181">
            <v>7.1199999999999999E-2</v>
          </cell>
        </row>
        <row r="1182">
          <cell r="C1182">
            <v>40634</v>
          </cell>
          <cell r="D1182" t="str">
            <v>[%]</v>
          </cell>
          <cell r="E1182" t="str">
            <v>[calc]</v>
          </cell>
          <cell r="F1182" t="str">
            <v>DepositRateTable</v>
          </cell>
          <cell r="G1182">
            <v>7.1199999999999999E-2</v>
          </cell>
        </row>
        <row r="1183">
          <cell r="C1183">
            <v>41548</v>
          </cell>
          <cell r="D1183" t="str">
            <v>[%]</v>
          </cell>
          <cell r="E1183" t="str">
            <v>[calc]</v>
          </cell>
          <cell r="F1183" t="str">
            <v>DepositRateTable</v>
          </cell>
          <cell r="G1183">
            <v>7.1199999999999999E-2</v>
          </cell>
        </row>
        <row r="1184">
          <cell r="C1184">
            <v>42644</v>
          </cell>
          <cell r="D1184" t="str">
            <v>[%]</v>
          </cell>
          <cell r="E1184" t="str">
            <v>[calc]</v>
          </cell>
          <cell r="F1184" t="str">
            <v>DepositRateTable</v>
          </cell>
          <cell r="G1184">
            <v>7.1199999999999999E-2</v>
          </cell>
        </row>
        <row r="1206">
          <cell r="G1206">
            <v>0</v>
          </cell>
        </row>
        <row r="1209">
          <cell r="G120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0">
          <cell r="B10">
            <v>2.5000000000000001E-2</v>
          </cell>
        </row>
        <row r="57">
          <cell r="B57">
            <v>1</v>
          </cell>
        </row>
        <row r="58">
          <cell r="B58">
            <v>0</v>
          </cell>
        </row>
        <row r="61">
          <cell r="B61">
            <v>3.0475937408365197</v>
          </cell>
        </row>
        <row r="62">
          <cell r="B62">
            <v>1.9848544322655381</v>
          </cell>
        </row>
        <row r="65">
          <cell r="B65">
            <v>153</v>
          </cell>
        </row>
        <row r="67">
          <cell r="B67">
            <v>0.88482993962507461</v>
          </cell>
        </row>
        <row r="72">
          <cell r="B72">
            <v>1200000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mp;Loss"/>
      <sheetName val="Balance Sheet"/>
      <sheetName val="Cashflow"/>
      <sheetName val="energy"/>
      <sheetName val="corporate"/>
      <sheetName val="product-gas&gt;100TJPa"/>
      <sheetName val="export file"/>
      <sheetName val="strat plan"/>
      <sheetName val="Balance_Sheet"/>
      <sheetName val="export_file"/>
      <sheetName val="strat_plan"/>
    </sheetNames>
    <sheetDataSet>
      <sheetData sheetId="0" refreshError="1"/>
      <sheetData sheetId="1" refreshError="1"/>
      <sheetData sheetId="2" refreshError="1"/>
      <sheetData sheetId="3" refreshError="1">
        <row r="1">
          <cell r="W1" t="str">
            <v>MIP Corporate</v>
          </cell>
          <cell r="X1" t="str">
            <v>M948</v>
          </cell>
        </row>
        <row r="2">
          <cell r="W2" t="str">
            <v>MIP Power Assets</v>
          </cell>
          <cell r="X2" t="str">
            <v>M947</v>
          </cell>
        </row>
        <row r="3">
          <cell r="W3" t="str">
            <v>MIP Gas Retail</v>
          </cell>
          <cell r="X3" t="str">
            <v>M946</v>
          </cell>
        </row>
        <row r="4">
          <cell r="W4" t="str">
            <v>MIP Electricity Retail &amp; Trading</v>
          </cell>
          <cell r="X4" t="str">
            <v>M945</v>
          </cell>
        </row>
        <row r="5">
          <cell r="W5" t="str">
            <v>MIP Power &amp; Cogen Engineering</v>
          </cell>
          <cell r="X5" t="str">
            <v>M1014</v>
          </cell>
        </row>
        <row r="6">
          <cell r="W6" t="str">
            <v>MIP Project Development</v>
          </cell>
          <cell r="X6" t="str">
            <v>M1013</v>
          </cell>
        </row>
        <row r="7">
          <cell r="W7" t="str">
            <v>MIP LPG Retail</v>
          </cell>
          <cell r="X7" t="str">
            <v>M1012</v>
          </cell>
        </row>
        <row r="8">
          <cell r="W8" t="str">
            <v>MIP Gas Supply</v>
          </cell>
          <cell r="X8" t="str">
            <v>M1011</v>
          </cell>
        </row>
        <row r="10">
          <cell r="W10" t="str">
            <v>July</v>
          </cell>
          <cell r="X10">
            <v>1</v>
          </cell>
        </row>
        <row r="11">
          <cell r="W11" t="str">
            <v>August</v>
          </cell>
          <cell r="X11">
            <v>2</v>
          </cell>
        </row>
        <row r="12">
          <cell r="W12" t="str">
            <v>September</v>
          </cell>
          <cell r="X12">
            <v>3</v>
          </cell>
        </row>
        <row r="13">
          <cell r="W13" t="str">
            <v>October</v>
          </cell>
          <cell r="X13">
            <v>4</v>
          </cell>
        </row>
        <row r="14">
          <cell r="W14" t="str">
            <v>November</v>
          </cell>
          <cell r="X14">
            <v>5</v>
          </cell>
        </row>
        <row r="15">
          <cell r="W15" t="str">
            <v>December</v>
          </cell>
          <cell r="X15">
            <v>6</v>
          </cell>
        </row>
        <row r="16">
          <cell r="W16" t="str">
            <v>January</v>
          </cell>
          <cell r="X16">
            <v>7</v>
          </cell>
        </row>
        <row r="17">
          <cell r="W17" t="str">
            <v>February</v>
          </cell>
          <cell r="X17">
            <v>8</v>
          </cell>
        </row>
        <row r="18">
          <cell r="W18" t="str">
            <v>March</v>
          </cell>
          <cell r="X18">
            <v>9</v>
          </cell>
        </row>
        <row r="19">
          <cell r="W19" t="str">
            <v>April</v>
          </cell>
          <cell r="X19">
            <v>10</v>
          </cell>
        </row>
        <row r="20">
          <cell r="W20" t="str">
            <v>May</v>
          </cell>
          <cell r="X20">
            <v>11</v>
          </cell>
        </row>
        <row r="21">
          <cell r="W21" t="str">
            <v>June</v>
          </cell>
          <cell r="X21">
            <v>12</v>
          </cell>
        </row>
      </sheetData>
      <sheetData sheetId="4" refreshError="1"/>
      <sheetData sheetId="5" refreshError="1">
        <row r="1">
          <cell r="U1" t="str">
            <v>ETHANE</v>
          </cell>
          <cell r="V1" t="str">
            <v>ETH</v>
          </cell>
        </row>
        <row r="2">
          <cell r="U2" t="str">
            <v>NG UPSTREAM</v>
          </cell>
          <cell r="V2" t="str">
            <v>NGU</v>
          </cell>
        </row>
        <row r="3">
          <cell r="U3" t="str">
            <v>LPG UPSTREAM</v>
          </cell>
          <cell r="V3" t="str">
            <v>LPGU</v>
          </cell>
        </row>
        <row r="4">
          <cell r="U4" t="str">
            <v>NAPTHA</v>
          </cell>
          <cell r="V4" t="str">
            <v>NAP</v>
          </cell>
        </row>
        <row r="5">
          <cell r="U5" t="str">
            <v>DISTILLATE</v>
          </cell>
          <cell r="V5" t="str">
            <v>DIST</v>
          </cell>
        </row>
        <row r="6">
          <cell r="U6" t="str">
            <v>CRUDE OIL</v>
          </cell>
          <cell r="V6" t="str">
            <v>CO</v>
          </cell>
        </row>
        <row r="7">
          <cell r="U7" t="str">
            <v>LPG &gt; 100 TJPA</v>
          </cell>
          <cell r="V7" t="str">
            <v>LPG100</v>
          </cell>
        </row>
        <row r="8">
          <cell r="U8" t="str">
            <v>LPG &gt; 5 TJPA</v>
          </cell>
          <cell r="V8" t="str">
            <v>LPG5</v>
          </cell>
        </row>
        <row r="9">
          <cell r="U9" t="str">
            <v>LPG Gas Co</v>
          </cell>
          <cell r="V9" t="str">
            <v>LPGBULK</v>
          </cell>
        </row>
        <row r="10">
          <cell r="U10" t="str">
            <v>LPG Bulk Other</v>
          </cell>
          <cell r="V10" t="str">
            <v>LPGOTH</v>
          </cell>
        </row>
        <row r="11">
          <cell r="U11" t="str">
            <v>Cylinders</v>
          </cell>
          <cell r="V11" t="str">
            <v>CYL</v>
          </cell>
        </row>
        <row r="12">
          <cell r="U12" t="str">
            <v>Autogas</v>
          </cell>
          <cell r="V12" t="str">
            <v>AG</v>
          </cell>
        </row>
        <row r="13">
          <cell r="U13" t="str">
            <v>NG Ind &gt; 100 TJ</v>
          </cell>
          <cell r="V13" t="str">
            <v>NG100</v>
          </cell>
        </row>
        <row r="14">
          <cell r="U14" t="str">
            <v>NG Ind Other</v>
          </cell>
          <cell r="V14" t="str">
            <v>NGOTH</v>
          </cell>
        </row>
        <row r="15">
          <cell r="U15" t="str">
            <v>NG Commercial</v>
          </cell>
          <cell r="V15" t="str">
            <v>NGC</v>
          </cell>
        </row>
        <row r="16">
          <cell r="U16" t="str">
            <v>NG Domestic</v>
          </cell>
          <cell r="V16" t="str">
            <v>NGD</v>
          </cell>
        </row>
        <row r="17">
          <cell r="U17" t="str">
            <v>Elec &gt; 100 TJPA</v>
          </cell>
          <cell r="V17" t="str">
            <v>ELE100</v>
          </cell>
        </row>
        <row r="18">
          <cell r="U18" t="str">
            <v>Elect Other Ind &amp; Com</v>
          </cell>
          <cell r="V18" t="str">
            <v>ELEIC</v>
          </cell>
        </row>
        <row r="19">
          <cell r="U19" t="str">
            <v xml:space="preserve">Electricity Other </v>
          </cell>
          <cell r="V19" t="str">
            <v>ELEOTH</v>
          </cell>
        </row>
        <row r="20">
          <cell r="U20" t="str">
            <v>Steam</v>
          </cell>
          <cell r="V20" t="str">
            <v>STE</v>
          </cell>
        </row>
        <row r="21">
          <cell r="U21" t="str">
            <v>Autogas JV/LPGD</v>
          </cell>
          <cell r="V21" t="str">
            <v>AGJV</v>
          </cell>
        </row>
        <row r="22">
          <cell r="U22" t="str">
            <v>Waterfurnace</v>
          </cell>
          <cell r="V22" t="str">
            <v>WF</v>
          </cell>
        </row>
        <row r="23">
          <cell r="U23" t="str">
            <v xml:space="preserve">Hot Water </v>
          </cell>
          <cell r="V23" t="str">
            <v>HWS</v>
          </cell>
        </row>
        <row r="24">
          <cell r="U24" t="str">
            <v>Cookers</v>
          </cell>
          <cell r="V24" t="str">
            <v>COOK</v>
          </cell>
        </row>
        <row r="25">
          <cell r="U25" t="str">
            <v>Heaters</v>
          </cell>
          <cell r="V25" t="str">
            <v>HEAT</v>
          </cell>
        </row>
        <row r="26">
          <cell r="U26" t="str">
            <v>Appliance Other</v>
          </cell>
          <cell r="V26" t="str">
            <v>AO</v>
          </cell>
        </row>
        <row r="27">
          <cell r="U27" t="str">
            <v>Installation</v>
          </cell>
          <cell r="V27" t="str">
            <v>INSTAL</v>
          </cell>
        </row>
        <row r="28">
          <cell r="U28" t="str">
            <v>Service</v>
          </cell>
          <cell r="V28" t="str">
            <v>SERV</v>
          </cell>
        </row>
        <row r="29">
          <cell r="U29" t="str">
            <v>Cylinder Rental</v>
          </cell>
          <cell r="V29" t="str">
            <v>CYLREN</v>
          </cell>
        </row>
        <row r="30">
          <cell r="U30" t="str">
            <v>General Other</v>
          </cell>
          <cell r="V30" t="str">
            <v>GO</v>
          </cell>
        </row>
        <row r="31">
          <cell r="U31" t="str">
            <v>Autogas JV Recoveries</v>
          </cell>
          <cell r="V31" t="str">
            <v>AGJVREC</v>
          </cell>
        </row>
        <row r="32">
          <cell r="U32" t="str">
            <v>Soil Remediation</v>
          </cell>
          <cell r="V32" t="str">
            <v>SR</v>
          </cell>
        </row>
        <row r="33">
          <cell r="U33" t="str">
            <v>Energy Services</v>
          </cell>
          <cell r="V33" t="str">
            <v>ES</v>
          </cell>
        </row>
      </sheetData>
      <sheetData sheetId="6" refreshError="1"/>
      <sheetData sheetId="7" refreshError="1"/>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o Do"/>
      <sheetName val="Control"/>
      <sheetName val="Check Summ"/>
      <sheetName val="Check by Bu"/>
      <sheetName val="Check OPSR"/>
      <sheetName val="Check by Bu-XCEN"/>
      <sheetName val="Check OPSR-XCEN"/>
      <sheetName val="Manual Input-XCEN"/>
      <sheetName val="TCEN-Manual Input"/>
      <sheetName val="Manual Input"/>
      <sheetName val=" Perf Summary "/>
      <sheetName val="Print - CoverPage"/>
      <sheetName val="Print - Summary"/>
      <sheetName val="Summ graph data"/>
      <sheetName val="Ratios"/>
      <sheetName val="Print - PL"/>
      <sheetName val="Print - CF"/>
      <sheetName val="Print - BS"/>
      <sheetName val="Print - Segments"/>
      <sheetName val="Print - Capex Majorv1"/>
      <sheetName val="Print - DRS"/>
      <sheetName val="Print - Capex"/>
      <sheetName val="Print - Capex Major"/>
      <sheetName val="Print - Employee"/>
      <sheetName val="Print - Customers"/>
      <sheetName val="Print - Summary-XCEN"/>
      <sheetName val="Summ graph data-XCEN"/>
      <sheetName val="Print - PL-XCEN"/>
      <sheetName val="Print - CF-XCEN"/>
      <sheetName val="Print - Segments-XCEN"/>
      <sheetName val="Print - BS-XCEN"/>
      <sheetName val="Print - DRS-XCEN"/>
      <sheetName val="Print - Capex-XCEN"/>
      <sheetName val="Print - Capex Major-XCEN"/>
      <sheetName val="Print - Employee-XCEN"/>
      <sheetName val="Print - Customers-XCEN"/>
      <sheetName val="Print - PL-TCEN"/>
      <sheetName val="Print - CF-TCEN"/>
      <sheetName val="Print - BS-TCEN"/>
      <sheetName val="Print - DRS-TCEN"/>
      <sheetName val="Print - Up-PL"/>
      <sheetName val="Print - Up-Div"/>
      <sheetName val="Print - Up-Vol"/>
      <sheetName val="CP-Graph Data"/>
      <sheetName val="Print - Up-DRS"/>
      <sheetName val="TRWT Prod-NP"/>
      <sheetName val="Print - TRWT-PL"/>
      <sheetName val="Print - RT-PL"/>
      <sheetName val="Print - RT-Div"/>
      <sheetName val="Print - TOT-Vol"/>
      <sheetName val="DD Graph Data"/>
      <sheetName val="Print - Ret-Vol"/>
      <sheetName val="Risk Graph Data"/>
      <sheetName val="Print - Ret-DRS"/>
      <sheetName val="Print - Ret-NG-DRS"/>
      <sheetName val="Print - Ret-Elec-DRS"/>
      <sheetName val="Print - Ret-Oth-DRS"/>
      <sheetName val="Print - LPG-PL"/>
      <sheetName val="Print - LPG-Div"/>
      <sheetName val="Print - LPG-Vol"/>
      <sheetName val="Print - LPG-DRS"/>
      <sheetName val="Print - WT-PL"/>
      <sheetName val="Print - WT-Div"/>
      <sheetName val="Print - WT-Vol"/>
      <sheetName val="Print - WT-DRS"/>
      <sheetName val="Print - WT-TET2-DRS"/>
      <sheetName val="Print - WT-TET-DRS"/>
      <sheetName val="Print - Gen-PL"/>
      <sheetName val="Print - Gen-Div"/>
      <sheetName val="Print - Gen-Vol"/>
      <sheetName val="Print - Gen-DRS"/>
      <sheetName val="Print - Net-PL"/>
      <sheetName val="Print - Net-Div"/>
      <sheetName val="Print - Net-DRS"/>
      <sheetName val="Print - Net-Vol"/>
      <sheetName val="Print - Corp-PL"/>
      <sheetName val="Print - Corp-DRS"/>
      <sheetName val="Corp-PL2-NP"/>
      <sheetName val="OES"/>
      <sheetName val="EMT"/>
      <sheetName val="Print - OpsR-Upstream"/>
      <sheetName val="Print - OpsR-Retail Vol"/>
      <sheetName val="Print - OpsR-Retail"/>
      <sheetName val="Print - OpsR-LPG"/>
      <sheetName val="Print - OpsR-Gen"/>
      <sheetName val="Print - OpsR-Gen Vol"/>
      <sheetName val="Print - OpsR-Net"/>
    </sheetNames>
    <sheetDataSet>
      <sheetData sheetId="0" refreshError="1"/>
      <sheetData sheetId="1" refreshError="1"/>
      <sheetData sheetId="2" refreshError="1">
        <row r="11">
          <cell r="I11" t="str">
            <v>ActFor</v>
          </cell>
        </row>
        <row r="12">
          <cell r="I12" t="str">
            <v>BudCur</v>
          </cell>
        </row>
        <row r="13">
          <cell r="I13" t="str">
            <v>History1</v>
          </cell>
        </row>
        <row r="14">
          <cell r="I14" t="str">
            <v>FreezeSep</v>
          </cell>
        </row>
        <row r="15">
          <cell r="I15" t="str">
            <v>BudNext1</v>
          </cell>
        </row>
        <row r="16">
          <cell r="I16">
            <v>4</v>
          </cell>
        </row>
        <row r="17">
          <cell r="I17">
            <v>12</v>
          </cell>
        </row>
        <row r="18">
          <cell r="I18">
            <v>3</v>
          </cell>
        </row>
        <row r="19">
          <cell r="I19" t="str">
            <v>M.PER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refreshError="1"/>
      <sheetData sheetId="2" refreshError="1">
        <row r="13">
          <cell r="B13" t="str">
            <v>FINAL C21</v>
          </cell>
        </row>
        <row r="14">
          <cell r="B14" t="str">
            <v>517 OERTL-NG RETAIL-QLD</v>
          </cell>
        </row>
        <row r="16">
          <cell r="B16" t="str">
            <v>AUD</v>
          </cell>
        </row>
        <row r="17">
          <cell r="B17" t="str">
            <v>JUL-02</v>
          </cell>
        </row>
        <row r="19">
          <cell r="B19" t="str">
            <v>JUN-03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Assumptions"/>
      <sheetName val="Inputs"/>
      <sheetName val="Calculations"/>
      <sheetName val="Gas &amp; Elect Consumption"/>
      <sheetName val="CNG Price"/>
      <sheetName val="Cashflow"/>
      <sheetName val="CEA"/>
    </sheetNames>
    <sheetDataSet>
      <sheetData sheetId="0" refreshError="1"/>
      <sheetData sheetId="1" refreshError="1">
        <row r="5">
          <cell r="C5">
            <v>0.107</v>
          </cell>
        </row>
      </sheetData>
      <sheetData sheetId="2" refreshError="1">
        <row r="8">
          <cell r="I8">
            <v>1704247</v>
          </cell>
          <cell r="M8">
            <v>0</v>
          </cell>
        </row>
        <row r="9">
          <cell r="I9">
            <v>0</v>
          </cell>
          <cell r="M9">
            <v>0</v>
          </cell>
        </row>
        <row r="10">
          <cell r="I10">
            <v>0</v>
          </cell>
          <cell r="M10">
            <v>0</v>
          </cell>
        </row>
        <row r="11">
          <cell r="I11">
            <v>0</v>
          </cell>
          <cell r="M11">
            <v>0</v>
          </cell>
        </row>
        <row r="12">
          <cell r="I12">
            <v>0</v>
          </cell>
          <cell r="M12">
            <v>0</v>
          </cell>
        </row>
        <row r="13">
          <cell r="I13">
            <v>0</v>
          </cell>
          <cell r="M13">
            <v>0</v>
          </cell>
        </row>
        <row r="14">
          <cell r="I14">
            <v>0</v>
          </cell>
          <cell r="M14">
            <v>0</v>
          </cell>
        </row>
        <row r="15">
          <cell r="I15">
            <v>0</v>
          </cell>
          <cell r="M15">
            <v>0</v>
          </cell>
        </row>
        <row r="16">
          <cell r="I16">
            <v>0</v>
          </cell>
          <cell r="M16">
            <v>25000</v>
          </cell>
        </row>
        <row r="17">
          <cell r="I17">
            <v>0</v>
          </cell>
          <cell r="M17">
            <v>5000</v>
          </cell>
        </row>
        <row r="18">
          <cell r="I18">
            <v>0</v>
          </cell>
          <cell r="M18">
            <v>0</v>
          </cell>
        </row>
        <row r="19">
          <cell r="I19">
            <v>0</v>
          </cell>
          <cell r="M19">
            <v>0</v>
          </cell>
        </row>
        <row r="20">
          <cell r="I20">
            <v>0</v>
          </cell>
          <cell r="M20">
            <v>0</v>
          </cell>
        </row>
        <row r="21">
          <cell r="I21">
            <v>0</v>
          </cell>
          <cell r="M21">
            <v>0</v>
          </cell>
        </row>
        <row r="22">
          <cell r="I22">
            <v>0</v>
          </cell>
          <cell r="M22">
            <v>0</v>
          </cell>
        </row>
        <row r="23">
          <cell r="I23">
            <v>0</v>
          </cell>
          <cell r="M23">
            <v>0</v>
          </cell>
        </row>
        <row r="24">
          <cell r="I24">
            <v>0</v>
          </cell>
          <cell r="M24">
            <v>0</v>
          </cell>
        </row>
        <row r="25">
          <cell r="M25">
            <v>0</v>
          </cell>
        </row>
        <row r="40">
          <cell r="E40">
            <v>0.56273124301736777</v>
          </cell>
        </row>
      </sheetData>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ates (2)"/>
      <sheetName val="Total DUOS"/>
      <sheetName val="Mildura TUOS"/>
      <sheetName val="DUOS V_AA"/>
      <sheetName val="DUOS V_RL"/>
      <sheetName val="DUOS V_Mildura"/>
      <sheetName val="Tariff V_Mildura Costs"/>
      <sheetName val="DUOS D 0304"/>
      <sheetName val="DUOS D 0405"/>
      <sheetName val="DUOS D 0506"/>
      <sheetName val="DUOS D 0607"/>
      <sheetName val="DUOS D 0708"/>
      <sheetName val="Term Sheet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REF"/>
      <sheetName val="_Rates_(2)"/>
      <sheetName val="Total_DUOS"/>
      <sheetName val="Mildura_TUOS"/>
      <sheetName val="DUOS_V_AA"/>
      <sheetName val="DUOS_V_RL"/>
      <sheetName val="DUOS_V_Mildura"/>
      <sheetName val="Tariff_V_Mildura_Costs"/>
      <sheetName val="DUOS_D_0304"/>
      <sheetName val="DUOS_D_0405"/>
      <sheetName val="DUOS_D_0506"/>
      <sheetName val="DUOS_D_0607"/>
      <sheetName val="DUOS_D_0708"/>
      <sheetName val="Term_Sheets"/>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s>
    <sheetDataSet>
      <sheetData sheetId="0" refreshError="1">
        <row r="9">
          <cell r="B9">
            <v>2003</v>
          </cell>
          <cell r="C9">
            <v>2004</v>
          </cell>
          <cell r="D9">
            <v>2005</v>
          </cell>
          <cell r="E9">
            <v>2006</v>
          </cell>
          <cell r="F9">
            <v>2007</v>
          </cell>
        </row>
        <row r="10">
          <cell r="B10" t="str">
            <v>03/04</v>
          </cell>
          <cell r="C10" t="str">
            <v>04/05</v>
          </cell>
          <cell r="D10" t="str">
            <v>05/06</v>
          </cell>
          <cell r="E10" t="str">
            <v>06/07</v>
          </cell>
          <cell r="F10" t="str">
            <v>07/08</v>
          </cell>
        </row>
        <row r="11">
          <cell r="B11">
            <v>307672.91450711002</v>
          </cell>
          <cell r="C11">
            <v>284474.06257316546</v>
          </cell>
          <cell r="D11">
            <v>265884.27313513547</v>
          </cell>
          <cell r="E11">
            <v>251180.95113588418</v>
          </cell>
          <cell r="F11">
            <v>239814.23340444372</v>
          </cell>
        </row>
        <row r="12">
          <cell r="B12">
            <v>4495.4067285465553</v>
          </cell>
          <cell r="C12">
            <v>4156.448470730852</v>
          </cell>
          <cell r="D12">
            <v>3884.8331917068272</v>
          </cell>
          <cell r="E12">
            <v>3670.0030603210071</v>
          </cell>
          <cell r="F12">
            <v>3503.9240297593933</v>
          </cell>
        </row>
        <row r="13">
          <cell r="B13">
            <v>2871.1921762744901</v>
          </cell>
          <cell r="C13">
            <v>2654.7013542663253</v>
          </cell>
          <cell r="D13">
            <v>2481.222131766132</v>
          </cell>
          <cell r="E13">
            <v>2344.0112786199438</v>
          </cell>
          <cell r="F13">
            <v>2237.9374922006382</v>
          </cell>
        </row>
        <row r="14">
          <cell r="B14">
            <v>34.294266206331002</v>
          </cell>
          <cell r="C14">
            <v>31.708443514793533</v>
          </cell>
          <cell r="D14">
            <v>29.636362555932568</v>
          </cell>
          <cell r="E14">
            <v>27.997480434743853</v>
          </cell>
          <cell r="F14">
            <v>26.73050753789747</v>
          </cell>
        </row>
        <row r="15">
          <cell r="B15">
            <v>5534.7135182995307</v>
          </cell>
          <cell r="C15">
            <v>5117.3904672486224</v>
          </cell>
          <cell r="D15">
            <v>4782.9796236102275</v>
          </cell>
          <cell r="E15">
            <v>4518.482259051716</v>
          </cell>
          <cell r="F15">
            <v>4314.0069109773412</v>
          </cell>
        </row>
        <row r="16">
          <cell r="B16">
            <v>10.478803563045584</v>
          </cell>
          <cell r="C16">
            <v>9.6886910739646908</v>
          </cell>
          <cell r="D16">
            <v>9.0555552254238396</v>
          </cell>
          <cell r="E16">
            <v>8.5547856883939559</v>
          </cell>
          <cell r="F16">
            <v>8.1676550810242272</v>
          </cell>
        </row>
        <row r="17">
          <cell r="B17">
            <v>0</v>
          </cell>
          <cell r="C17">
            <v>0</v>
          </cell>
          <cell r="D17">
            <v>0</v>
          </cell>
          <cell r="E17">
            <v>0</v>
          </cell>
          <cell r="F17">
            <v>0</v>
          </cell>
        </row>
        <row r="18">
          <cell r="B18">
            <v>0</v>
          </cell>
          <cell r="C18">
            <v>0</v>
          </cell>
          <cell r="D18">
            <v>0</v>
          </cell>
          <cell r="E18">
            <v>0</v>
          </cell>
          <cell r="F18">
            <v>0</v>
          </cell>
        </row>
        <row r="21">
          <cell r="B21">
            <v>2003</v>
          </cell>
          <cell r="C21">
            <v>2004</v>
          </cell>
          <cell r="D21">
            <v>2005</v>
          </cell>
          <cell r="E21">
            <v>2006</v>
          </cell>
          <cell r="F21">
            <v>2007</v>
          </cell>
        </row>
        <row r="22">
          <cell r="B22" t="str">
            <v>03/04</v>
          </cell>
          <cell r="C22" t="str">
            <v>04/05</v>
          </cell>
          <cell r="D22" t="str">
            <v>05/06</v>
          </cell>
          <cell r="E22" t="str">
            <v>06/07</v>
          </cell>
          <cell r="F22" t="str">
            <v>07/08</v>
          </cell>
        </row>
        <row r="23">
          <cell r="B23">
            <v>5282.3598020470135</v>
          </cell>
          <cell r="C23">
            <v>4490.0058317399616</v>
          </cell>
          <cell r="D23">
            <v>4265.5055401529635</v>
          </cell>
          <cell r="E23">
            <v>4052.2302631453149</v>
          </cell>
          <cell r="F23">
            <v>3849.6187499880489</v>
          </cell>
        </row>
        <row r="24">
          <cell r="B24">
            <v>99.151501518389395</v>
          </cell>
          <cell r="C24">
            <v>84.278776290630987</v>
          </cell>
          <cell r="D24">
            <v>80.064837476099427</v>
          </cell>
          <cell r="E24">
            <v>76.061595602294446</v>
          </cell>
          <cell r="F24">
            <v>72.258515822179717</v>
          </cell>
        </row>
        <row r="25">
          <cell r="B25">
            <v>70.550106849623219</v>
          </cell>
          <cell r="C25">
            <v>59.967590822179737</v>
          </cell>
          <cell r="D25">
            <v>56.969211281070748</v>
          </cell>
          <cell r="E25">
            <v>54.120750717017209</v>
          </cell>
          <cell r="F25">
            <v>51.414713181166348</v>
          </cell>
        </row>
        <row r="26">
          <cell r="B26">
            <v>8.2626251265324484</v>
          </cell>
          <cell r="C26">
            <v>7.0232313575525813</v>
          </cell>
          <cell r="D26">
            <v>6.6720697896749517</v>
          </cell>
          <cell r="E26">
            <v>6.3384663001912038</v>
          </cell>
          <cell r="F26">
            <v>6.0215429851816431</v>
          </cell>
        </row>
        <row r="27">
          <cell r="B27">
            <v>185.5912720728827</v>
          </cell>
          <cell r="C27">
            <v>157.7525812619503</v>
          </cell>
          <cell r="D27">
            <v>149.86495219885276</v>
          </cell>
          <cell r="E27">
            <v>142.37170458891012</v>
          </cell>
          <cell r="F27">
            <v>135.25311935946462</v>
          </cell>
        </row>
        <row r="28">
          <cell r="B28">
            <v>5.0846923855584301</v>
          </cell>
          <cell r="C28">
            <v>4.321988527724665</v>
          </cell>
          <cell r="D28">
            <v>4.1058891013384313</v>
          </cell>
          <cell r="E28">
            <v>3.9005946462715095</v>
          </cell>
          <cell r="F28">
            <v>3.7055649139579341</v>
          </cell>
        </row>
        <row r="29">
          <cell r="B29">
            <v>0</v>
          </cell>
          <cell r="C29">
            <v>0</v>
          </cell>
          <cell r="D29">
            <v>0</v>
          </cell>
          <cell r="E29">
            <v>0</v>
          </cell>
          <cell r="F29">
            <v>0</v>
          </cell>
        </row>
        <row r="30">
          <cell r="B30">
            <v>0</v>
          </cell>
          <cell r="C30">
            <v>0</v>
          </cell>
          <cell r="D30">
            <v>0</v>
          </cell>
          <cell r="E30">
            <v>0</v>
          </cell>
          <cell r="F30">
            <v>0</v>
          </cell>
        </row>
        <row r="133">
          <cell r="B133">
            <v>2003</v>
          </cell>
          <cell r="C133">
            <v>2004</v>
          </cell>
          <cell r="D133">
            <v>2005</v>
          </cell>
          <cell r="E133">
            <v>2006</v>
          </cell>
          <cell r="F133">
            <v>2007</v>
          </cell>
        </row>
        <row r="134">
          <cell r="B134" t="str">
            <v>03/04</v>
          </cell>
          <cell r="C134" t="str">
            <v>04/05</v>
          </cell>
          <cell r="D134" t="str">
            <v>05/06</v>
          </cell>
          <cell r="E134" t="str">
            <v>06/07</v>
          </cell>
          <cell r="F134" t="str">
            <v>07/08</v>
          </cell>
        </row>
        <row r="135">
          <cell r="B135">
            <v>1149</v>
          </cell>
          <cell r="C135">
            <v>1149</v>
          </cell>
          <cell r="D135">
            <v>1149</v>
          </cell>
          <cell r="E135">
            <v>1149</v>
          </cell>
          <cell r="F135">
            <v>1149</v>
          </cell>
        </row>
        <row r="136">
          <cell r="B136">
            <v>106</v>
          </cell>
          <cell r="C136">
            <v>106</v>
          </cell>
          <cell r="D136">
            <v>106</v>
          </cell>
          <cell r="E136">
            <v>106</v>
          </cell>
          <cell r="F136">
            <v>106</v>
          </cell>
        </row>
        <row r="139">
          <cell r="B139">
            <v>3.5999999999999997E-2</v>
          </cell>
        </row>
        <row r="184">
          <cell r="B184">
            <v>2003</v>
          </cell>
          <cell r="C184">
            <v>2004</v>
          </cell>
          <cell r="D184">
            <v>2005</v>
          </cell>
          <cell r="E184">
            <v>2006</v>
          </cell>
          <cell r="F184">
            <v>2007</v>
          </cell>
        </row>
        <row r="185">
          <cell r="B185" t="str">
            <v>03/04</v>
          </cell>
          <cell r="C185" t="str">
            <v>04/05</v>
          </cell>
          <cell r="D185" t="str">
            <v>05/06</v>
          </cell>
          <cell r="E185" t="str">
            <v>06/07</v>
          </cell>
          <cell r="F185" t="str">
            <v>07/08</v>
          </cell>
        </row>
        <row r="186">
          <cell r="B186">
            <v>229.46844088004013</v>
          </cell>
          <cell r="C186">
            <v>254.92956357263355</v>
          </cell>
          <cell r="D186">
            <v>244.78423471172368</v>
          </cell>
          <cell r="E186">
            <v>228.35983194433427</v>
          </cell>
          <cell r="F186">
            <v>246.3684616760884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9">
          <cell r="B9">
            <v>2003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R"/>
      <sheetName val="NSW Asset Total (DNL)"/>
      <sheetName val="Depn Adj"/>
      <sheetName val="CWP"/>
      <sheetName val="MSP total (DNL)"/>
      <sheetName val="MSP (DNL)"/>
      <sheetName val="MSP Unreg"/>
      <sheetName val="MSP Reg "/>
      <sheetName val="MSP Interconnect"/>
      <sheetName val="MSP reg - costs"/>
      <sheetName val="MSP Unreg - costs "/>
      <sheetName val="MSP total Unreg (DNL)"/>
      <sheetName val="MSP Total Reg (DNL)"/>
      <sheetName val="Not Used 1"/>
      <sheetName val="Not used 2"/>
      <sheetName val="Not Used 3"/>
      <sheetName val="Not Used 4"/>
      <sheetName val="Not Used 5"/>
      <sheetName val="Not used"/>
      <sheetName val="## Office (DNL)"/>
      <sheetName val="## Admin"/>
      <sheetName val="## Reg"/>
      <sheetName val="## Comm"/>
      <sheetName val="## St Mgr"/>
      <sheetName val="Asset"/>
      <sheetName val="App - Lookups"/>
      <sheetName val="Asset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O1" t="str">
            <v>Metrics</v>
          </cell>
        </row>
        <row r="2">
          <cell r="A2" t="str">
            <v>AGL</v>
          </cell>
          <cell r="B2" t="str">
            <v>00</v>
          </cell>
          <cell r="O2" t="str">
            <v>Throughput</v>
          </cell>
        </row>
        <row r="3">
          <cell r="A3" t="str">
            <v>AGL Corp Dev</v>
          </cell>
          <cell r="B3" t="str">
            <v>00</v>
          </cell>
          <cell r="O3" t="str">
            <v>Megawatts</v>
          </cell>
          <cell r="P3" t="str">
            <v>Z910</v>
          </cell>
        </row>
        <row r="4">
          <cell r="A4" t="str">
            <v>AGL Energy</v>
          </cell>
          <cell r="B4" t="str">
            <v>00</v>
          </cell>
        </row>
        <row r="5">
          <cell r="A5" t="str">
            <v>AGL Energy Sale</v>
          </cell>
          <cell r="B5" t="str">
            <v>00</v>
          </cell>
        </row>
        <row r="6">
          <cell r="A6" t="str">
            <v>AGL Gas NetBD</v>
          </cell>
          <cell r="B6" t="str">
            <v>00</v>
          </cell>
        </row>
        <row r="7">
          <cell r="A7" t="str">
            <v>AGL Gas Network</v>
          </cell>
          <cell r="B7" t="str">
            <v>00</v>
          </cell>
        </row>
        <row r="8">
          <cell r="A8" t="str">
            <v>AGL Gas Trading</v>
          </cell>
          <cell r="B8" t="str">
            <v>00</v>
          </cell>
        </row>
        <row r="9">
          <cell r="A9" t="str">
            <v>AGL Gas Trading</v>
          </cell>
          <cell r="B9" t="str">
            <v>00</v>
          </cell>
        </row>
        <row r="10">
          <cell r="A10" t="str">
            <v>AGL PipelinesWA</v>
          </cell>
          <cell r="B10" t="str">
            <v>00</v>
          </cell>
        </row>
        <row r="11">
          <cell r="A11" t="str">
            <v>AGL Victoria</v>
          </cell>
          <cell r="B11" t="str">
            <v>00</v>
          </cell>
        </row>
        <row r="12">
          <cell r="A12" t="str">
            <v>AGL Wholesale G</v>
          </cell>
          <cell r="B12" t="str">
            <v>00</v>
          </cell>
        </row>
        <row r="13">
          <cell r="A13" t="str">
            <v>AGL/Clough Luca</v>
          </cell>
          <cell r="B13" t="str">
            <v>00</v>
          </cell>
        </row>
        <row r="14">
          <cell r="A14" t="str">
            <v>AGL/Western Pow</v>
          </cell>
          <cell r="B14" t="str">
            <v>00</v>
          </cell>
        </row>
        <row r="15">
          <cell r="A15" t="str">
            <v>AGL</v>
          </cell>
          <cell r="B15" t="str">
            <v>00</v>
          </cell>
        </row>
        <row r="16">
          <cell r="A16" t="str">
            <v>Agility Services Pty Ltd</v>
          </cell>
          <cell r="B16" t="str">
            <v>00</v>
          </cell>
        </row>
        <row r="17">
          <cell r="A17" t="str">
            <v>AGL - Fletchers</v>
          </cell>
          <cell r="B17" t="str">
            <v>00</v>
          </cell>
        </row>
        <row r="18">
          <cell r="A18" t="str">
            <v>AGL - Macquarie Area Health</v>
          </cell>
          <cell r="B18" t="str">
            <v>00</v>
          </cell>
        </row>
        <row r="19">
          <cell r="A19" t="str">
            <v>AGL - Bestcare Foods</v>
          </cell>
          <cell r="B19" t="str">
            <v>00</v>
          </cell>
        </row>
        <row r="20">
          <cell r="A20" t="str">
            <v>AGINCOURT RESOU</v>
          </cell>
          <cell r="B20" t="str">
            <v>00</v>
          </cell>
        </row>
        <row r="21">
          <cell r="A21" t="str">
            <v>ARROW ENERGY NL</v>
          </cell>
          <cell r="B21" t="str">
            <v>00</v>
          </cell>
        </row>
        <row r="22">
          <cell r="A22" t="str">
            <v>Arrow Generatio</v>
          </cell>
          <cell r="B22" t="str">
            <v>00</v>
          </cell>
        </row>
        <row r="23">
          <cell r="A23" t="str">
            <v>BHP</v>
          </cell>
          <cell r="B23" t="str">
            <v>00</v>
          </cell>
        </row>
        <row r="24">
          <cell r="A24" t="str">
            <v>BHP Minerals Pt</v>
          </cell>
          <cell r="B24" t="str">
            <v>00</v>
          </cell>
        </row>
        <row r="25">
          <cell r="A25" t="str">
            <v>BHP Petroleum</v>
          </cell>
          <cell r="B25" t="str">
            <v>00</v>
          </cell>
        </row>
        <row r="26">
          <cell r="A26" t="str">
            <v>BHP (WMC)</v>
          </cell>
          <cell r="B26" t="str">
            <v>00</v>
          </cell>
        </row>
        <row r="27">
          <cell r="A27" t="str">
            <v>BraemerPowerPro</v>
          </cell>
          <cell r="B27" t="str">
            <v>00</v>
          </cell>
        </row>
        <row r="28">
          <cell r="A28" t="str">
            <v>Country Energy</v>
          </cell>
          <cell r="B28" t="str">
            <v>00</v>
          </cell>
        </row>
        <row r="29">
          <cell r="A29" t="str">
            <v>Alinta Sales Pty Ltd</v>
          </cell>
          <cell r="B29" t="str">
            <v>00</v>
          </cell>
        </row>
        <row r="30">
          <cell r="A30" t="str">
            <v>Alinta Ltd</v>
          </cell>
          <cell r="B30" t="str">
            <v>00</v>
          </cell>
        </row>
        <row r="31">
          <cell r="A31" t="str">
            <v>Alinta Devap Pty Ltd</v>
          </cell>
          <cell r="B31" t="str">
            <v>00</v>
          </cell>
        </row>
        <row r="32">
          <cell r="A32" t="str">
            <v>Alinta Devap Pty Ltd</v>
          </cell>
          <cell r="B32" t="str">
            <v>00</v>
          </cell>
        </row>
        <row r="33">
          <cell r="A33" t="str">
            <v>Alinta Network Services Pty Ltd</v>
          </cell>
          <cell r="B33" t="str">
            <v>00</v>
          </cell>
        </row>
        <row r="34">
          <cell r="A34" t="str">
            <v>Alinta DOA Pty Ltd</v>
          </cell>
          <cell r="B34" t="str">
            <v>00</v>
          </cell>
        </row>
        <row r="35">
          <cell r="A35" t="str">
            <v>CS ENERGY</v>
          </cell>
          <cell r="B35" t="str">
            <v>00</v>
          </cell>
        </row>
        <row r="36">
          <cell r="A36" t="str">
            <v>Delhi Petroleum</v>
          </cell>
          <cell r="B36" t="str">
            <v>00</v>
          </cell>
        </row>
        <row r="37">
          <cell r="A37" t="str">
            <v>Duke Energy Aus</v>
          </cell>
          <cell r="B37" t="str">
            <v>00</v>
          </cell>
        </row>
        <row r="38">
          <cell r="A38" t="str">
            <v>Energex Retail</v>
          </cell>
          <cell r="B38" t="str">
            <v>00</v>
          </cell>
        </row>
        <row r="39">
          <cell r="A39" t="str">
            <v>Energy Aust</v>
          </cell>
          <cell r="B39" t="str">
            <v>00</v>
          </cell>
        </row>
        <row r="40">
          <cell r="A40" t="str">
            <v>GPU Gasnet P/L</v>
          </cell>
          <cell r="B40" t="str">
            <v>00</v>
          </cell>
        </row>
        <row r="41">
          <cell r="A41" t="str">
            <v>Mount Isa Mines (Xstrata)</v>
          </cell>
          <cell r="B41" t="str">
            <v>00</v>
          </cell>
        </row>
        <row r="42">
          <cell r="A42" t="str">
            <v>NT Pwr Gen CONT</v>
          </cell>
          <cell r="B42" t="str">
            <v>00</v>
          </cell>
        </row>
        <row r="43">
          <cell r="A43" t="str">
            <v>NT Pwr Gen Pty</v>
          </cell>
          <cell r="B43" t="str">
            <v>00</v>
          </cell>
        </row>
        <row r="44">
          <cell r="A44" t="str">
            <v>OilCompAU Moura</v>
          </cell>
          <cell r="B44" t="str">
            <v>00</v>
          </cell>
        </row>
        <row r="45">
          <cell r="A45" t="str">
            <v>Oil CompAU Ltd</v>
          </cell>
          <cell r="B45" t="str">
            <v>00</v>
          </cell>
        </row>
        <row r="46">
          <cell r="A46" t="str">
            <v>Orica</v>
          </cell>
          <cell r="B46" t="str">
            <v>00</v>
          </cell>
        </row>
        <row r="47">
          <cell r="A47" t="str">
            <v>Origin Energy</v>
          </cell>
          <cell r="B47" t="str">
            <v>00</v>
          </cell>
        </row>
        <row r="48">
          <cell r="A48" t="str">
            <v>Origin EnergyCSG</v>
          </cell>
          <cell r="B48" t="str">
            <v>00</v>
          </cell>
        </row>
        <row r="49">
          <cell r="A49" t="str">
            <v>Origin EnergyLtd</v>
          </cell>
          <cell r="B49" t="str">
            <v>00</v>
          </cell>
        </row>
        <row r="50">
          <cell r="A50" t="str">
            <v>Origin EnergyRes</v>
          </cell>
          <cell r="B50" t="str">
            <v>00</v>
          </cell>
        </row>
        <row r="51">
          <cell r="A51" t="str">
            <v>Origin EnergyRet</v>
          </cell>
          <cell r="B51" t="str">
            <v>00</v>
          </cell>
        </row>
        <row r="52">
          <cell r="A52" t="str">
            <v>Origin EnergyRet</v>
          </cell>
          <cell r="B52" t="str">
            <v>00</v>
          </cell>
        </row>
        <row r="53">
          <cell r="A53" t="str">
            <v>Origin Energy Services Ltd</v>
          </cell>
          <cell r="B53" t="str">
            <v>00</v>
          </cell>
        </row>
        <row r="54">
          <cell r="A54" t="str">
            <v>Origin Energy Develop</v>
          </cell>
          <cell r="B54" t="str">
            <v>00</v>
          </cell>
        </row>
        <row r="55">
          <cell r="A55" t="str">
            <v>Origin BP</v>
          </cell>
          <cell r="B55" t="str">
            <v>00</v>
          </cell>
        </row>
        <row r="56">
          <cell r="A56" t="str">
            <v>Pasminco Centur</v>
          </cell>
          <cell r="B56" t="str">
            <v>00</v>
          </cell>
        </row>
        <row r="57">
          <cell r="A57" t="str">
            <v>Pegasus Gold Au</v>
          </cell>
          <cell r="B57" t="str">
            <v>00</v>
          </cell>
        </row>
        <row r="58">
          <cell r="A58" t="str">
            <v>Petronas Austra</v>
          </cell>
          <cell r="B58" t="str">
            <v>00</v>
          </cell>
        </row>
        <row r="59">
          <cell r="A59" t="str">
            <v>Queensland Gas</v>
          </cell>
          <cell r="B59" t="str">
            <v>00</v>
          </cell>
        </row>
        <row r="60">
          <cell r="A60" t="str">
            <v>Queensland Powe</v>
          </cell>
          <cell r="B60" t="str">
            <v>00</v>
          </cell>
        </row>
        <row r="61">
          <cell r="A61" t="str">
            <v>Santos AUHydroc</v>
          </cell>
          <cell r="B61" t="str">
            <v>00</v>
          </cell>
        </row>
        <row r="62">
          <cell r="A62" t="str">
            <v>Santos Limited</v>
          </cell>
          <cell r="B62" t="str">
            <v>00</v>
          </cell>
        </row>
        <row r="63">
          <cell r="A63" t="str">
            <v>Santos Petroleu</v>
          </cell>
          <cell r="B63" t="str">
            <v>00</v>
          </cell>
        </row>
        <row r="64">
          <cell r="A64" t="str">
            <v>Sun Retail Ltd</v>
          </cell>
          <cell r="B64" t="str">
            <v>00</v>
          </cell>
        </row>
        <row r="65">
          <cell r="A65" t="str">
            <v>SYNERGY</v>
          </cell>
          <cell r="B65" t="str">
            <v>00</v>
          </cell>
        </row>
        <row r="66">
          <cell r="A66" t="str">
            <v>Verve Energy</v>
          </cell>
          <cell r="B66" t="str">
            <v>00</v>
          </cell>
        </row>
        <row r="67">
          <cell r="A67" t="str">
            <v>TRUenergy Pty L</v>
          </cell>
          <cell r="B67" t="str">
            <v>00</v>
          </cell>
        </row>
        <row r="68">
          <cell r="A68" t="str">
            <v>Vamgas Pty Ltd</v>
          </cell>
          <cell r="B68" t="str">
            <v>00</v>
          </cell>
        </row>
        <row r="69">
          <cell r="A69" t="str">
            <v>Alcoa of Australia Ltd</v>
          </cell>
          <cell r="B69" t="str">
            <v>00</v>
          </cell>
        </row>
        <row r="70">
          <cell r="A70" t="str">
            <v>Arc Energy  Ltd</v>
          </cell>
          <cell r="B70" t="str">
            <v>00</v>
          </cell>
        </row>
        <row r="71">
          <cell r="A71" t="str">
            <v>Dept of Industry &amp; Resources</v>
          </cell>
          <cell r="B71" t="str">
            <v>00</v>
          </cell>
        </row>
        <row r="72">
          <cell r="A72" t="str">
            <v>East Spar Joint Venture</v>
          </cell>
          <cell r="B72" t="str">
            <v>00</v>
          </cell>
        </row>
        <row r="73">
          <cell r="A73" t="str">
            <v>Eneabba Gas Limited</v>
          </cell>
          <cell r="B73" t="str">
            <v>00</v>
          </cell>
        </row>
        <row r="74">
          <cell r="A74" t="str">
            <v>Fero Industries Pty Ltd</v>
          </cell>
          <cell r="B74" t="str">
            <v>00</v>
          </cell>
        </row>
        <row r="75">
          <cell r="A75" t="str">
            <v>Hismelt ( Operations ) Pty Ltd</v>
          </cell>
          <cell r="B75" t="str">
            <v>00</v>
          </cell>
        </row>
        <row r="76">
          <cell r="A76" t="str">
            <v>Leighton Contractors Pty Ltd</v>
          </cell>
          <cell r="B76" t="str">
            <v>00</v>
          </cell>
        </row>
        <row r="77">
          <cell r="A77" t="str">
            <v>Main Roads Western Austarlia</v>
          </cell>
          <cell r="B77" t="str">
            <v>00</v>
          </cell>
        </row>
        <row r="78">
          <cell r="A78" t="str">
            <v>Midland Brick Company</v>
          </cell>
          <cell r="B78" t="str">
            <v>00</v>
          </cell>
        </row>
        <row r="79">
          <cell r="A79" t="str">
            <v>National Power Services Pty Ltd</v>
          </cell>
          <cell r="B79" t="str">
            <v>00</v>
          </cell>
        </row>
        <row r="80">
          <cell r="A80" t="str">
            <v>Public Transport Authority WA</v>
          </cell>
          <cell r="B80" t="str">
            <v>00</v>
          </cell>
        </row>
        <row r="81">
          <cell r="A81" t="str">
            <v>Rail Link Joint Venture</v>
          </cell>
          <cell r="B81" t="str">
            <v>00</v>
          </cell>
        </row>
        <row r="82">
          <cell r="A82" t="str">
            <v>Roc Oil (WA ) Pty Ltd</v>
          </cell>
          <cell r="B82" t="str">
            <v>00</v>
          </cell>
        </row>
        <row r="83">
          <cell r="A83" t="str">
            <v>Rocla Concrete Materials</v>
          </cell>
          <cell r="B83" t="str">
            <v>00</v>
          </cell>
        </row>
        <row r="84">
          <cell r="A84" t="str">
            <v>Roe7Alliance</v>
          </cell>
          <cell r="B84" t="str">
            <v>00</v>
          </cell>
        </row>
        <row r="85">
          <cell r="A85" t="str">
            <v>Rosen Australia Pty Ltd</v>
          </cell>
          <cell r="B85" t="str">
            <v>00</v>
          </cell>
        </row>
        <row r="86">
          <cell r="A86" t="str">
            <v>Smorgen Steel Recycling WA</v>
          </cell>
          <cell r="B86" t="str">
            <v>00</v>
          </cell>
        </row>
        <row r="87">
          <cell r="A87" t="str">
            <v>Cawse Nickel Operations</v>
          </cell>
          <cell r="B87" t="str">
            <v>00</v>
          </cell>
        </row>
        <row r="88">
          <cell r="A88" t="str">
            <v>Esperance Power Station P/L</v>
          </cell>
          <cell r="B88" t="str">
            <v>00</v>
          </cell>
        </row>
        <row r="89">
          <cell r="A89" t="str">
            <v>Goldfields Power</v>
          </cell>
          <cell r="B89" t="str">
            <v>00</v>
          </cell>
        </row>
        <row r="90">
          <cell r="A90" t="str">
            <v>Lionore Australia (Wildara) N/L</v>
          </cell>
          <cell r="B90" t="str">
            <v>00</v>
          </cell>
        </row>
        <row r="91">
          <cell r="A91" t="str">
            <v>Lions Australia</v>
          </cell>
          <cell r="B91" t="str">
            <v>00</v>
          </cell>
        </row>
        <row r="92">
          <cell r="A92" t="str">
            <v>Mina Resources Ltd</v>
          </cell>
          <cell r="B92" t="str">
            <v>00</v>
          </cell>
        </row>
        <row r="93">
          <cell r="A93" t="str">
            <v>OMG Cowse P/L</v>
          </cell>
          <cell r="B93" t="str">
            <v>00</v>
          </cell>
        </row>
        <row r="94">
          <cell r="A94" t="str">
            <v>Associated Petr</v>
          </cell>
          <cell r="B94" t="str">
            <v>00</v>
          </cell>
        </row>
        <row r="95">
          <cell r="A95" t="str">
            <v>Verve Energy</v>
          </cell>
          <cell r="B95" t="str">
            <v>00</v>
          </cell>
        </row>
        <row r="96">
          <cell r="A96" t="str">
            <v>VENCorp</v>
          </cell>
          <cell r="B96" t="str">
            <v>00</v>
          </cell>
        </row>
        <row r="97">
          <cell r="A97" t="str">
            <v>ElectraNet</v>
          </cell>
          <cell r="B97" t="str">
            <v>00</v>
          </cell>
        </row>
        <row r="98">
          <cell r="A98" t="str">
            <v>SWQP</v>
          </cell>
          <cell r="B98" t="str">
            <v>00</v>
          </cell>
        </row>
        <row r="99">
          <cell r="A99" t="str">
            <v>APL</v>
          </cell>
          <cell r="B99" t="str">
            <v>00</v>
          </cell>
        </row>
        <row r="100">
          <cell r="A100" t="str">
            <v>Allgas</v>
          </cell>
          <cell r="B100" t="str">
            <v>00</v>
          </cell>
        </row>
        <row r="101">
          <cell r="A101" t="str">
            <v>Plutonic</v>
          </cell>
          <cell r="B101" t="str">
            <v>00</v>
          </cell>
        </row>
        <row r="102">
          <cell r="A102" t="str">
            <v>Minara resources</v>
          </cell>
          <cell r="B102" t="str">
            <v>00</v>
          </cell>
        </row>
        <row r="103">
          <cell r="A103" t="str">
            <v>Newmont</v>
          </cell>
          <cell r="B103" t="str">
            <v>00</v>
          </cell>
        </row>
        <row r="104">
          <cell r="A104" t="str">
            <v>Newmont (Yandal)</v>
          </cell>
          <cell r="B104" t="str">
            <v>00</v>
          </cell>
        </row>
        <row r="105">
          <cell r="A105" t="str">
            <v>Pilbara Iron (Rio Tinto )</v>
          </cell>
          <cell r="B105" t="str">
            <v>00</v>
          </cell>
        </row>
        <row r="106">
          <cell r="A106" t="str">
            <v>Magellan Lead</v>
          </cell>
          <cell r="B106" t="str">
            <v>00</v>
          </cell>
        </row>
        <row r="107">
          <cell r="A107" t="str">
            <v>Apache</v>
          </cell>
          <cell r="B107" t="str">
            <v>00</v>
          </cell>
        </row>
        <row r="108">
          <cell r="A108" t="str">
            <v>Boral</v>
          </cell>
          <cell r="B108" t="str">
            <v>00</v>
          </cell>
        </row>
        <row r="109">
          <cell r="A109" t="str">
            <v>Newman</v>
          </cell>
          <cell r="B109" t="str">
            <v>00</v>
          </cell>
        </row>
        <row r="110">
          <cell r="A110" t="str">
            <v>Power and Water Corporation</v>
          </cell>
          <cell r="B110" t="str">
            <v>00</v>
          </cell>
        </row>
        <row r="111">
          <cell r="A111" t="str">
            <v>Central Ranges Pipeline (CRP)</v>
          </cell>
          <cell r="B111" t="str">
            <v>00</v>
          </cell>
        </row>
        <row r="112">
          <cell r="A112" t="str">
            <v>Sundry</v>
          </cell>
          <cell r="B112" t="str">
            <v>00</v>
          </cell>
        </row>
      </sheetData>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 Budget Forecasts"/>
      <sheetName val="Full ACQ Chart"/>
      <sheetName val="GSA Summary"/>
      <sheetName val="Demand Summary"/>
      <sheetName val="SWQP Costs"/>
      <sheetName val="GSA Preformance"/>
      <sheetName val="Gas Cost"/>
      <sheetName val="GTA Costs"/>
      <sheetName val="Cust Sales Cost"/>
      <sheetName val="Cust Req't"/>
      <sheetName val="Allgas Loads"/>
      <sheetName val="RBP Status"/>
      <sheetName val="SWQ-B"/>
      <sheetName val="SWQ-W"/>
      <sheetName val="OCA-BP"/>
      <sheetName val="OCA-ACI"/>
      <sheetName val="OCA-SEQ"/>
      <sheetName val="DELS"/>
      <sheetName val="Energex-Fairview"/>
      <sheetName val="Mosaic"/>
      <sheetName val="Anglo-Firm"/>
      <sheetName val="Anglo As-Avail"/>
      <sheetName val="Tri-Star"/>
      <sheetName val="3"/>
      <sheetName val="4"/>
      <sheetName val="5"/>
      <sheetName val="6"/>
      <sheetName val="7"/>
      <sheetName val="Rocky loads"/>
      <sheetName val="Gladstone loads"/>
      <sheetName val="Wide Bay loads"/>
      <sheetName val="SEQ loads"/>
      <sheetName val="Sheet3"/>
      <sheetName val="Sheet2"/>
      <sheetName val="Sheet1"/>
      <sheetName val="links"/>
      <sheetName val="Expenditure Types"/>
      <sheetName val="03-04_Budget_Forecasts"/>
      <sheetName val="Full_ACQ_Chart"/>
      <sheetName val="GSA_Summary"/>
      <sheetName val="Demand_Summary"/>
      <sheetName val="SWQP_Costs"/>
      <sheetName val="GSA_Preformance"/>
      <sheetName val="Gas_Cost"/>
      <sheetName val="GTA_Costs"/>
      <sheetName val="Cust_Sales_Cost"/>
      <sheetName val="Cust_Req't"/>
      <sheetName val="Allgas_Loads"/>
      <sheetName val="RBP_Status"/>
      <sheetName val="Anglo_As-Avail"/>
      <sheetName val="Rocky_loads"/>
      <sheetName val="Gladstone_loads"/>
      <sheetName val="Wide_Bay_loads"/>
      <sheetName val="SEQ_loads"/>
      <sheetName val="Expenditure_Typ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1">
          <cell r="G11" t="str">
            <v>Brisbane</v>
          </cell>
        </row>
        <row r="12">
          <cell r="G12" t="str">
            <v>8 cities</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8">
          <cell r="N18" t="str">
            <v>APT PIPELINES LIMITED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row r="43">
          <cell r="D43">
            <v>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Business &amp; other details"/>
      <sheetName val="Contents"/>
      <sheetName val="2.1 Expenditure Summary"/>
      <sheetName val="2.3c Material Projects"/>
      <sheetName val="2.6 Non-network"/>
      <sheetName val="2.14 Forecast price changes"/>
      <sheetName val="2.16 Opex"/>
      <sheetName val="2.17 Step Changes"/>
      <sheetName val="3.2.3 Provisions"/>
      <sheetName val="7.1  Policies and Procedures"/>
      <sheetName val="7.2 Contingent projects"/>
      <sheetName val="7.3 Obligations"/>
      <sheetName val="7.4 Shared Assets"/>
      <sheetName val="7.5 EBSS "/>
      <sheetName val="7.9 STPIS"/>
    </sheetNames>
    <sheetDataSet>
      <sheetData sheetId="0">
        <row r="86">
          <cell r="F86" t="str">
            <v>2008-09</v>
          </cell>
          <cell r="G86" t="str">
            <v>2009</v>
          </cell>
        </row>
        <row r="87">
          <cell r="F87" t="str">
            <v>2009-10</v>
          </cell>
          <cell r="G87" t="str">
            <v>2010</v>
          </cell>
        </row>
        <row r="88">
          <cell r="F88" t="str">
            <v>2010-11</v>
          </cell>
          <cell r="G88" t="str">
            <v>2011</v>
          </cell>
        </row>
        <row r="89">
          <cell r="F89" t="str">
            <v>2011-12</v>
          </cell>
          <cell r="G89" t="str">
            <v>2012</v>
          </cell>
        </row>
        <row r="90">
          <cell r="F90" t="str">
            <v>2012-13</v>
          </cell>
          <cell r="G90" t="str">
            <v>2013</v>
          </cell>
        </row>
        <row r="91">
          <cell r="F91" t="str">
            <v>2013-14</v>
          </cell>
          <cell r="G91" t="str">
            <v>2014</v>
          </cell>
        </row>
        <row r="92">
          <cell r="F92" t="str">
            <v>2014-15</v>
          </cell>
          <cell r="G92" t="str">
            <v>2015</v>
          </cell>
        </row>
        <row r="93">
          <cell r="F93" t="str">
            <v>2015-16</v>
          </cell>
          <cell r="G93" t="str">
            <v>2016</v>
          </cell>
        </row>
      </sheetData>
      <sheetData sheetId="1" refreshError="1"/>
      <sheetData sheetId="2">
        <row r="35">
          <cell r="C35" t="str">
            <v>2018-19</v>
          </cell>
          <cell r="D35" t="str">
            <v>2019-20</v>
          </cell>
          <cell r="E35" t="str">
            <v>2020-21</v>
          </cell>
          <cell r="F35" t="str">
            <v>2021-22</v>
          </cell>
          <cell r="G35" t="str">
            <v>2022-23</v>
          </cell>
        </row>
        <row r="38">
          <cell r="F38" t="str">
            <v>2016-17</v>
          </cell>
          <cell r="G38" t="str">
            <v>2017-18</v>
          </cell>
        </row>
        <row r="58">
          <cell r="C58" t="str">
            <v>Financial</v>
          </cell>
        </row>
        <row r="63">
          <cell r="C63" t="str">
            <v>June 2018</v>
          </cell>
        </row>
      </sheetData>
      <sheetData sheetId="3" refreshError="1"/>
      <sheetData sheetId="4" refreshError="1"/>
      <sheetData sheetId="5" refreshError="1"/>
      <sheetData sheetId="6" refreshError="1"/>
      <sheetData sheetId="7" refreshError="1"/>
      <sheetData sheetId="8">
        <row r="6">
          <cell r="E6" t="str">
            <v>Yes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rder Data"/>
      <sheetName val="Order Form"/>
      <sheetName val="Suppliers"/>
      <sheetName val="Contacts"/>
    </sheetNames>
    <sheetDataSet>
      <sheetData sheetId="0"/>
      <sheetData sheetId="1" refreshError="1">
        <row r="1">
          <cell r="A1" t="str">
            <v>PO Number</v>
          </cell>
          <cell r="B1" t="str">
            <v>Confirmation</v>
          </cell>
          <cell r="C1" t="str">
            <v>Supplier Number</v>
          </cell>
          <cell r="D1" t="str">
            <v>Supplier</v>
          </cell>
          <cell r="E1" t="str">
            <v>Supplier Address 1</v>
          </cell>
          <cell r="F1" t="str">
            <v>Supplier Address 2</v>
          </cell>
          <cell r="G1" t="str">
            <v>Supplier Fax</v>
          </cell>
          <cell r="H1" t="str">
            <v>Date</v>
          </cell>
          <cell r="I1" t="str">
            <v>Item 1 -Qty</v>
          </cell>
          <cell r="J1" t="str">
            <v>Item 1 - Description</v>
          </cell>
          <cell r="K1" t="str">
            <v>Item 1 - Price</v>
          </cell>
          <cell r="L1" t="str">
            <v>Item 2 -Qty</v>
          </cell>
          <cell r="M1" t="str">
            <v>Item 2 - Description</v>
          </cell>
          <cell r="N1" t="str">
            <v>Item 2 - Price</v>
          </cell>
          <cell r="O1" t="str">
            <v>Item 3 -Qty</v>
          </cell>
          <cell r="P1" t="str">
            <v>Item 3 - Description</v>
          </cell>
          <cell r="Q1" t="str">
            <v>Item 3 - Price</v>
          </cell>
          <cell r="R1" t="str">
            <v>Item 4 -Qty</v>
          </cell>
          <cell r="S1" t="str">
            <v>Item 4 - Description</v>
          </cell>
          <cell r="T1" t="str">
            <v>Item 4 - Price</v>
          </cell>
          <cell r="U1" t="str">
            <v>Item 5 -Qty</v>
          </cell>
          <cell r="V1" t="str">
            <v>Item 5 - Description</v>
          </cell>
          <cell r="W1" t="str">
            <v>Item 5 - Price</v>
          </cell>
          <cell r="X1" t="str">
            <v>Item 6 -Qty</v>
          </cell>
          <cell r="Y1" t="str">
            <v>Item 6 - Description</v>
          </cell>
          <cell r="Z1" t="str">
            <v>Item 6 - Price</v>
          </cell>
          <cell r="AA1" t="str">
            <v>Contact</v>
          </cell>
          <cell r="AB1" t="str">
            <v>Contact Ph</v>
          </cell>
          <cell r="AC1" t="str">
            <v>Contact fax</v>
          </cell>
          <cell r="AD1" t="str">
            <v>Contact Email</v>
          </cell>
          <cell r="AE1" t="str">
            <v>Delivery Address 1</v>
          </cell>
          <cell r="AF1" t="str">
            <v>Delivery Address 2</v>
          </cell>
          <cell r="AG1" t="str">
            <v>Delivery Address 3</v>
          </cell>
        </row>
        <row r="2">
          <cell r="A2" t="str">
            <v>AEPL0001</v>
          </cell>
          <cell r="B2" t="str">
            <v>Y</v>
          </cell>
          <cell r="C2">
            <v>1</v>
          </cell>
          <cell r="D2" t="str">
            <v>Vinidex</v>
          </cell>
          <cell r="E2">
            <v>0</v>
          </cell>
          <cell r="F2">
            <v>0</v>
          </cell>
          <cell r="G2">
            <v>0</v>
          </cell>
          <cell r="H2">
            <v>39020</v>
          </cell>
          <cell r="I2">
            <v>120</v>
          </cell>
          <cell r="J2" t="str">
            <v>MDPE 110mmx12m LG (SDR11)</v>
          </cell>
          <cell r="K2">
            <v>11.35</v>
          </cell>
          <cell r="AA2" t="str">
            <v>Roy Carlton</v>
          </cell>
          <cell r="AB2">
            <v>0</v>
          </cell>
          <cell r="AC2" t="str">
            <v>07 3426 1665</v>
          </cell>
          <cell r="AD2" t="str">
            <v>roycarlton@allgas.com.au</v>
          </cell>
          <cell r="AE2" t="str">
            <v>Cnr Ferny Av &amp; Cavill Av</v>
          </cell>
          <cell r="AF2" t="str">
            <v xml:space="preserve">Surfers Paradise </v>
          </cell>
          <cell r="AG2" t="str">
            <v>Ph Jim 0419 484302</v>
          </cell>
        </row>
        <row r="3">
          <cell r="A3" t="str">
            <v>AEPL0002</v>
          </cell>
          <cell r="B3" t="str">
            <v>Y</v>
          </cell>
          <cell r="C3">
            <v>2</v>
          </cell>
          <cell r="D3" t="str">
            <v>Ampy Email</v>
          </cell>
          <cell r="E3">
            <v>0</v>
          </cell>
          <cell r="F3">
            <v>0</v>
          </cell>
          <cell r="G3">
            <v>0</v>
          </cell>
          <cell r="H3">
            <v>39014</v>
          </cell>
          <cell r="I3">
            <v>27</v>
          </cell>
          <cell r="J3" t="str">
            <v>widgets</v>
          </cell>
          <cell r="K3">
            <v>45.67</v>
          </cell>
          <cell r="AA3" t="str">
            <v>Vic McLeod</v>
          </cell>
          <cell r="AB3" t="str">
            <v>07 3426 1650</v>
          </cell>
          <cell r="AC3" t="str">
            <v>07 3426 1665</v>
          </cell>
          <cell r="AD3" t="str">
            <v>vicmcleod@allgas.com.au</v>
          </cell>
          <cell r="AE3" t="str">
            <v>11 Dividend Street</v>
          </cell>
          <cell r="AF3" t="str">
            <v>Mansfield QLD 4122</v>
          </cell>
        </row>
        <row r="4">
          <cell r="A4" t="str">
            <v>AEPL0003</v>
          </cell>
          <cell r="D4" t="e">
            <v>#N/A</v>
          </cell>
          <cell r="E4" t="e">
            <v>#N/A</v>
          </cell>
          <cell r="F4" t="e">
            <v>#N/A</v>
          </cell>
          <cell r="G4" t="e">
            <v>#N/A</v>
          </cell>
          <cell r="AB4" t="e">
            <v>#N/A</v>
          </cell>
          <cell r="AC4" t="e">
            <v>#N/A</v>
          </cell>
          <cell r="AD4" t="e">
            <v>#N/A</v>
          </cell>
          <cell r="AE4" t="str">
            <v>11 Dividend Street</v>
          </cell>
          <cell r="AF4" t="str">
            <v>Mansfield QLD 4122</v>
          </cell>
        </row>
        <row r="5">
          <cell r="A5" t="str">
            <v>AEPL0004</v>
          </cell>
          <cell r="D5" t="e">
            <v>#N/A</v>
          </cell>
          <cell r="E5" t="e">
            <v>#N/A</v>
          </cell>
          <cell r="F5" t="e">
            <v>#N/A</v>
          </cell>
          <cell r="G5" t="e">
            <v>#N/A</v>
          </cell>
          <cell r="AB5" t="e">
            <v>#N/A</v>
          </cell>
          <cell r="AC5" t="e">
            <v>#N/A</v>
          </cell>
          <cell r="AD5" t="e">
            <v>#N/A</v>
          </cell>
          <cell r="AE5" t="str">
            <v>11 Dividend Street</v>
          </cell>
          <cell r="AF5" t="str">
            <v>Mansfield QLD 4122</v>
          </cell>
        </row>
        <row r="6">
          <cell r="A6" t="str">
            <v>AEPL0005</v>
          </cell>
          <cell r="D6" t="e">
            <v>#N/A</v>
          </cell>
          <cell r="E6" t="e">
            <v>#N/A</v>
          </cell>
          <cell r="F6" t="e">
            <v>#N/A</v>
          </cell>
          <cell r="G6" t="e">
            <v>#N/A</v>
          </cell>
          <cell r="AB6" t="e">
            <v>#N/A</v>
          </cell>
          <cell r="AC6" t="e">
            <v>#N/A</v>
          </cell>
          <cell r="AD6" t="e">
            <v>#N/A</v>
          </cell>
          <cell r="AE6" t="str">
            <v>11 Dividend Street</v>
          </cell>
          <cell r="AF6" t="str">
            <v>Mansfield QLD 4122</v>
          </cell>
        </row>
        <row r="7">
          <cell r="A7" t="str">
            <v>AEPL0006</v>
          </cell>
          <cell r="D7" t="e">
            <v>#N/A</v>
          </cell>
          <cell r="E7" t="e">
            <v>#N/A</v>
          </cell>
          <cell r="F7" t="e">
            <v>#N/A</v>
          </cell>
          <cell r="G7" t="e">
            <v>#N/A</v>
          </cell>
          <cell r="AB7" t="e">
            <v>#N/A</v>
          </cell>
          <cell r="AC7" t="e">
            <v>#N/A</v>
          </cell>
          <cell r="AD7" t="e">
            <v>#N/A</v>
          </cell>
          <cell r="AE7" t="str">
            <v>11 Dividend Street</v>
          </cell>
          <cell r="AF7" t="str">
            <v>Mansfield QLD 4122</v>
          </cell>
        </row>
        <row r="8">
          <cell r="A8" t="str">
            <v>AEPL0007</v>
          </cell>
          <cell r="D8" t="e">
            <v>#N/A</v>
          </cell>
          <cell r="E8" t="e">
            <v>#N/A</v>
          </cell>
          <cell r="F8" t="e">
            <v>#N/A</v>
          </cell>
          <cell r="G8" t="e">
            <v>#N/A</v>
          </cell>
          <cell r="AB8" t="e">
            <v>#N/A</v>
          </cell>
          <cell r="AC8" t="e">
            <v>#N/A</v>
          </cell>
          <cell r="AD8" t="e">
            <v>#N/A</v>
          </cell>
          <cell r="AE8" t="str">
            <v>11 Dividend Street</v>
          </cell>
          <cell r="AF8" t="str">
            <v>Mansfield QLD 4122</v>
          </cell>
        </row>
        <row r="9">
          <cell r="A9" t="str">
            <v>AEPL0008</v>
          </cell>
          <cell r="D9" t="e">
            <v>#N/A</v>
          </cell>
          <cell r="E9" t="e">
            <v>#N/A</v>
          </cell>
          <cell r="F9" t="e">
            <v>#N/A</v>
          </cell>
          <cell r="G9" t="e">
            <v>#N/A</v>
          </cell>
          <cell r="AB9" t="e">
            <v>#N/A</v>
          </cell>
          <cell r="AC9" t="e">
            <v>#N/A</v>
          </cell>
          <cell r="AD9" t="e">
            <v>#N/A</v>
          </cell>
          <cell r="AE9" t="str">
            <v>11 Dividend Street</v>
          </cell>
          <cell r="AF9" t="str">
            <v>Mansfield QLD 4122</v>
          </cell>
        </row>
        <row r="10">
          <cell r="A10" t="str">
            <v>AEPL0009</v>
          </cell>
          <cell r="D10" t="e">
            <v>#N/A</v>
          </cell>
          <cell r="E10" t="e">
            <v>#N/A</v>
          </cell>
          <cell r="F10" t="e">
            <v>#N/A</v>
          </cell>
          <cell r="G10" t="e">
            <v>#N/A</v>
          </cell>
          <cell r="AB10" t="e">
            <v>#N/A</v>
          </cell>
          <cell r="AC10" t="e">
            <v>#N/A</v>
          </cell>
          <cell r="AD10" t="e">
            <v>#N/A</v>
          </cell>
          <cell r="AE10" t="str">
            <v>11 Dividend Street</v>
          </cell>
          <cell r="AF10" t="str">
            <v>Mansfield QLD 4122</v>
          </cell>
        </row>
        <row r="11">
          <cell r="A11" t="str">
            <v>AEPL0010</v>
          </cell>
          <cell r="D11" t="e">
            <v>#N/A</v>
          </cell>
          <cell r="E11" t="e">
            <v>#N/A</v>
          </cell>
          <cell r="F11" t="e">
            <v>#N/A</v>
          </cell>
          <cell r="G11" t="e">
            <v>#N/A</v>
          </cell>
          <cell r="AB11" t="e">
            <v>#N/A</v>
          </cell>
          <cell r="AC11" t="e">
            <v>#N/A</v>
          </cell>
          <cell r="AD11" t="e">
            <v>#N/A</v>
          </cell>
          <cell r="AE11" t="str">
            <v>11 Dividend Street</v>
          </cell>
          <cell r="AF11" t="str">
            <v>Mansfield QLD 4122</v>
          </cell>
        </row>
        <row r="12">
          <cell r="A12" t="str">
            <v>AEPL0011</v>
          </cell>
          <cell r="D12" t="e">
            <v>#N/A</v>
          </cell>
          <cell r="E12" t="e">
            <v>#N/A</v>
          </cell>
          <cell r="F12" t="e">
            <v>#N/A</v>
          </cell>
          <cell r="G12" t="e">
            <v>#N/A</v>
          </cell>
          <cell r="AB12" t="e">
            <v>#N/A</v>
          </cell>
          <cell r="AC12" t="e">
            <v>#N/A</v>
          </cell>
          <cell r="AD12" t="e">
            <v>#N/A</v>
          </cell>
          <cell r="AE12" t="str">
            <v>11 Dividend Street</v>
          </cell>
          <cell r="AF12" t="str">
            <v>Mansfield QLD 4122</v>
          </cell>
        </row>
        <row r="13">
          <cell r="A13" t="str">
            <v>AEPL0012</v>
          </cell>
          <cell r="D13" t="e">
            <v>#N/A</v>
          </cell>
          <cell r="E13" t="e">
            <v>#N/A</v>
          </cell>
          <cell r="F13" t="e">
            <v>#N/A</v>
          </cell>
          <cell r="G13" t="e">
            <v>#N/A</v>
          </cell>
          <cell r="AB13" t="e">
            <v>#N/A</v>
          </cell>
          <cell r="AC13" t="e">
            <v>#N/A</v>
          </cell>
          <cell r="AD13" t="e">
            <v>#N/A</v>
          </cell>
          <cell r="AE13" t="str">
            <v>11 Dividend Street</v>
          </cell>
          <cell r="AF13" t="str">
            <v>Mansfield QLD 4122</v>
          </cell>
        </row>
        <row r="14">
          <cell r="A14" t="str">
            <v>AEPL0013</v>
          </cell>
          <cell r="D14" t="e">
            <v>#N/A</v>
          </cell>
          <cell r="E14" t="e">
            <v>#N/A</v>
          </cell>
          <cell r="F14" t="e">
            <v>#N/A</v>
          </cell>
          <cell r="G14" t="e">
            <v>#N/A</v>
          </cell>
          <cell r="AB14" t="e">
            <v>#N/A</v>
          </cell>
          <cell r="AC14" t="e">
            <v>#N/A</v>
          </cell>
          <cell r="AD14" t="e">
            <v>#N/A</v>
          </cell>
          <cell r="AE14" t="str">
            <v>11 Dividend Street</v>
          </cell>
          <cell r="AF14" t="str">
            <v>Mansfield QLD 4122</v>
          </cell>
        </row>
        <row r="15">
          <cell r="A15" t="str">
            <v>AEPL0014</v>
          </cell>
          <cell r="D15" t="e">
            <v>#N/A</v>
          </cell>
          <cell r="E15" t="e">
            <v>#N/A</v>
          </cell>
          <cell r="F15" t="e">
            <v>#N/A</v>
          </cell>
          <cell r="G15" t="e">
            <v>#N/A</v>
          </cell>
          <cell r="AB15" t="e">
            <v>#N/A</v>
          </cell>
          <cell r="AC15" t="e">
            <v>#N/A</v>
          </cell>
          <cell r="AD15" t="e">
            <v>#N/A</v>
          </cell>
          <cell r="AE15" t="str">
            <v>11 Dividend Street</v>
          </cell>
          <cell r="AF15" t="str">
            <v>Mansfield QLD 4122</v>
          </cell>
        </row>
        <row r="16">
          <cell r="A16" t="str">
            <v>AEPL0015</v>
          </cell>
          <cell r="D16" t="e">
            <v>#N/A</v>
          </cell>
          <cell r="E16" t="e">
            <v>#N/A</v>
          </cell>
          <cell r="F16" t="e">
            <v>#N/A</v>
          </cell>
          <cell r="G16" t="e">
            <v>#N/A</v>
          </cell>
          <cell r="AB16" t="e">
            <v>#N/A</v>
          </cell>
          <cell r="AC16" t="e">
            <v>#N/A</v>
          </cell>
          <cell r="AD16" t="e">
            <v>#N/A</v>
          </cell>
          <cell r="AE16" t="str">
            <v>11 Dividend Street</v>
          </cell>
          <cell r="AF16" t="str">
            <v>Mansfield QLD 4122</v>
          </cell>
        </row>
        <row r="17">
          <cell r="A17" t="str">
            <v>AEPL0016</v>
          </cell>
          <cell r="D17" t="e">
            <v>#N/A</v>
          </cell>
          <cell r="E17" t="e">
            <v>#N/A</v>
          </cell>
          <cell r="F17" t="e">
            <v>#N/A</v>
          </cell>
          <cell r="G17" t="e">
            <v>#N/A</v>
          </cell>
          <cell r="AB17" t="e">
            <v>#N/A</v>
          </cell>
          <cell r="AC17" t="e">
            <v>#N/A</v>
          </cell>
          <cell r="AD17" t="e">
            <v>#N/A</v>
          </cell>
          <cell r="AE17" t="str">
            <v>11 Dividend Street</v>
          </cell>
          <cell r="AF17" t="str">
            <v>Mansfield QLD 4122</v>
          </cell>
        </row>
        <row r="18">
          <cell r="A18" t="str">
            <v>AEPL0017</v>
          </cell>
          <cell r="D18" t="e">
            <v>#N/A</v>
          </cell>
          <cell r="E18" t="e">
            <v>#N/A</v>
          </cell>
          <cell r="F18" t="e">
            <v>#N/A</v>
          </cell>
          <cell r="G18" t="e">
            <v>#N/A</v>
          </cell>
          <cell r="AB18" t="e">
            <v>#N/A</v>
          </cell>
          <cell r="AC18" t="e">
            <v>#N/A</v>
          </cell>
          <cell r="AD18" t="e">
            <v>#N/A</v>
          </cell>
          <cell r="AE18" t="str">
            <v>11 Dividend Street</v>
          </cell>
          <cell r="AF18" t="str">
            <v>Mansfield QLD 4122</v>
          </cell>
        </row>
        <row r="19">
          <cell r="A19" t="str">
            <v>AEPL0018</v>
          </cell>
          <cell r="D19" t="e">
            <v>#N/A</v>
          </cell>
          <cell r="E19" t="e">
            <v>#N/A</v>
          </cell>
          <cell r="F19" t="e">
            <v>#N/A</v>
          </cell>
          <cell r="G19" t="e">
            <v>#N/A</v>
          </cell>
          <cell r="AB19" t="e">
            <v>#N/A</v>
          </cell>
          <cell r="AC19" t="e">
            <v>#N/A</v>
          </cell>
          <cell r="AD19" t="e">
            <v>#N/A</v>
          </cell>
          <cell r="AE19" t="str">
            <v>11 Dividend Street</v>
          </cell>
          <cell r="AF19" t="str">
            <v>Mansfield QLD 4122</v>
          </cell>
        </row>
        <row r="20">
          <cell r="A20" t="str">
            <v>AEPL0019</v>
          </cell>
          <cell r="D20" t="e">
            <v>#N/A</v>
          </cell>
          <cell r="E20" t="e">
            <v>#N/A</v>
          </cell>
          <cell r="F20" t="e">
            <v>#N/A</v>
          </cell>
          <cell r="G20" t="e">
            <v>#N/A</v>
          </cell>
          <cell r="AB20" t="e">
            <v>#N/A</v>
          </cell>
          <cell r="AC20" t="e">
            <v>#N/A</v>
          </cell>
          <cell r="AD20" t="e">
            <v>#N/A</v>
          </cell>
          <cell r="AE20" t="str">
            <v>11 Dividend Street</v>
          </cell>
          <cell r="AF20" t="str">
            <v>Mansfield QLD 4122</v>
          </cell>
        </row>
        <row r="21">
          <cell r="A21" t="str">
            <v>AEPL0020</v>
          </cell>
          <cell r="D21" t="e">
            <v>#N/A</v>
          </cell>
          <cell r="E21" t="e">
            <v>#N/A</v>
          </cell>
          <cell r="F21" t="e">
            <v>#N/A</v>
          </cell>
          <cell r="G21" t="e">
            <v>#N/A</v>
          </cell>
          <cell r="AB21" t="e">
            <v>#N/A</v>
          </cell>
          <cell r="AC21" t="e">
            <v>#N/A</v>
          </cell>
          <cell r="AD21" t="e">
            <v>#N/A</v>
          </cell>
          <cell r="AE21" t="str">
            <v>11 Dividend Street</v>
          </cell>
          <cell r="AF21" t="str">
            <v>Mansfield QLD 4122</v>
          </cell>
        </row>
        <row r="22">
          <cell r="A22" t="str">
            <v>AEPL0021</v>
          </cell>
          <cell r="D22" t="e">
            <v>#N/A</v>
          </cell>
          <cell r="E22" t="e">
            <v>#N/A</v>
          </cell>
          <cell r="F22" t="e">
            <v>#N/A</v>
          </cell>
          <cell r="G22" t="e">
            <v>#N/A</v>
          </cell>
          <cell r="AB22" t="e">
            <v>#N/A</v>
          </cell>
          <cell r="AC22" t="e">
            <v>#N/A</v>
          </cell>
          <cell r="AD22" t="e">
            <v>#N/A</v>
          </cell>
          <cell r="AE22" t="str">
            <v>11 Dividend Street</v>
          </cell>
          <cell r="AF22" t="str">
            <v>Mansfield QLD 4122</v>
          </cell>
        </row>
        <row r="23">
          <cell r="A23" t="str">
            <v>AEPL0022</v>
          </cell>
          <cell r="D23" t="e">
            <v>#N/A</v>
          </cell>
          <cell r="E23" t="e">
            <v>#N/A</v>
          </cell>
          <cell r="F23" t="e">
            <v>#N/A</v>
          </cell>
          <cell r="G23" t="e">
            <v>#N/A</v>
          </cell>
          <cell r="AB23" t="e">
            <v>#N/A</v>
          </cell>
          <cell r="AC23" t="e">
            <v>#N/A</v>
          </cell>
          <cell r="AD23" t="e">
            <v>#N/A</v>
          </cell>
          <cell r="AE23" t="str">
            <v>11 Dividend Street</v>
          </cell>
          <cell r="AF23" t="str">
            <v>Mansfield QLD 4122</v>
          </cell>
        </row>
        <row r="24">
          <cell r="A24" t="str">
            <v>AEPL0023</v>
          </cell>
          <cell r="D24" t="e">
            <v>#N/A</v>
          </cell>
          <cell r="E24" t="e">
            <v>#N/A</v>
          </cell>
          <cell r="F24" t="e">
            <v>#N/A</v>
          </cell>
          <cell r="G24" t="e">
            <v>#N/A</v>
          </cell>
          <cell r="AB24" t="e">
            <v>#N/A</v>
          </cell>
          <cell r="AC24" t="e">
            <v>#N/A</v>
          </cell>
          <cell r="AD24" t="e">
            <v>#N/A</v>
          </cell>
          <cell r="AE24" t="str">
            <v>11 Dividend Street</v>
          </cell>
          <cell r="AF24" t="str">
            <v>Mansfield QLD 4122</v>
          </cell>
        </row>
        <row r="25">
          <cell r="A25" t="str">
            <v>AEPL0024</v>
          </cell>
          <cell r="D25" t="e">
            <v>#N/A</v>
          </cell>
          <cell r="E25" t="e">
            <v>#N/A</v>
          </cell>
          <cell r="F25" t="e">
            <v>#N/A</v>
          </cell>
          <cell r="G25" t="e">
            <v>#N/A</v>
          </cell>
          <cell r="AB25" t="e">
            <v>#N/A</v>
          </cell>
          <cell r="AC25" t="e">
            <v>#N/A</v>
          </cell>
          <cell r="AD25" t="e">
            <v>#N/A</v>
          </cell>
          <cell r="AE25" t="str">
            <v>11 Dividend Street</v>
          </cell>
          <cell r="AF25" t="str">
            <v>Mansfield QLD 4122</v>
          </cell>
        </row>
        <row r="26">
          <cell r="A26" t="str">
            <v>AEPL0025</v>
          </cell>
          <cell r="D26" t="e">
            <v>#N/A</v>
          </cell>
          <cell r="E26" t="e">
            <v>#N/A</v>
          </cell>
          <cell r="F26" t="e">
            <v>#N/A</v>
          </cell>
          <cell r="G26" t="e">
            <v>#N/A</v>
          </cell>
          <cell r="AB26" t="e">
            <v>#N/A</v>
          </cell>
          <cell r="AC26" t="e">
            <v>#N/A</v>
          </cell>
          <cell r="AD26" t="e">
            <v>#N/A</v>
          </cell>
          <cell r="AE26" t="str">
            <v>11 Dividend Street</v>
          </cell>
          <cell r="AF26" t="str">
            <v>Mansfield QLD 4122</v>
          </cell>
        </row>
        <row r="27">
          <cell r="A27" t="str">
            <v>AEPL0026</v>
          </cell>
          <cell r="D27" t="e">
            <v>#N/A</v>
          </cell>
          <cell r="E27" t="e">
            <v>#N/A</v>
          </cell>
          <cell r="F27" t="e">
            <v>#N/A</v>
          </cell>
          <cell r="G27" t="e">
            <v>#N/A</v>
          </cell>
          <cell r="AB27" t="e">
            <v>#N/A</v>
          </cell>
          <cell r="AC27" t="e">
            <v>#N/A</v>
          </cell>
          <cell r="AD27" t="e">
            <v>#N/A</v>
          </cell>
          <cell r="AE27" t="str">
            <v>11 Dividend Street</v>
          </cell>
          <cell r="AF27" t="str">
            <v>Mansfield QLD 4122</v>
          </cell>
        </row>
        <row r="28">
          <cell r="A28" t="str">
            <v>AEPL0027</v>
          </cell>
          <cell r="D28" t="e">
            <v>#N/A</v>
          </cell>
          <cell r="E28" t="e">
            <v>#N/A</v>
          </cell>
          <cell r="F28" t="e">
            <v>#N/A</v>
          </cell>
          <cell r="G28" t="e">
            <v>#N/A</v>
          </cell>
          <cell r="AB28" t="e">
            <v>#N/A</v>
          </cell>
          <cell r="AC28" t="e">
            <v>#N/A</v>
          </cell>
          <cell r="AD28" t="e">
            <v>#N/A</v>
          </cell>
          <cell r="AE28" t="str">
            <v>11 Dividend Street</v>
          </cell>
          <cell r="AF28" t="str">
            <v>Mansfield QLD 4122</v>
          </cell>
        </row>
        <row r="29">
          <cell r="A29" t="str">
            <v>AEPL0028</v>
          </cell>
          <cell r="D29" t="e">
            <v>#N/A</v>
          </cell>
          <cell r="E29" t="e">
            <v>#N/A</v>
          </cell>
          <cell r="F29" t="e">
            <v>#N/A</v>
          </cell>
          <cell r="G29" t="e">
            <v>#N/A</v>
          </cell>
          <cell r="AB29" t="e">
            <v>#N/A</v>
          </cell>
          <cell r="AC29" t="e">
            <v>#N/A</v>
          </cell>
          <cell r="AD29" t="e">
            <v>#N/A</v>
          </cell>
          <cell r="AE29" t="str">
            <v>11 Dividend Street</v>
          </cell>
          <cell r="AF29" t="str">
            <v>Mansfield QLD 4122</v>
          </cell>
        </row>
        <row r="30">
          <cell r="A30" t="str">
            <v>AEPL0029</v>
          </cell>
          <cell r="D30" t="e">
            <v>#N/A</v>
          </cell>
          <cell r="E30" t="e">
            <v>#N/A</v>
          </cell>
          <cell r="F30" t="e">
            <v>#N/A</v>
          </cell>
          <cell r="G30" t="e">
            <v>#N/A</v>
          </cell>
          <cell r="AB30" t="e">
            <v>#N/A</v>
          </cell>
          <cell r="AC30" t="e">
            <v>#N/A</v>
          </cell>
          <cell r="AD30" t="e">
            <v>#N/A</v>
          </cell>
          <cell r="AE30" t="str">
            <v>11 Dividend Street</v>
          </cell>
          <cell r="AF30" t="str">
            <v>Mansfield QLD 4122</v>
          </cell>
        </row>
        <row r="31">
          <cell r="A31" t="str">
            <v>AEPL0030</v>
          </cell>
          <cell r="D31" t="e">
            <v>#N/A</v>
          </cell>
          <cell r="E31" t="e">
            <v>#N/A</v>
          </cell>
          <cell r="F31" t="e">
            <v>#N/A</v>
          </cell>
          <cell r="G31" t="e">
            <v>#N/A</v>
          </cell>
          <cell r="AB31" t="e">
            <v>#N/A</v>
          </cell>
          <cell r="AC31" t="e">
            <v>#N/A</v>
          </cell>
          <cell r="AD31" t="e">
            <v>#N/A</v>
          </cell>
          <cell r="AE31" t="str">
            <v>11 Dividend Street</v>
          </cell>
          <cell r="AF31" t="str">
            <v>Mansfield QLD 4122</v>
          </cell>
        </row>
        <row r="32">
          <cell r="A32" t="str">
            <v>AEPL0031</v>
          </cell>
          <cell r="D32" t="e">
            <v>#N/A</v>
          </cell>
          <cell r="E32" t="e">
            <v>#N/A</v>
          </cell>
          <cell r="F32" t="e">
            <v>#N/A</v>
          </cell>
          <cell r="G32" t="e">
            <v>#N/A</v>
          </cell>
          <cell r="AB32" t="e">
            <v>#N/A</v>
          </cell>
          <cell r="AC32" t="e">
            <v>#N/A</v>
          </cell>
          <cell r="AD32" t="e">
            <v>#N/A</v>
          </cell>
          <cell r="AE32" t="str">
            <v>11 Dividend Street</v>
          </cell>
          <cell r="AF32" t="str">
            <v>Mansfield QLD 4122</v>
          </cell>
        </row>
        <row r="33">
          <cell r="A33" t="str">
            <v>AEPL0032</v>
          </cell>
          <cell r="D33" t="e">
            <v>#N/A</v>
          </cell>
          <cell r="E33" t="e">
            <v>#N/A</v>
          </cell>
          <cell r="F33" t="e">
            <v>#N/A</v>
          </cell>
          <cell r="G33" t="e">
            <v>#N/A</v>
          </cell>
          <cell r="AB33" t="e">
            <v>#N/A</v>
          </cell>
          <cell r="AC33" t="e">
            <v>#N/A</v>
          </cell>
          <cell r="AD33" t="e">
            <v>#N/A</v>
          </cell>
          <cell r="AE33" t="str">
            <v>11 Dividend Street</v>
          </cell>
          <cell r="AF33" t="str">
            <v>Mansfield QLD 4122</v>
          </cell>
        </row>
        <row r="34">
          <cell r="A34" t="str">
            <v>AEPL0033</v>
          </cell>
          <cell r="D34" t="e">
            <v>#N/A</v>
          </cell>
          <cell r="E34" t="e">
            <v>#N/A</v>
          </cell>
          <cell r="F34" t="e">
            <v>#N/A</v>
          </cell>
          <cell r="G34" t="e">
            <v>#N/A</v>
          </cell>
          <cell r="AB34" t="e">
            <v>#N/A</v>
          </cell>
          <cell r="AC34" t="e">
            <v>#N/A</v>
          </cell>
          <cell r="AD34" t="e">
            <v>#N/A</v>
          </cell>
          <cell r="AE34" t="str">
            <v>11 Dividend Street</v>
          </cell>
          <cell r="AF34" t="str">
            <v>Mansfield QLD 4122</v>
          </cell>
        </row>
        <row r="35">
          <cell r="A35" t="str">
            <v>AEPL0034</v>
          </cell>
          <cell r="D35" t="e">
            <v>#N/A</v>
          </cell>
          <cell r="E35" t="e">
            <v>#N/A</v>
          </cell>
          <cell r="F35" t="e">
            <v>#N/A</v>
          </cell>
          <cell r="G35" t="e">
            <v>#N/A</v>
          </cell>
          <cell r="AB35" t="e">
            <v>#N/A</v>
          </cell>
          <cell r="AC35" t="e">
            <v>#N/A</v>
          </cell>
          <cell r="AD35" t="e">
            <v>#N/A</v>
          </cell>
          <cell r="AE35" t="str">
            <v>11 Dividend Street</v>
          </cell>
          <cell r="AF35" t="str">
            <v>Mansfield QLD 4122</v>
          </cell>
        </row>
        <row r="36">
          <cell r="A36" t="str">
            <v>AEPL0035</v>
          </cell>
          <cell r="D36" t="e">
            <v>#N/A</v>
          </cell>
          <cell r="E36" t="e">
            <v>#N/A</v>
          </cell>
          <cell r="F36" t="e">
            <v>#N/A</v>
          </cell>
          <cell r="G36" t="e">
            <v>#N/A</v>
          </cell>
          <cell r="AB36" t="e">
            <v>#N/A</v>
          </cell>
          <cell r="AC36" t="e">
            <v>#N/A</v>
          </cell>
          <cell r="AD36" t="e">
            <v>#N/A</v>
          </cell>
          <cell r="AE36" t="str">
            <v>11 Dividend Street</v>
          </cell>
          <cell r="AF36" t="str">
            <v>Mansfield QLD 4122</v>
          </cell>
        </row>
        <row r="37">
          <cell r="A37" t="str">
            <v>AEPL0036</v>
          </cell>
          <cell r="D37" t="e">
            <v>#N/A</v>
          </cell>
          <cell r="E37" t="e">
            <v>#N/A</v>
          </cell>
          <cell r="F37" t="e">
            <v>#N/A</v>
          </cell>
          <cell r="G37" t="e">
            <v>#N/A</v>
          </cell>
          <cell r="AB37" t="e">
            <v>#N/A</v>
          </cell>
          <cell r="AC37" t="e">
            <v>#N/A</v>
          </cell>
          <cell r="AD37" t="e">
            <v>#N/A</v>
          </cell>
          <cell r="AE37" t="str">
            <v>11 Dividend Street</v>
          </cell>
          <cell r="AF37" t="str">
            <v>Mansfield QLD 4122</v>
          </cell>
        </row>
        <row r="38">
          <cell r="A38" t="str">
            <v>AEPL0037</v>
          </cell>
          <cell r="D38" t="e">
            <v>#N/A</v>
          </cell>
          <cell r="E38" t="e">
            <v>#N/A</v>
          </cell>
          <cell r="F38" t="e">
            <v>#N/A</v>
          </cell>
          <cell r="G38" t="e">
            <v>#N/A</v>
          </cell>
          <cell r="AB38" t="e">
            <v>#N/A</v>
          </cell>
          <cell r="AC38" t="e">
            <v>#N/A</v>
          </cell>
          <cell r="AD38" t="e">
            <v>#N/A</v>
          </cell>
          <cell r="AE38" t="str">
            <v>11 Dividend Street</v>
          </cell>
          <cell r="AF38" t="str">
            <v>Mansfield QLD 4122</v>
          </cell>
        </row>
        <row r="39">
          <cell r="A39" t="str">
            <v>AEPL0038</v>
          </cell>
          <cell r="D39" t="e">
            <v>#N/A</v>
          </cell>
          <cell r="E39" t="e">
            <v>#N/A</v>
          </cell>
          <cell r="F39" t="e">
            <v>#N/A</v>
          </cell>
          <cell r="G39" t="e">
            <v>#N/A</v>
          </cell>
          <cell r="AB39" t="e">
            <v>#N/A</v>
          </cell>
          <cell r="AC39" t="e">
            <v>#N/A</v>
          </cell>
          <cell r="AD39" t="e">
            <v>#N/A</v>
          </cell>
          <cell r="AE39" t="str">
            <v>11 Dividend Street</v>
          </cell>
          <cell r="AF39" t="str">
            <v>Mansfield QLD 4122</v>
          </cell>
        </row>
        <row r="40">
          <cell r="A40" t="str">
            <v>AEPL0039</v>
          </cell>
          <cell r="D40" t="e">
            <v>#N/A</v>
          </cell>
          <cell r="E40" t="e">
            <v>#N/A</v>
          </cell>
          <cell r="F40" t="e">
            <v>#N/A</v>
          </cell>
          <cell r="G40" t="e">
            <v>#N/A</v>
          </cell>
          <cell r="AB40" t="e">
            <v>#N/A</v>
          </cell>
          <cell r="AC40" t="e">
            <v>#N/A</v>
          </cell>
          <cell r="AD40" t="e">
            <v>#N/A</v>
          </cell>
          <cell r="AE40" t="str">
            <v>11 Dividend Street</v>
          </cell>
          <cell r="AF40" t="str">
            <v>Mansfield QLD 4122</v>
          </cell>
        </row>
        <row r="41">
          <cell r="A41" t="str">
            <v>AEPL0040</v>
          </cell>
          <cell r="D41" t="e">
            <v>#N/A</v>
          </cell>
          <cell r="E41" t="e">
            <v>#N/A</v>
          </cell>
          <cell r="F41" t="e">
            <v>#N/A</v>
          </cell>
          <cell r="G41" t="e">
            <v>#N/A</v>
          </cell>
          <cell r="AB41" t="e">
            <v>#N/A</v>
          </cell>
          <cell r="AC41" t="e">
            <v>#N/A</v>
          </cell>
          <cell r="AD41" t="e">
            <v>#N/A</v>
          </cell>
          <cell r="AE41" t="str">
            <v>11 Dividend Street</v>
          </cell>
          <cell r="AF41" t="str">
            <v>Mansfield QLD 4122</v>
          </cell>
        </row>
        <row r="42">
          <cell r="A42" t="str">
            <v>AEPL0041</v>
          </cell>
          <cell r="D42" t="e">
            <v>#N/A</v>
          </cell>
          <cell r="E42" t="e">
            <v>#N/A</v>
          </cell>
          <cell r="F42" t="e">
            <v>#N/A</v>
          </cell>
          <cell r="G42" t="e">
            <v>#N/A</v>
          </cell>
          <cell r="AB42" t="e">
            <v>#N/A</v>
          </cell>
          <cell r="AC42" t="e">
            <v>#N/A</v>
          </cell>
          <cell r="AD42" t="e">
            <v>#N/A</v>
          </cell>
          <cell r="AE42" t="str">
            <v>11 Dividend Street</v>
          </cell>
          <cell r="AF42" t="str">
            <v>Mansfield QLD 4122</v>
          </cell>
        </row>
        <row r="43">
          <cell r="A43" t="str">
            <v>AEPL0042</v>
          </cell>
          <cell r="D43" t="e">
            <v>#N/A</v>
          </cell>
          <cell r="E43" t="e">
            <v>#N/A</v>
          </cell>
          <cell r="F43" t="e">
            <v>#N/A</v>
          </cell>
          <cell r="G43" t="e">
            <v>#N/A</v>
          </cell>
          <cell r="AB43" t="e">
            <v>#N/A</v>
          </cell>
          <cell r="AC43" t="e">
            <v>#N/A</v>
          </cell>
          <cell r="AD43" t="e">
            <v>#N/A</v>
          </cell>
          <cell r="AE43" t="str">
            <v>11 Dividend Street</v>
          </cell>
          <cell r="AF43" t="str">
            <v>Mansfield QLD 4122</v>
          </cell>
        </row>
        <row r="44">
          <cell r="A44" t="str">
            <v>AEPL0043</v>
          </cell>
          <cell r="D44" t="e">
            <v>#N/A</v>
          </cell>
          <cell r="E44" t="e">
            <v>#N/A</v>
          </cell>
          <cell r="F44" t="e">
            <v>#N/A</v>
          </cell>
          <cell r="G44" t="e">
            <v>#N/A</v>
          </cell>
          <cell r="AB44" t="e">
            <v>#N/A</v>
          </cell>
          <cell r="AC44" t="e">
            <v>#N/A</v>
          </cell>
          <cell r="AD44" t="e">
            <v>#N/A</v>
          </cell>
          <cell r="AE44" t="str">
            <v>11 Dividend Street</v>
          </cell>
          <cell r="AF44" t="str">
            <v>Mansfield QLD 4122</v>
          </cell>
        </row>
        <row r="45">
          <cell r="A45" t="str">
            <v>AEPL0044</v>
          </cell>
          <cell r="D45" t="e">
            <v>#N/A</v>
          </cell>
          <cell r="E45" t="e">
            <v>#N/A</v>
          </cell>
          <cell r="F45" t="e">
            <v>#N/A</v>
          </cell>
          <cell r="G45" t="e">
            <v>#N/A</v>
          </cell>
          <cell r="AB45" t="e">
            <v>#N/A</v>
          </cell>
          <cell r="AC45" t="e">
            <v>#N/A</v>
          </cell>
          <cell r="AD45" t="e">
            <v>#N/A</v>
          </cell>
          <cell r="AE45" t="str">
            <v>11 Dividend Street</v>
          </cell>
          <cell r="AF45" t="str">
            <v>Mansfield QLD 4122</v>
          </cell>
        </row>
        <row r="46">
          <cell r="A46" t="str">
            <v>AEPL0045</v>
          </cell>
          <cell r="D46" t="e">
            <v>#N/A</v>
          </cell>
          <cell r="E46" t="e">
            <v>#N/A</v>
          </cell>
          <cell r="F46" t="e">
            <v>#N/A</v>
          </cell>
          <cell r="G46" t="e">
            <v>#N/A</v>
          </cell>
          <cell r="AB46" t="e">
            <v>#N/A</v>
          </cell>
          <cell r="AC46" t="e">
            <v>#N/A</v>
          </cell>
          <cell r="AD46" t="e">
            <v>#N/A</v>
          </cell>
          <cell r="AE46" t="str">
            <v>11 Dividend Street</v>
          </cell>
          <cell r="AF46" t="str">
            <v>Mansfield QLD 4122</v>
          </cell>
        </row>
        <row r="47">
          <cell r="A47" t="str">
            <v>AEPL0046</v>
          </cell>
          <cell r="D47" t="e">
            <v>#N/A</v>
          </cell>
          <cell r="E47" t="e">
            <v>#N/A</v>
          </cell>
          <cell r="F47" t="e">
            <v>#N/A</v>
          </cell>
          <cell r="G47" t="e">
            <v>#N/A</v>
          </cell>
          <cell r="AB47" t="e">
            <v>#N/A</v>
          </cell>
          <cell r="AC47" t="e">
            <v>#N/A</v>
          </cell>
          <cell r="AD47" t="e">
            <v>#N/A</v>
          </cell>
          <cell r="AE47" t="str">
            <v>11 Dividend Street</v>
          </cell>
          <cell r="AF47" t="str">
            <v>Mansfield QLD 4122</v>
          </cell>
        </row>
        <row r="48">
          <cell r="A48" t="str">
            <v>AEPL0047</v>
          </cell>
          <cell r="D48" t="e">
            <v>#N/A</v>
          </cell>
          <cell r="E48" t="e">
            <v>#N/A</v>
          </cell>
          <cell r="F48" t="e">
            <v>#N/A</v>
          </cell>
          <cell r="G48" t="e">
            <v>#N/A</v>
          </cell>
          <cell r="AB48" t="e">
            <v>#N/A</v>
          </cell>
          <cell r="AC48" t="e">
            <v>#N/A</v>
          </cell>
          <cell r="AD48" t="e">
            <v>#N/A</v>
          </cell>
          <cell r="AE48" t="str">
            <v>11 Dividend Street</v>
          </cell>
          <cell r="AF48" t="str">
            <v>Mansfield QLD 4122</v>
          </cell>
        </row>
        <row r="49">
          <cell r="A49" t="str">
            <v>AEPL0048</v>
          </cell>
          <cell r="D49" t="e">
            <v>#N/A</v>
          </cell>
          <cell r="E49" t="e">
            <v>#N/A</v>
          </cell>
          <cell r="F49" t="e">
            <v>#N/A</v>
          </cell>
          <cell r="G49" t="e">
            <v>#N/A</v>
          </cell>
          <cell r="AB49" t="e">
            <v>#N/A</v>
          </cell>
          <cell r="AC49" t="e">
            <v>#N/A</v>
          </cell>
          <cell r="AD49" t="e">
            <v>#N/A</v>
          </cell>
          <cell r="AE49" t="str">
            <v>11 Dividend Street</v>
          </cell>
          <cell r="AF49" t="str">
            <v>Mansfield QLD 4122</v>
          </cell>
        </row>
        <row r="50">
          <cell r="A50" t="str">
            <v>AEPL0049</v>
          </cell>
          <cell r="D50" t="e">
            <v>#N/A</v>
          </cell>
          <cell r="E50" t="e">
            <v>#N/A</v>
          </cell>
          <cell r="F50" t="e">
            <v>#N/A</v>
          </cell>
          <cell r="G50" t="e">
            <v>#N/A</v>
          </cell>
          <cell r="AB50" t="e">
            <v>#N/A</v>
          </cell>
          <cell r="AC50" t="e">
            <v>#N/A</v>
          </cell>
          <cell r="AD50" t="e">
            <v>#N/A</v>
          </cell>
          <cell r="AE50" t="str">
            <v>11 Dividend Street</v>
          </cell>
          <cell r="AF50" t="str">
            <v>Mansfield QLD 4122</v>
          </cell>
        </row>
        <row r="51">
          <cell r="A51" t="str">
            <v>AEPL0050</v>
          </cell>
          <cell r="D51" t="e">
            <v>#N/A</v>
          </cell>
          <cell r="E51" t="e">
            <v>#N/A</v>
          </cell>
          <cell r="F51" t="e">
            <v>#N/A</v>
          </cell>
          <cell r="G51" t="e">
            <v>#N/A</v>
          </cell>
          <cell r="AB51" t="e">
            <v>#N/A</v>
          </cell>
          <cell r="AC51" t="e">
            <v>#N/A</v>
          </cell>
          <cell r="AD51" t="e">
            <v>#N/A</v>
          </cell>
          <cell r="AE51" t="str">
            <v>11 Dividend Street</v>
          </cell>
          <cell r="AF51" t="str">
            <v>Mansfield QLD 4122</v>
          </cell>
        </row>
        <row r="52">
          <cell r="A52" t="str">
            <v>AEPL0051</v>
          </cell>
          <cell r="D52" t="e">
            <v>#N/A</v>
          </cell>
          <cell r="E52" t="e">
            <v>#N/A</v>
          </cell>
          <cell r="F52" t="e">
            <v>#N/A</v>
          </cell>
          <cell r="G52" t="e">
            <v>#N/A</v>
          </cell>
          <cell r="AB52" t="e">
            <v>#N/A</v>
          </cell>
          <cell r="AC52" t="e">
            <v>#N/A</v>
          </cell>
          <cell r="AD52" t="e">
            <v>#N/A</v>
          </cell>
          <cell r="AE52" t="str">
            <v>11 Dividend Street</v>
          </cell>
          <cell r="AF52" t="str">
            <v>Mansfield QLD 4122</v>
          </cell>
        </row>
        <row r="53">
          <cell r="A53" t="str">
            <v>AEPL0052</v>
          </cell>
          <cell r="D53" t="e">
            <v>#N/A</v>
          </cell>
          <cell r="E53" t="e">
            <v>#N/A</v>
          </cell>
          <cell r="F53" t="e">
            <v>#N/A</v>
          </cell>
          <cell r="G53" t="e">
            <v>#N/A</v>
          </cell>
          <cell r="AB53" t="e">
            <v>#N/A</v>
          </cell>
          <cell r="AC53" t="e">
            <v>#N/A</v>
          </cell>
          <cell r="AD53" t="e">
            <v>#N/A</v>
          </cell>
          <cell r="AE53" t="str">
            <v>11 Dividend Street</v>
          </cell>
          <cell r="AF53" t="str">
            <v>Mansfield QLD 4122</v>
          </cell>
        </row>
        <row r="54">
          <cell r="A54" t="str">
            <v>AEPL0053</v>
          </cell>
          <cell r="D54" t="e">
            <v>#N/A</v>
          </cell>
          <cell r="E54" t="e">
            <v>#N/A</v>
          </cell>
          <cell r="F54" t="e">
            <v>#N/A</v>
          </cell>
          <cell r="G54" t="e">
            <v>#N/A</v>
          </cell>
          <cell r="AB54" t="e">
            <v>#N/A</v>
          </cell>
          <cell r="AC54" t="e">
            <v>#N/A</v>
          </cell>
          <cell r="AD54" t="e">
            <v>#N/A</v>
          </cell>
          <cell r="AE54" t="str">
            <v>11 Dividend Street</v>
          </cell>
          <cell r="AF54" t="str">
            <v>Mansfield QLD 4122</v>
          </cell>
        </row>
        <row r="55">
          <cell r="A55" t="str">
            <v>AEPL0054</v>
          </cell>
          <cell r="D55" t="e">
            <v>#N/A</v>
          </cell>
          <cell r="E55" t="e">
            <v>#N/A</v>
          </cell>
          <cell r="F55" t="e">
            <v>#N/A</v>
          </cell>
          <cell r="G55" t="e">
            <v>#N/A</v>
          </cell>
          <cell r="AB55" t="e">
            <v>#N/A</v>
          </cell>
          <cell r="AC55" t="e">
            <v>#N/A</v>
          </cell>
          <cell r="AD55" t="e">
            <v>#N/A</v>
          </cell>
          <cell r="AE55" t="str">
            <v>11 Dividend Street</v>
          </cell>
          <cell r="AF55" t="str">
            <v>Mansfield QLD 4122</v>
          </cell>
        </row>
        <row r="56">
          <cell r="A56" t="str">
            <v>AEPL0055</v>
          </cell>
          <cell r="D56" t="e">
            <v>#N/A</v>
          </cell>
          <cell r="E56" t="e">
            <v>#N/A</v>
          </cell>
          <cell r="F56" t="e">
            <v>#N/A</v>
          </cell>
          <cell r="G56" t="e">
            <v>#N/A</v>
          </cell>
          <cell r="AB56" t="e">
            <v>#N/A</v>
          </cell>
          <cell r="AC56" t="e">
            <v>#N/A</v>
          </cell>
          <cell r="AD56" t="e">
            <v>#N/A</v>
          </cell>
          <cell r="AE56" t="str">
            <v>11 Dividend Street</v>
          </cell>
          <cell r="AF56" t="str">
            <v>Mansfield QLD 4122</v>
          </cell>
        </row>
        <row r="57">
          <cell r="A57" t="str">
            <v>AEPL0056</v>
          </cell>
          <cell r="D57" t="e">
            <v>#N/A</v>
          </cell>
          <cell r="E57" t="e">
            <v>#N/A</v>
          </cell>
          <cell r="F57" t="e">
            <v>#N/A</v>
          </cell>
          <cell r="G57" t="e">
            <v>#N/A</v>
          </cell>
          <cell r="AB57" t="e">
            <v>#N/A</v>
          </cell>
          <cell r="AC57" t="e">
            <v>#N/A</v>
          </cell>
          <cell r="AD57" t="e">
            <v>#N/A</v>
          </cell>
          <cell r="AE57" t="str">
            <v>11 Dividend Street</v>
          </cell>
          <cell r="AF57" t="str">
            <v>Mansfield QLD 4122</v>
          </cell>
        </row>
        <row r="58">
          <cell r="A58" t="str">
            <v>AEPL0057</v>
          </cell>
          <cell r="D58" t="e">
            <v>#N/A</v>
          </cell>
          <cell r="E58" t="e">
            <v>#N/A</v>
          </cell>
          <cell r="F58" t="e">
            <v>#N/A</v>
          </cell>
          <cell r="G58" t="e">
            <v>#N/A</v>
          </cell>
          <cell r="AB58" t="e">
            <v>#N/A</v>
          </cell>
          <cell r="AC58" t="e">
            <v>#N/A</v>
          </cell>
          <cell r="AD58" t="e">
            <v>#N/A</v>
          </cell>
          <cell r="AE58" t="str">
            <v>11 Dividend Street</v>
          </cell>
          <cell r="AF58" t="str">
            <v>Mansfield QLD 4122</v>
          </cell>
        </row>
        <row r="59">
          <cell r="A59" t="str">
            <v>AEPL0058</v>
          </cell>
          <cell r="D59" t="e">
            <v>#N/A</v>
          </cell>
          <cell r="E59" t="e">
            <v>#N/A</v>
          </cell>
          <cell r="F59" t="e">
            <v>#N/A</v>
          </cell>
          <cell r="G59" t="e">
            <v>#N/A</v>
          </cell>
          <cell r="AB59" t="e">
            <v>#N/A</v>
          </cell>
          <cell r="AC59" t="e">
            <v>#N/A</v>
          </cell>
          <cell r="AD59" t="e">
            <v>#N/A</v>
          </cell>
          <cell r="AE59" t="str">
            <v>11 Dividend Street</v>
          </cell>
          <cell r="AF59" t="str">
            <v>Mansfield QLD 4122</v>
          </cell>
        </row>
        <row r="60">
          <cell r="A60" t="str">
            <v>AEPL0059</v>
          </cell>
          <cell r="D60" t="e">
            <v>#N/A</v>
          </cell>
          <cell r="E60" t="e">
            <v>#N/A</v>
          </cell>
          <cell r="F60" t="e">
            <v>#N/A</v>
          </cell>
          <cell r="G60" t="e">
            <v>#N/A</v>
          </cell>
          <cell r="AB60" t="e">
            <v>#N/A</v>
          </cell>
          <cell r="AC60" t="e">
            <v>#N/A</v>
          </cell>
          <cell r="AD60" t="e">
            <v>#N/A</v>
          </cell>
          <cell r="AE60" t="str">
            <v>11 Dividend Street</v>
          </cell>
          <cell r="AF60" t="str">
            <v>Mansfield QLD 4122</v>
          </cell>
        </row>
        <row r="61">
          <cell r="A61" t="str">
            <v>AEPL0060</v>
          </cell>
          <cell r="D61" t="e">
            <v>#N/A</v>
          </cell>
          <cell r="E61" t="e">
            <v>#N/A</v>
          </cell>
          <cell r="F61" t="e">
            <v>#N/A</v>
          </cell>
          <cell r="G61" t="e">
            <v>#N/A</v>
          </cell>
          <cell r="AB61" t="e">
            <v>#N/A</v>
          </cell>
          <cell r="AC61" t="e">
            <v>#N/A</v>
          </cell>
          <cell r="AD61" t="e">
            <v>#N/A</v>
          </cell>
          <cell r="AE61" t="str">
            <v>11 Dividend Street</v>
          </cell>
          <cell r="AF61" t="str">
            <v>Mansfield QLD 4122</v>
          </cell>
        </row>
        <row r="62">
          <cell r="A62" t="str">
            <v>AEPL0061</v>
          </cell>
          <cell r="D62" t="e">
            <v>#N/A</v>
          </cell>
          <cell r="E62" t="e">
            <v>#N/A</v>
          </cell>
          <cell r="F62" t="e">
            <v>#N/A</v>
          </cell>
          <cell r="G62" t="e">
            <v>#N/A</v>
          </cell>
          <cell r="AB62" t="e">
            <v>#N/A</v>
          </cell>
          <cell r="AC62" t="e">
            <v>#N/A</v>
          </cell>
          <cell r="AD62" t="e">
            <v>#N/A</v>
          </cell>
          <cell r="AE62" t="str">
            <v>11 Dividend Street</v>
          </cell>
          <cell r="AF62" t="str">
            <v>Mansfield QLD 4122</v>
          </cell>
        </row>
        <row r="63">
          <cell r="A63" t="str">
            <v>AEPL0062</v>
          </cell>
          <cell r="D63" t="e">
            <v>#N/A</v>
          </cell>
          <cell r="E63" t="e">
            <v>#N/A</v>
          </cell>
          <cell r="F63" t="e">
            <v>#N/A</v>
          </cell>
          <cell r="G63" t="e">
            <v>#N/A</v>
          </cell>
          <cell r="AB63" t="e">
            <v>#N/A</v>
          </cell>
          <cell r="AC63" t="e">
            <v>#N/A</v>
          </cell>
          <cell r="AD63" t="e">
            <v>#N/A</v>
          </cell>
          <cell r="AE63" t="str">
            <v>11 Dividend Street</v>
          </cell>
          <cell r="AF63" t="str">
            <v>Mansfield QLD 4122</v>
          </cell>
        </row>
        <row r="64">
          <cell r="A64" t="str">
            <v>AEPL0063</v>
          </cell>
          <cell r="D64" t="e">
            <v>#N/A</v>
          </cell>
          <cell r="E64" t="e">
            <v>#N/A</v>
          </cell>
          <cell r="F64" t="e">
            <v>#N/A</v>
          </cell>
          <cell r="G64" t="e">
            <v>#N/A</v>
          </cell>
          <cell r="AB64" t="e">
            <v>#N/A</v>
          </cell>
          <cell r="AC64" t="e">
            <v>#N/A</v>
          </cell>
          <cell r="AD64" t="e">
            <v>#N/A</v>
          </cell>
          <cell r="AE64" t="str">
            <v>11 Dividend Street</v>
          </cell>
          <cell r="AF64" t="str">
            <v>Mansfield QLD 4122</v>
          </cell>
        </row>
        <row r="65">
          <cell r="A65" t="str">
            <v>AEPL0064</v>
          </cell>
          <cell r="D65" t="e">
            <v>#N/A</v>
          </cell>
          <cell r="E65" t="e">
            <v>#N/A</v>
          </cell>
          <cell r="F65" t="e">
            <v>#N/A</v>
          </cell>
          <cell r="G65" t="e">
            <v>#N/A</v>
          </cell>
          <cell r="AB65" t="e">
            <v>#N/A</v>
          </cell>
          <cell r="AC65" t="e">
            <v>#N/A</v>
          </cell>
          <cell r="AD65" t="e">
            <v>#N/A</v>
          </cell>
          <cell r="AE65" t="str">
            <v>11 Dividend Street</v>
          </cell>
          <cell r="AF65" t="str">
            <v>Mansfield QLD 4122</v>
          </cell>
        </row>
        <row r="66">
          <cell r="A66" t="str">
            <v>AEPL0065</v>
          </cell>
          <cell r="D66" t="e">
            <v>#N/A</v>
          </cell>
          <cell r="E66" t="e">
            <v>#N/A</v>
          </cell>
          <cell r="F66" t="e">
            <v>#N/A</v>
          </cell>
          <cell r="G66" t="e">
            <v>#N/A</v>
          </cell>
          <cell r="AB66" t="e">
            <v>#N/A</v>
          </cell>
          <cell r="AC66" t="e">
            <v>#N/A</v>
          </cell>
          <cell r="AD66" t="e">
            <v>#N/A</v>
          </cell>
          <cell r="AE66" t="str">
            <v>11 Dividend Street</v>
          </cell>
          <cell r="AF66" t="str">
            <v>Mansfield QLD 4122</v>
          </cell>
        </row>
        <row r="67">
          <cell r="A67" t="str">
            <v>AEPL0066</v>
          </cell>
          <cell r="D67" t="e">
            <v>#N/A</v>
          </cell>
          <cell r="E67" t="e">
            <v>#N/A</v>
          </cell>
          <cell r="F67" t="e">
            <v>#N/A</v>
          </cell>
          <cell r="G67" t="e">
            <v>#N/A</v>
          </cell>
          <cell r="AB67" t="e">
            <v>#N/A</v>
          </cell>
          <cell r="AC67" t="e">
            <v>#N/A</v>
          </cell>
          <cell r="AD67" t="e">
            <v>#N/A</v>
          </cell>
          <cell r="AE67" t="str">
            <v>11 Dividend Street</v>
          </cell>
          <cell r="AF67" t="str">
            <v>Mansfield QLD 4122</v>
          </cell>
        </row>
        <row r="68">
          <cell r="A68" t="str">
            <v>AEPL0067</v>
          </cell>
          <cell r="D68" t="e">
            <v>#N/A</v>
          </cell>
          <cell r="E68" t="e">
            <v>#N/A</v>
          </cell>
          <cell r="F68" t="e">
            <v>#N/A</v>
          </cell>
          <cell r="G68" t="e">
            <v>#N/A</v>
          </cell>
          <cell r="AB68" t="e">
            <v>#N/A</v>
          </cell>
          <cell r="AC68" t="e">
            <v>#N/A</v>
          </cell>
          <cell r="AD68" t="e">
            <v>#N/A</v>
          </cell>
          <cell r="AE68" t="str">
            <v>11 Dividend Street</v>
          </cell>
          <cell r="AF68" t="str">
            <v>Mansfield QLD 4122</v>
          </cell>
        </row>
        <row r="69">
          <cell r="A69" t="str">
            <v>AEPL0068</v>
          </cell>
          <cell r="D69" t="e">
            <v>#N/A</v>
          </cell>
          <cell r="E69" t="e">
            <v>#N/A</v>
          </cell>
          <cell r="F69" t="e">
            <v>#N/A</v>
          </cell>
          <cell r="G69" t="e">
            <v>#N/A</v>
          </cell>
          <cell r="AB69" t="e">
            <v>#N/A</v>
          </cell>
          <cell r="AC69" t="e">
            <v>#N/A</v>
          </cell>
          <cell r="AD69" t="e">
            <v>#N/A</v>
          </cell>
          <cell r="AE69" t="str">
            <v>11 Dividend Street</v>
          </cell>
          <cell r="AF69" t="str">
            <v>Mansfield QLD 4122</v>
          </cell>
        </row>
        <row r="70">
          <cell r="A70" t="str">
            <v>AEPL0069</v>
          </cell>
          <cell r="D70" t="e">
            <v>#N/A</v>
          </cell>
          <cell r="E70" t="e">
            <v>#N/A</v>
          </cell>
          <cell r="F70" t="e">
            <v>#N/A</v>
          </cell>
          <cell r="G70" t="e">
            <v>#N/A</v>
          </cell>
          <cell r="AB70" t="e">
            <v>#N/A</v>
          </cell>
          <cell r="AC70" t="e">
            <v>#N/A</v>
          </cell>
          <cell r="AD70" t="e">
            <v>#N/A</v>
          </cell>
          <cell r="AE70" t="str">
            <v>11 Dividend Street</v>
          </cell>
          <cell r="AF70" t="str">
            <v>Mansfield QLD 4122</v>
          </cell>
        </row>
        <row r="71">
          <cell r="A71" t="str">
            <v>AEPL0070</v>
          </cell>
          <cell r="D71" t="e">
            <v>#N/A</v>
          </cell>
          <cell r="E71" t="e">
            <v>#N/A</v>
          </cell>
          <cell r="F71" t="e">
            <v>#N/A</v>
          </cell>
          <cell r="G71" t="e">
            <v>#N/A</v>
          </cell>
          <cell r="AB71" t="e">
            <v>#N/A</v>
          </cell>
          <cell r="AC71" t="e">
            <v>#N/A</v>
          </cell>
          <cell r="AD71" t="e">
            <v>#N/A</v>
          </cell>
          <cell r="AE71" t="str">
            <v>11 Dividend Street</v>
          </cell>
          <cell r="AF71" t="str">
            <v>Mansfield QLD 4122</v>
          </cell>
        </row>
        <row r="72">
          <cell r="A72" t="str">
            <v>AEPL0071</v>
          </cell>
          <cell r="D72" t="e">
            <v>#N/A</v>
          </cell>
          <cell r="E72" t="e">
            <v>#N/A</v>
          </cell>
          <cell r="F72" t="e">
            <v>#N/A</v>
          </cell>
          <cell r="G72" t="e">
            <v>#N/A</v>
          </cell>
          <cell r="AB72" t="e">
            <v>#N/A</v>
          </cell>
          <cell r="AC72" t="e">
            <v>#N/A</v>
          </cell>
          <cell r="AD72" t="e">
            <v>#N/A</v>
          </cell>
          <cell r="AE72" t="str">
            <v>11 Dividend Street</v>
          </cell>
          <cell r="AF72" t="str">
            <v>Mansfield QLD 4122</v>
          </cell>
        </row>
        <row r="73">
          <cell r="A73" t="str">
            <v>AEPL0072</v>
          </cell>
          <cell r="D73" t="e">
            <v>#N/A</v>
          </cell>
          <cell r="E73" t="e">
            <v>#N/A</v>
          </cell>
          <cell r="F73" t="e">
            <v>#N/A</v>
          </cell>
          <cell r="G73" t="e">
            <v>#N/A</v>
          </cell>
          <cell r="AB73" t="e">
            <v>#N/A</v>
          </cell>
          <cell r="AC73" t="e">
            <v>#N/A</v>
          </cell>
          <cell r="AD73" t="e">
            <v>#N/A</v>
          </cell>
          <cell r="AE73" t="str">
            <v>11 Dividend Street</v>
          </cell>
          <cell r="AF73" t="str">
            <v>Mansfield QLD 4122</v>
          </cell>
        </row>
        <row r="74">
          <cell r="A74" t="str">
            <v>AEPL0073</v>
          </cell>
          <cell r="D74" t="e">
            <v>#N/A</v>
          </cell>
          <cell r="E74" t="e">
            <v>#N/A</v>
          </cell>
          <cell r="F74" t="e">
            <v>#N/A</v>
          </cell>
          <cell r="G74" t="e">
            <v>#N/A</v>
          </cell>
          <cell r="AB74" t="e">
            <v>#N/A</v>
          </cell>
          <cell r="AC74" t="e">
            <v>#N/A</v>
          </cell>
          <cell r="AD74" t="e">
            <v>#N/A</v>
          </cell>
          <cell r="AE74" t="str">
            <v>11 Dividend Street</v>
          </cell>
          <cell r="AF74" t="str">
            <v>Mansfield QLD 4122</v>
          </cell>
        </row>
        <row r="75">
          <cell r="A75" t="str">
            <v>AEPL0074</v>
          </cell>
          <cell r="D75" t="e">
            <v>#N/A</v>
          </cell>
          <cell r="E75" t="e">
            <v>#N/A</v>
          </cell>
          <cell r="F75" t="e">
            <v>#N/A</v>
          </cell>
          <cell r="G75" t="e">
            <v>#N/A</v>
          </cell>
          <cell r="AB75" t="e">
            <v>#N/A</v>
          </cell>
          <cell r="AC75" t="e">
            <v>#N/A</v>
          </cell>
          <cell r="AD75" t="e">
            <v>#N/A</v>
          </cell>
          <cell r="AE75" t="str">
            <v>11 Dividend Street</v>
          </cell>
          <cell r="AF75" t="str">
            <v>Mansfield QLD 4122</v>
          </cell>
        </row>
        <row r="76">
          <cell r="A76" t="str">
            <v>AEPL0075</v>
          </cell>
          <cell r="D76" t="e">
            <v>#N/A</v>
          </cell>
          <cell r="E76" t="e">
            <v>#N/A</v>
          </cell>
          <cell r="F76" t="e">
            <v>#N/A</v>
          </cell>
          <cell r="G76" t="e">
            <v>#N/A</v>
          </cell>
          <cell r="AB76" t="e">
            <v>#N/A</v>
          </cell>
          <cell r="AC76" t="e">
            <v>#N/A</v>
          </cell>
          <cell r="AD76" t="e">
            <v>#N/A</v>
          </cell>
          <cell r="AE76" t="str">
            <v>11 Dividend Street</v>
          </cell>
          <cell r="AF76" t="str">
            <v>Mansfield QLD 4122</v>
          </cell>
        </row>
        <row r="77">
          <cell r="A77" t="str">
            <v>AEPL0076</v>
          </cell>
          <cell r="D77" t="e">
            <v>#N/A</v>
          </cell>
          <cell r="E77" t="e">
            <v>#N/A</v>
          </cell>
          <cell r="F77" t="e">
            <v>#N/A</v>
          </cell>
          <cell r="G77" t="e">
            <v>#N/A</v>
          </cell>
          <cell r="AB77" t="e">
            <v>#N/A</v>
          </cell>
          <cell r="AC77" t="e">
            <v>#N/A</v>
          </cell>
          <cell r="AD77" t="e">
            <v>#N/A</v>
          </cell>
          <cell r="AE77" t="str">
            <v>11 Dividend Street</v>
          </cell>
          <cell r="AF77" t="str">
            <v>Mansfield QLD 4122</v>
          </cell>
        </row>
        <row r="78">
          <cell r="A78" t="str">
            <v>AEPL0077</v>
          </cell>
          <cell r="D78" t="e">
            <v>#N/A</v>
          </cell>
          <cell r="E78" t="e">
            <v>#N/A</v>
          </cell>
          <cell r="F78" t="e">
            <v>#N/A</v>
          </cell>
          <cell r="G78" t="e">
            <v>#N/A</v>
          </cell>
          <cell r="AB78" t="e">
            <v>#N/A</v>
          </cell>
          <cell r="AC78" t="e">
            <v>#N/A</v>
          </cell>
          <cell r="AD78" t="e">
            <v>#N/A</v>
          </cell>
          <cell r="AE78" t="str">
            <v>11 Dividend Street</v>
          </cell>
          <cell r="AF78" t="str">
            <v>Mansfield QLD 4122</v>
          </cell>
        </row>
        <row r="79">
          <cell r="A79" t="str">
            <v>AEPL0078</v>
          </cell>
          <cell r="D79" t="e">
            <v>#N/A</v>
          </cell>
          <cell r="E79" t="e">
            <v>#N/A</v>
          </cell>
          <cell r="F79" t="e">
            <v>#N/A</v>
          </cell>
          <cell r="G79" t="e">
            <v>#N/A</v>
          </cell>
          <cell r="AB79" t="e">
            <v>#N/A</v>
          </cell>
          <cell r="AC79" t="e">
            <v>#N/A</v>
          </cell>
          <cell r="AD79" t="e">
            <v>#N/A</v>
          </cell>
          <cell r="AE79" t="str">
            <v>11 Dividend Street</v>
          </cell>
          <cell r="AF79" t="str">
            <v>Mansfield QLD 4122</v>
          </cell>
        </row>
        <row r="80">
          <cell r="A80" t="str">
            <v>AEPL0079</v>
          </cell>
          <cell r="D80" t="e">
            <v>#N/A</v>
          </cell>
          <cell r="E80" t="e">
            <v>#N/A</v>
          </cell>
          <cell r="F80" t="e">
            <v>#N/A</v>
          </cell>
          <cell r="G80" t="e">
            <v>#N/A</v>
          </cell>
          <cell r="AB80" t="e">
            <v>#N/A</v>
          </cell>
          <cell r="AC80" t="e">
            <v>#N/A</v>
          </cell>
          <cell r="AD80" t="e">
            <v>#N/A</v>
          </cell>
          <cell r="AE80" t="str">
            <v>11 Dividend Street</v>
          </cell>
          <cell r="AF80" t="str">
            <v>Mansfield QLD 4122</v>
          </cell>
        </row>
        <row r="81">
          <cell r="A81" t="str">
            <v>AEPL0080</v>
          </cell>
          <cell r="D81" t="e">
            <v>#N/A</v>
          </cell>
          <cell r="E81" t="e">
            <v>#N/A</v>
          </cell>
          <cell r="F81" t="e">
            <v>#N/A</v>
          </cell>
          <cell r="G81" t="e">
            <v>#N/A</v>
          </cell>
          <cell r="AB81" t="e">
            <v>#N/A</v>
          </cell>
          <cell r="AC81" t="e">
            <v>#N/A</v>
          </cell>
          <cell r="AD81" t="e">
            <v>#N/A</v>
          </cell>
          <cell r="AE81" t="str">
            <v>11 Dividend Street</v>
          </cell>
          <cell r="AF81" t="str">
            <v>Mansfield QLD 4122</v>
          </cell>
        </row>
        <row r="82">
          <cell r="A82" t="str">
            <v>AEPL0081</v>
          </cell>
          <cell r="D82" t="e">
            <v>#N/A</v>
          </cell>
          <cell r="E82" t="e">
            <v>#N/A</v>
          </cell>
          <cell r="F82" t="e">
            <v>#N/A</v>
          </cell>
          <cell r="G82" t="e">
            <v>#N/A</v>
          </cell>
          <cell r="AB82" t="e">
            <v>#N/A</v>
          </cell>
          <cell r="AC82" t="e">
            <v>#N/A</v>
          </cell>
          <cell r="AD82" t="e">
            <v>#N/A</v>
          </cell>
          <cell r="AE82" t="str">
            <v>11 Dividend Street</v>
          </cell>
          <cell r="AF82" t="str">
            <v>Mansfield QLD 4122</v>
          </cell>
        </row>
        <row r="83">
          <cell r="A83" t="str">
            <v>AEPL0082</v>
          </cell>
          <cell r="D83" t="e">
            <v>#N/A</v>
          </cell>
          <cell r="E83" t="e">
            <v>#N/A</v>
          </cell>
          <cell r="F83" t="e">
            <v>#N/A</v>
          </cell>
          <cell r="G83" t="e">
            <v>#N/A</v>
          </cell>
          <cell r="AB83" t="e">
            <v>#N/A</v>
          </cell>
          <cell r="AC83" t="e">
            <v>#N/A</v>
          </cell>
          <cell r="AD83" t="e">
            <v>#N/A</v>
          </cell>
          <cell r="AE83" t="str">
            <v>11 Dividend Street</v>
          </cell>
          <cell r="AF83" t="str">
            <v>Mansfield QLD 4122</v>
          </cell>
        </row>
        <row r="84">
          <cell r="A84" t="str">
            <v>AEPL0083</v>
          </cell>
          <cell r="D84" t="e">
            <v>#N/A</v>
          </cell>
          <cell r="E84" t="e">
            <v>#N/A</v>
          </cell>
          <cell r="F84" t="e">
            <v>#N/A</v>
          </cell>
          <cell r="G84" t="e">
            <v>#N/A</v>
          </cell>
          <cell r="AB84" t="e">
            <v>#N/A</v>
          </cell>
          <cell r="AC84" t="e">
            <v>#N/A</v>
          </cell>
          <cell r="AD84" t="e">
            <v>#N/A</v>
          </cell>
          <cell r="AE84" t="str">
            <v>11 Dividend Street</v>
          </cell>
          <cell r="AF84" t="str">
            <v>Mansfield QLD 4122</v>
          </cell>
        </row>
        <row r="85">
          <cell r="A85" t="str">
            <v>AEPL0084</v>
          </cell>
          <cell r="D85" t="e">
            <v>#N/A</v>
          </cell>
          <cell r="E85" t="e">
            <v>#N/A</v>
          </cell>
          <cell r="F85" t="e">
            <v>#N/A</v>
          </cell>
          <cell r="G85" t="e">
            <v>#N/A</v>
          </cell>
          <cell r="AB85" t="e">
            <v>#N/A</v>
          </cell>
          <cell r="AC85" t="e">
            <v>#N/A</v>
          </cell>
          <cell r="AD85" t="e">
            <v>#N/A</v>
          </cell>
          <cell r="AE85" t="str">
            <v>11 Dividend Street</v>
          </cell>
          <cell r="AF85" t="str">
            <v>Mansfield QLD 4122</v>
          </cell>
        </row>
        <row r="86">
          <cell r="A86" t="str">
            <v>AEPL0085</v>
          </cell>
          <cell r="D86" t="e">
            <v>#N/A</v>
          </cell>
          <cell r="E86" t="e">
            <v>#N/A</v>
          </cell>
          <cell r="F86" t="e">
            <v>#N/A</v>
          </cell>
          <cell r="G86" t="e">
            <v>#N/A</v>
          </cell>
          <cell r="AB86" t="e">
            <v>#N/A</v>
          </cell>
          <cell r="AC86" t="e">
            <v>#N/A</v>
          </cell>
          <cell r="AD86" t="e">
            <v>#N/A</v>
          </cell>
          <cell r="AE86" t="str">
            <v>11 Dividend Street</v>
          </cell>
          <cell r="AF86" t="str">
            <v>Mansfield QLD 4122</v>
          </cell>
        </row>
        <row r="87">
          <cell r="A87" t="str">
            <v>AEPL0086</v>
          </cell>
          <cell r="D87" t="e">
            <v>#N/A</v>
          </cell>
          <cell r="E87" t="e">
            <v>#N/A</v>
          </cell>
          <cell r="F87" t="e">
            <v>#N/A</v>
          </cell>
          <cell r="G87" t="e">
            <v>#N/A</v>
          </cell>
          <cell r="AB87" t="e">
            <v>#N/A</v>
          </cell>
          <cell r="AC87" t="e">
            <v>#N/A</v>
          </cell>
          <cell r="AD87" t="e">
            <v>#N/A</v>
          </cell>
          <cell r="AE87" t="str">
            <v>11 Dividend Street</v>
          </cell>
          <cell r="AF87" t="str">
            <v>Mansfield QLD 4122</v>
          </cell>
        </row>
        <row r="88">
          <cell r="A88" t="str">
            <v>AEPL0087</v>
          </cell>
          <cell r="D88" t="e">
            <v>#N/A</v>
          </cell>
          <cell r="E88" t="e">
            <v>#N/A</v>
          </cell>
          <cell r="F88" t="e">
            <v>#N/A</v>
          </cell>
          <cell r="G88" t="e">
            <v>#N/A</v>
          </cell>
          <cell r="AB88" t="e">
            <v>#N/A</v>
          </cell>
          <cell r="AC88" t="e">
            <v>#N/A</v>
          </cell>
          <cell r="AD88" t="e">
            <v>#N/A</v>
          </cell>
          <cell r="AE88" t="str">
            <v>11 Dividend Street</v>
          </cell>
          <cell r="AF88" t="str">
            <v>Mansfield QLD 4122</v>
          </cell>
        </row>
        <row r="89">
          <cell r="A89" t="str">
            <v>AEPL0088</v>
          </cell>
          <cell r="D89" t="e">
            <v>#N/A</v>
          </cell>
          <cell r="E89" t="e">
            <v>#N/A</v>
          </cell>
          <cell r="F89" t="e">
            <v>#N/A</v>
          </cell>
          <cell r="G89" t="e">
            <v>#N/A</v>
          </cell>
          <cell r="AB89" t="e">
            <v>#N/A</v>
          </cell>
          <cell r="AC89" t="e">
            <v>#N/A</v>
          </cell>
          <cell r="AD89" t="e">
            <v>#N/A</v>
          </cell>
          <cell r="AE89" t="str">
            <v>11 Dividend Street</v>
          </cell>
          <cell r="AF89" t="str">
            <v>Mansfield QLD 4122</v>
          </cell>
        </row>
        <row r="90">
          <cell r="A90" t="str">
            <v>AEPL0089</v>
          </cell>
          <cell r="D90" t="e">
            <v>#N/A</v>
          </cell>
          <cell r="E90" t="e">
            <v>#N/A</v>
          </cell>
          <cell r="F90" t="e">
            <v>#N/A</v>
          </cell>
          <cell r="G90" t="e">
            <v>#N/A</v>
          </cell>
          <cell r="AB90" t="e">
            <v>#N/A</v>
          </cell>
          <cell r="AC90" t="e">
            <v>#N/A</v>
          </cell>
          <cell r="AD90" t="e">
            <v>#N/A</v>
          </cell>
          <cell r="AE90" t="str">
            <v>11 Dividend Street</v>
          </cell>
          <cell r="AF90" t="str">
            <v>Mansfield QLD 4122</v>
          </cell>
        </row>
        <row r="91">
          <cell r="A91" t="str">
            <v>AEPL0090</v>
          </cell>
          <cell r="D91" t="e">
            <v>#N/A</v>
          </cell>
          <cell r="E91" t="e">
            <v>#N/A</v>
          </cell>
          <cell r="F91" t="e">
            <v>#N/A</v>
          </cell>
          <cell r="G91" t="e">
            <v>#N/A</v>
          </cell>
          <cell r="AB91" t="e">
            <v>#N/A</v>
          </cell>
          <cell r="AC91" t="e">
            <v>#N/A</v>
          </cell>
          <cell r="AD91" t="e">
            <v>#N/A</v>
          </cell>
          <cell r="AE91" t="str">
            <v>11 Dividend Street</v>
          </cell>
          <cell r="AF91" t="str">
            <v>Mansfield QLD 4122</v>
          </cell>
        </row>
        <row r="92">
          <cell r="A92" t="str">
            <v>AEPL0091</v>
          </cell>
          <cell r="D92" t="e">
            <v>#N/A</v>
          </cell>
          <cell r="E92" t="e">
            <v>#N/A</v>
          </cell>
          <cell r="F92" t="e">
            <v>#N/A</v>
          </cell>
          <cell r="G92" t="e">
            <v>#N/A</v>
          </cell>
          <cell r="AB92" t="e">
            <v>#N/A</v>
          </cell>
          <cell r="AC92" t="e">
            <v>#N/A</v>
          </cell>
          <cell r="AD92" t="e">
            <v>#N/A</v>
          </cell>
          <cell r="AE92" t="str">
            <v>11 Dividend Street</v>
          </cell>
          <cell r="AF92" t="str">
            <v>Mansfield QLD 4122</v>
          </cell>
        </row>
        <row r="93">
          <cell r="A93" t="str">
            <v>AEPL0092</v>
          </cell>
          <cell r="D93" t="e">
            <v>#N/A</v>
          </cell>
          <cell r="E93" t="e">
            <v>#N/A</v>
          </cell>
          <cell r="F93" t="e">
            <v>#N/A</v>
          </cell>
          <cell r="G93" t="e">
            <v>#N/A</v>
          </cell>
          <cell r="AB93" t="e">
            <v>#N/A</v>
          </cell>
          <cell r="AC93" t="e">
            <v>#N/A</v>
          </cell>
          <cell r="AD93" t="e">
            <v>#N/A</v>
          </cell>
          <cell r="AE93" t="str">
            <v>11 Dividend Street</v>
          </cell>
          <cell r="AF93" t="str">
            <v>Mansfield QLD 4122</v>
          </cell>
        </row>
        <row r="94">
          <cell r="A94" t="str">
            <v>AEPL0093</v>
          </cell>
          <cell r="D94" t="e">
            <v>#N/A</v>
          </cell>
          <cell r="E94" t="e">
            <v>#N/A</v>
          </cell>
          <cell r="F94" t="e">
            <v>#N/A</v>
          </cell>
          <cell r="G94" t="e">
            <v>#N/A</v>
          </cell>
          <cell r="AB94" t="e">
            <v>#N/A</v>
          </cell>
          <cell r="AC94" t="e">
            <v>#N/A</v>
          </cell>
          <cell r="AD94" t="e">
            <v>#N/A</v>
          </cell>
          <cell r="AE94" t="str">
            <v>11 Dividend Street</v>
          </cell>
          <cell r="AF94" t="str">
            <v>Mansfield QLD 4122</v>
          </cell>
        </row>
        <row r="95">
          <cell r="A95" t="str">
            <v>AEPL0094</v>
          </cell>
          <cell r="D95" t="e">
            <v>#N/A</v>
          </cell>
          <cell r="E95" t="e">
            <v>#N/A</v>
          </cell>
          <cell r="F95" t="e">
            <v>#N/A</v>
          </cell>
          <cell r="G95" t="e">
            <v>#N/A</v>
          </cell>
          <cell r="AB95" t="e">
            <v>#N/A</v>
          </cell>
          <cell r="AC95" t="e">
            <v>#N/A</v>
          </cell>
          <cell r="AD95" t="e">
            <v>#N/A</v>
          </cell>
          <cell r="AE95" t="str">
            <v>11 Dividend Street</v>
          </cell>
          <cell r="AF95" t="str">
            <v>Mansfield QLD 4122</v>
          </cell>
        </row>
        <row r="96">
          <cell r="A96" t="str">
            <v>AEPL0095</v>
          </cell>
          <cell r="D96" t="e">
            <v>#N/A</v>
          </cell>
          <cell r="E96" t="e">
            <v>#N/A</v>
          </cell>
          <cell r="F96" t="e">
            <v>#N/A</v>
          </cell>
          <cell r="G96" t="e">
            <v>#N/A</v>
          </cell>
          <cell r="AB96" t="e">
            <v>#N/A</v>
          </cell>
          <cell r="AC96" t="e">
            <v>#N/A</v>
          </cell>
          <cell r="AD96" t="e">
            <v>#N/A</v>
          </cell>
          <cell r="AE96" t="str">
            <v>11 Dividend Street</v>
          </cell>
          <cell r="AF96" t="str">
            <v>Mansfield QLD 4122</v>
          </cell>
        </row>
        <row r="97">
          <cell r="A97" t="str">
            <v>AEPL0096</v>
          </cell>
          <cell r="D97" t="e">
            <v>#N/A</v>
          </cell>
          <cell r="E97" t="e">
            <v>#N/A</v>
          </cell>
          <cell r="F97" t="e">
            <v>#N/A</v>
          </cell>
          <cell r="G97" t="e">
            <v>#N/A</v>
          </cell>
          <cell r="AB97" t="e">
            <v>#N/A</v>
          </cell>
          <cell r="AC97" t="e">
            <v>#N/A</v>
          </cell>
          <cell r="AD97" t="e">
            <v>#N/A</v>
          </cell>
          <cell r="AE97" t="str">
            <v>11 Dividend Street</v>
          </cell>
          <cell r="AF97" t="str">
            <v>Mansfield QLD 4122</v>
          </cell>
        </row>
        <row r="98">
          <cell r="A98" t="str">
            <v>AEPL0097</v>
          </cell>
          <cell r="D98" t="e">
            <v>#N/A</v>
          </cell>
          <cell r="E98" t="e">
            <v>#N/A</v>
          </cell>
          <cell r="F98" t="e">
            <v>#N/A</v>
          </cell>
          <cell r="G98" t="e">
            <v>#N/A</v>
          </cell>
          <cell r="AB98" t="e">
            <v>#N/A</v>
          </cell>
          <cell r="AC98" t="e">
            <v>#N/A</v>
          </cell>
          <cell r="AD98" t="e">
            <v>#N/A</v>
          </cell>
          <cell r="AE98" t="str">
            <v>11 Dividend Street</v>
          </cell>
          <cell r="AF98" t="str">
            <v>Mansfield QLD 4122</v>
          </cell>
        </row>
        <row r="99">
          <cell r="A99" t="str">
            <v>AEPL0098</v>
          </cell>
          <cell r="D99" t="e">
            <v>#N/A</v>
          </cell>
          <cell r="E99" t="e">
            <v>#N/A</v>
          </cell>
          <cell r="F99" t="e">
            <v>#N/A</v>
          </cell>
          <cell r="G99" t="e">
            <v>#N/A</v>
          </cell>
          <cell r="AB99" t="e">
            <v>#N/A</v>
          </cell>
          <cell r="AC99" t="e">
            <v>#N/A</v>
          </cell>
          <cell r="AD99" t="e">
            <v>#N/A</v>
          </cell>
          <cell r="AE99" t="str">
            <v>11 Dividend Street</v>
          </cell>
          <cell r="AF99" t="str">
            <v>Mansfield QLD 4122</v>
          </cell>
        </row>
        <row r="100">
          <cell r="A100" t="str">
            <v>AEPL0099</v>
          </cell>
          <cell r="D100" t="e">
            <v>#N/A</v>
          </cell>
          <cell r="E100" t="e">
            <v>#N/A</v>
          </cell>
          <cell r="F100" t="e">
            <v>#N/A</v>
          </cell>
          <cell r="G100" t="e">
            <v>#N/A</v>
          </cell>
          <cell r="AB100" t="e">
            <v>#N/A</v>
          </cell>
          <cell r="AC100" t="e">
            <v>#N/A</v>
          </cell>
          <cell r="AD100" t="e">
            <v>#N/A</v>
          </cell>
          <cell r="AE100" t="str">
            <v>11 Dividend Street</v>
          </cell>
          <cell r="AF100" t="str">
            <v>Mansfield QLD 4122</v>
          </cell>
        </row>
        <row r="101">
          <cell r="A101" t="str">
            <v>AEPL0100</v>
          </cell>
          <cell r="D101" t="e">
            <v>#N/A</v>
          </cell>
          <cell r="E101" t="e">
            <v>#N/A</v>
          </cell>
          <cell r="F101" t="e">
            <v>#N/A</v>
          </cell>
          <cell r="G101" t="e">
            <v>#N/A</v>
          </cell>
          <cell r="AB101" t="e">
            <v>#N/A</v>
          </cell>
          <cell r="AC101" t="e">
            <v>#N/A</v>
          </cell>
          <cell r="AD101" t="e">
            <v>#N/A</v>
          </cell>
          <cell r="AE101" t="str">
            <v>11 Dividend Street</v>
          </cell>
          <cell r="AF101" t="str">
            <v>Mansfield QLD 4122</v>
          </cell>
        </row>
        <row r="102">
          <cell r="A102" t="str">
            <v>AEPL0101</v>
          </cell>
          <cell r="D102" t="e">
            <v>#N/A</v>
          </cell>
          <cell r="E102" t="e">
            <v>#N/A</v>
          </cell>
          <cell r="F102" t="e">
            <v>#N/A</v>
          </cell>
          <cell r="G102" t="e">
            <v>#N/A</v>
          </cell>
          <cell r="AB102" t="e">
            <v>#N/A</v>
          </cell>
          <cell r="AC102" t="e">
            <v>#N/A</v>
          </cell>
          <cell r="AD102" t="e">
            <v>#N/A</v>
          </cell>
          <cell r="AE102" t="str">
            <v>11 Dividend Street</v>
          </cell>
          <cell r="AF102" t="str">
            <v>Mansfield QLD 4122</v>
          </cell>
        </row>
        <row r="103">
          <cell r="A103" t="str">
            <v>AEPL0102</v>
          </cell>
          <cell r="D103" t="e">
            <v>#N/A</v>
          </cell>
          <cell r="E103" t="e">
            <v>#N/A</v>
          </cell>
          <cell r="F103" t="e">
            <v>#N/A</v>
          </cell>
          <cell r="G103" t="e">
            <v>#N/A</v>
          </cell>
          <cell r="AB103" t="e">
            <v>#N/A</v>
          </cell>
          <cell r="AC103" t="e">
            <v>#N/A</v>
          </cell>
          <cell r="AD103" t="e">
            <v>#N/A</v>
          </cell>
          <cell r="AE103" t="str">
            <v>11 Dividend Street</v>
          </cell>
          <cell r="AF103" t="str">
            <v>Mansfield QLD 4122</v>
          </cell>
        </row>
        <row r="104">
          <cell r="A104" t="str">
            <v>AEPL0103</v>
          </cell>
          <cell r="D104" t="e">
            <v>#N/A</v>
          </cell>
          <cell r="E104" t="e">
            <v>#N/A</v>
          </cell>
          <cell r="F104" t="e">
            <v>#N/A</v>
          </cell>
          <cell r="G104" t="e">
            <v>#N/A</v>
          </cell>
          <cell r="AB104" t="e">
            <v>#N/A</v>
          </cell>
          <cell r="AC104" t="e">
            <v>#N/A</v>
          </cell>
          <cell r="AD104" t="e">
            <v>#N/A</v>
          </cell>
          <cell r="AE104" t="str">
            <v>11 Dividend Street</v>
          </cell>
          <cell r="AF104" t="str">
            <v>Mansfield QLD 4122</v>
          </cell>
        </row>
        <row r="105">
          <cell r="A105" t="str">
            <v>AEPL0104</v>
          </cell>
          <cell r="D105" t="e">
            <v>#N/A</v>
          </cell>
          <cell r="E105" t="e">
            <v>#N/A</v>
          </cell>
          <cell r="F105" t="e">
            <v>#N/A</v>
          </cell>
          <cell r="G105" t="e">
            <v>#N/A</v>
          </cell>
          <cell r="AB105" t="e">
            <v>#N/A</v>
          </cell>
          <cell r="AC105" t="e">
            <v>#N/A</v>
          </cell>
          <cell r="AD105" t="e">
            <v>#N/A</v>
          </cell>
          <cell r="AE105" t="str">
            <v>11 Dividend Street</v>
          </cell>
          <cell r="AF105" t="str">
            <v>Mansfield QLD 4122</v>
          </cell>
        </row>
        <row r="106">
          <cell r="A106" t="str">
            <v>AEPL0105</v>
          </cell>
          <cell r="D106" t="e">
            <v>#N/A</v>
          </cell>
          <cell r="E106" t="e">
            <v>#N/A</v>
          </cell>
          <cell r="F106" t="e">
            <v>#N/A</v>
          </cell>
          <cell r="G106" t="e">
            <v>#N/A</v>
          </cell>
          <cell r="AB106" t="e">
            <v>#N/A</v>
          </cell>
          <cell r="AC106" t="e">
            <v>#N/A</v>
          </cell>
          <cell r="AD106" t="e">
            <v>#N/A</v>
          </cell>
          <cell r="AE106" t="str">
            <v>11 Dividend Street</v>
          </cell>
          <cell r="AF106" t="str">
            <v>Mansfield QLD 4122</v>
          </cell>
        </row>
        <row r="107">
          <cell r="A107" t="str">
            <v>AEPL0106</v>
          </cell>
          <cell r="D107" t="e">
            <v>#N/A</v>
          </cell>
          <cell r="E107" t="e">
            <v>#N/A</v>
          </cell>
          <cell r="F107" t="e">
            <v>#N/A</v>
          </cell>
          <cell r="G107" t="e">
            <v>#N/A</v>
          </cell>
          <cell r="AB107" t="e">
            <v>#N/A</v>
          </cell>
          <cell r="AC107" t="e">
            <v>#N/A</v>
          </cell>
          <cell r="AD107" t="e">
            <v>#N/A</v>
          </cell>
          <cell r="AE107" t="str">
            <v>11 Dividend Street</v>
          </cell>
          <cell r="AF107" t="str">
            <v>Mansfield QLD 4122</v>
          </cell>
        </row>
        <row r="108">
          <cell r="A108" t="str">
            <v>AEPL0107</v>
          </cell>
          <cell r="D108" t="e">
            <v>#N/A</v>
          </cell>
          <cell r="E108" t="e">
            <v>#N/A</v>
          </cell>
          <cell r="F108" t="e">
            <v>#N/A</v>
          </cell>
          <cell r="G108" t="e">
            <v>#N/A</v>
          </cell>
          <cell r="AB108" t="e">
            <v>#N/A</v>
          </cell>
          <cell r="AC108" t="e">
            <v>#N/A</v>
          </cell>
          <cell r="AD108" t="e">
            <v>#N/A</v>
          </cell>
          <cell r="AE108" t="str">
            <v>11 Dividend Street</v>
          </cell>
          <cell r="AF108" t="str">
            <v>Mansfield QLD 4122</v>
          </cell>
        </row>
        <row r="109">
          <cell r="A109" t="str">
            <v>AEPL0108</v>
          </cell>
          <cell r="D109" t="e">
            <v>#N/A</v>
          </cell>
          <cell r="E109" t="e">
            <v>#N/A</v>
          </cell>
          <cell r="F109" t="e">
            <v>#N/A</v>
          </cell>
          <cell r="G109" t="e">
            <v>#N/A</v>
          </cell>
          <cell r="AB109" t="e">
            <v>#N/A</v>
          </cell>
          <cell r="AC109" t="e">
            <v>#N/A</v>
          </cell>
          <cell r="AD109" t="e">
            <v>#N/A</v>
          </cell>
          <cell r="AE109" t="str">
            <v>11 Dividend Street</v>
          </cell>
          <cell r="AF109" t="str">
            <v>Mansfield QLD 4122</v>
          </cell>
        </row>
        <row r="110">
          <cell r="A110" t="str">
            <v>AEPL0109</v>
          </cell>
          <cell r="D110" t="e">
            <v>#N/A</v>
          </cell>
          <cell r="E110" t="e">
            <v>#N/A</v>
          </cell>
          <cell r="F110" t="e">
            <v>#N/A</v>
          </cell>
          <cell r="G110" t="e">
            <v>#N/A</v>
          </cell>
          <cell r="AB110" t="e">
            <v>#N/A</v>
          </cell>
          <cell r="AC110" t="e">
            <v>#N/A</v>
          </cell>
          <cell r="AD110" t="e">
            <v>#N/A</v>
          </cell>
          <cell r="AE110" t="str">
            <v>11 Dividend Street</v>
          </cell>
          <cell r="AF110" t="str">
            <v>Mansfield QLD 4122</v>
          </cell>
        </row>
        <row r="111">
          <cell r="A111" t="str">
            <v>AEPL0110</v>
          </cell>
          <cell r="D111" t="e">
            <v>#N/A</v>
          </cell>
          <cell r="E111" t="e">
            <v>#N/A</v>
          </cell>
          <cell r="F111" t="e">
            <v>#N/A</v>
          </cell>
          <cell r="G111" t="e">
            <v>#N/A</v>
          </cell>
          <cell r="AB111" t="e">
            <v>#N/A</v>
          </cell>
          <cell r="AC111" t="e">
            <v>#N/A</v>
          </cell>
          <cell r="AD111" t="e">
            <v>#N/A</v>
          </cell>
          <cell r="AE111" t="str">
            <v>11 Dividend Street</v>
          </cell>
          <cell r="AF111" t="str">
            <v>Mansfield QLD 4122</v>
          </cell>
        </row>
        <row r="112">
          <cell r="A112" t="str">
            <v>AEPL0111</v>
          </cell>
          <cell r="D112" t="e">
            <v>#N/A</v>
          </cell>
          <cell r="E112" t="e">
            <v>#N/A</v>
          </cell>
          <cell r="F112" t="e">
            <v>#N/A</v>
          </cell>
          <cell r="G112" t="e">
            <v>#N/A</v>
          </cell>
          <cell r="AB112" t="e">
            <v>#N/A</v>
          </cell>
          <cell r="AC112" t="e">
            <v>#N/A</v>
          </cell>
          <cell r="AD112" t="e">
            <v>#N/A</v>
          </cell>
          <cell r="AE112" t="str">
            <v>11 Dividend Street</v>
          </cell>
          <cell r="AF112" t="str">
            <v>Mansfield QLD 4122</v>
          </cell>
        </row>
        <row r="113">
          <cell r="A113" t="str">
            <v>AEPL0112</v>
          </cell>
          <cell r="D113" t="e">
            <v>#N/A</v>
          </cell>
          <cell r="E113" t="e">
            <v>#N/A</v>
          </cell>
          <cell r="F113" t="e">
            <v>#N/A</v>
          </cell>
          <cell r="G113" t="e">
            <v>#N/A</v>
          </cell>
          <cell r="AB113" t="e">
            <v>#N/A</v>
          </cell>
          <cell r="AC113" t="e">
            <v>#N/A</v>
          </cell>
          <cell r="AD113" t="e">
            <v>#N/A</v>
          </cell>
          <cell r="AE113" t="str">
            <v>11 Dividend Street</v>
          </cell>
          <cell r="AF113" t="str">
            <v>Mansfield QLD 4122</v>
          </cell>
        </row>
        <row r="114">
          <cell r="A114" t="str">
            <v>AEPL0113</v>
          </cell>
          <cell r="D114" t="e">
            <v>#N/A</v>
          </cell>
          <cell r="E114" t="e">
            <v>#N/A</v>
          </cell>
          <cell r="F114" t="e">
            <v>#N/A</v>
          </cell>
          <cell r="G114" t="e">
            <v>#N/A</v>
          </cell>
          <cell r="AB114" t="e">
            <v>#N/A</v>
          </cell>
          <cell r="AC114" t="e">
            <v>#N/A</v>
          </cell>
          <cell r="AD114" t="e">
            <v>#N/A</v>
          </cell>
          <cell r="AE114" t="str">
            <v>11 Dividend Street</v>
          </cell>
          <cell r="AF114" t="str">
            <v>Mansfield QLD 4122</v>
          </cell>
        </row>
        <row r="115">
          <cell r="A115" t="str">
            <v>AEPL0114</v>
          </cell>
          <cell r="D115" t="e">
            <v>#N/A</v>
          </cell>
          <cell r="E115" t="e">
            <v>#N/A</v>
          </cell>
          <cell r="F115" t="e">
            <v>#N/A</v>
          </cell>
          <cell r="G115" t="e">
            <v>#N/A</v>
          </cell>
          <cell r="AB115" t="e">
            <v>#N/A</v>
          </cell>
          <cell r="AC115" t="e">
            <v>#N/A</v>
          </cell>
          <cell r="AD115" t="e">
            <v>#N/A</v>
          </cell>
          <cell r="AE115" t="str">
            <v>11 Dividend Street</v>
          </cell>
          <cell r="AF115" t="str">
            <v>Mansfield QLD 4122</v>
          </cell>
        </row>
        <row r="116">
          <cell r="A116" t="str">
            <v>AEPL0115</v>
          </cell>
          <cell r="D116" t="e">
            <v>#N/A</v>
          </cell>
          <cell r="E116" t="e">
            <v>#N/A</v>
          </cell>
          <cell r="F116" t="e">
            <v>#N/A</v>
          </cell>
          <cell r="G116" t="e">
            <v>#N/A</v>
          </cell>
          <cell r="AB116" t="e">
            <v>#N/A</v>
          </cell>
          <cell r="AC116" t="e">
            <v>#N/A</v>
          </cell>
          <cell r="AD116" t="e">
            <v>#N/A</v>
          </cell>
          <cell r="AE116" t="str">
            <v>11 Dividend Street</v>
          </cell>
          <cell r="AF116" t="str">
            <v>Mansfield QLD 4122</v>
          </cell>
        </row>
        <row r="117">
          <cell r="A117" t="str">
            <v>AEPL0116</v>
          </cell>
          <cell r="D117" t="e">
            <v>#N/A</v>
          </cell>
          <cell r="E117" t="e">
            <v>#N/A</v>
          </cell>
          <cell r="F117" t="e">
            <v>#N/A</v>
          </cell>
          <cell r="G117" t="e">
            <v>#N/A</v>
          </cell>
          <cell r="AB117" t="e">
            <v>#N/A</v>
          </cell>
          <cell r="AC117" t="e">
            <v>#N/A</v>
          </cell>
          <cell r="AD117" t="e">
            <v>#N/A</v>
          </cell>
          <cell r="AE117" t="str">
            <v>11 Dividend Street</v>
          </cell>
          <cell r="AF117" t="str">
            <v>Mansfield QLD 4122</v>
          </cell>
        </row>
        <row r="118">
          <cell r="A118" t="str">
            <v>AEPL0117</v>
          </cell>
          <cell r="D118" t="e">
            <v>#N/A</v>
          </cell>
          <cell r="E118" t="e">
            <v>#N/A</v>
          </cell>
          <cell r="F118" t="e">
            <v>#N/A</v>
          </cell>
          <cell r="G118" t="e">
            <v>#N/A</v>
          </cell>
          <cell r="AB118" t="e">
            <v>#N/A</v>
          </cell>
          <cell r="AC118" t="e">
            <v>#N/A</v>
          </cell>
          <cell r="AD118" t="e">
            <v>#N/A</v>
          </cell>
          <cell r="AE118" t="str">
            <v>11 Dividend Street</v>
          </cell>
          <cell r="AF118" t="str">
            <v>Mansfield QLD 4122</v>
          </cell>
        </row>
        <row r="119">
          <cell r="A119" t="str">
            <v>AEPL0118</v>
          </cell>
          <cell r="D119" t="e">
            <v>#N/A</v>
          </cell>
          <cell r="E119" t="e">
            <v>#N/A</v>
          </cell>
          <cell r="F119" t="e">
            <v>#N/A</v>
          </cell>
          <cell r="G119" t="e">
            <v>#N/A</v>
          </cell>
          <cell r="AB119" t="e">
            <v>#N/A</v>
          </cell>
          <cell r="AC119" t="e">
            <v>#N/A</v>
          </cell>
          <cell r="AD119" t="e">
            <v>#N/A</v>
          </cell>
          <cell r="AE119" t="str">
            <v>11 Dividend Street</v>
          </cell>
          <cell r="AF119" t="str">
            <v>Mansfield QLD 4122</v>
          </cell>
        </row>
        <row r="120">
          <cell r="A120" t="str">
            <v>AEPL0119</v>
          </cell>
          <cell r="D120" t="e">
            <v>#N/A</v>
          </cell>
          <cell r="E120" t="e">
            <v>#N/A</v>
          </cell>
          <cell r="F120" t="e">
            <v>#N/A</v>
          </cell>
          <cell r="G120" t="e">
            <v>#N/A</v>
          </cell>
          <cell r="AB120" t="e">
            <v>#N/A</v>
          </cell>
          <cell r="AC120" t="e">
            <v>#N/A</v>
          </cell>
          <cell r="AD120" t="e">
            <v>#N/A</v>
          </cell>
          <cell r="AE120" t="str">
            <v>11 Dividend Street</v>
          </cell>
          <cell r="AF120" t="str">
            <v>Mansfield QLD 4122</v>
          </cell>
        </row>
        <row r="121">
          <cell r="A121" t="str">
            <v>AEPL0120</v>
          </cell>
          <cell r="D121" t="e">
            <v>#N/A</v>
          </cell>
          <cell r="E121" t="e">
            <v>#N/A</v>
          </cell>
          <cell r="F121" t="e">
            <v>#N/A</v>
          </cell>
          <cell r="G121" t="e">
            <v>#N/A</v>
          </cell>
          <cell r="AB121" t="e">
            <v>#N/A</v>
          </cell>
          <cell r="AC121" t="e">
            <v>#N/A</v>
          </cell>
          <cell r="AD121" t="e">
            <v>#N/A</v>
          </cell>
          <cell r="AE121" t="str">
            <v>11 Dividend Street</v>
          </cell>
          <cell r="AF121" t="str">
            <v>Mansfield QLD 4122</v>
          </cell>
        </row>
        <row r="122">
          <cell r="A122" t="str">
            <v>AEPL0121</v>
          </cell>
          <cell r="D122" t="e">
            <v>#N/A</v>
          </cell>
          <cell r="E122" t="e">
            <v>#N/A</v>
          </cell>
          <cell r="F122" t="e">
            <v>#N/A</v>
          </cell>
          <cell r="G122" t="e">
            <v>#N/A</v>
          </cell>
          <cell r="AB122" t="e">
            <v>#N/A</v>
          </cell>
          <cell r="AC122" t="e">
            <v>#N/A</v>
          </cell>
          <cell r="AD122" t="e">
            <v>#N/A</v>
          </cell>
          <cell r="AE122" t="str">
            <v>11 Dividend Street</v>
          </cell>
          <cell r="AF122" t="str">
            <v>Mansfield QLD 4122</v>
          </cell>
        </row>
        <row r="123">
          <cell r="A123" t="str">
            <v>AEPL0122</v>
          </cell>
          <cell r="D123" t="e">
            <v>#N/A</v>
          </cell>
          <cell r="E123" t="e">
            <v>#N/A</v>
          </cell>
          <cell r="F123" t="e">
            <v>#N/A</v>
          </cell>
          <cell r="G123" t="e">
            <v>#N/A</v>
          </cell>
          <cell r="AB123" t="e">
            <v>#N/A</v>
          </cell>
          <cell r="AC123" t="e">
            <v>#N/A</v>
          </cell>
          <cell r="AD123" t="e">
            <v>#N/A</v>
          </cell>
          <cell r="AE123" t="str">
            <v>11 Dividend Street</v>
          </cell>
          <cell r="AF123" t="str">
            <v>Mansfield QLD 4122</v>
          </cell>
        </row>
        <row r="124">
          <cell r="A124" t="str">
            <v>AEPL0123</v>
          </cell>
          <cell r="D124" t="e">
            <v>#N/A</v>
          </cell>
          <cell r="E124" t="e">
            <v>#N/A</v>
          </cell>
          <cell r="F124" t="e">
            <v>#N/A</v>
          </cell>
          <cell r="G124" t="e">
            <v>#N/A</v>
          </cell>
          <cell r="AB124" t="e">
            <v>#N/A</v>
          </cell>
          <cell r="AC124" t="e">
            <v>#N/A</v>
          </cell>
          <cell r="AD124" t="e">
            <v>#N/A</v>
          </cell>
          <cell r="AE124" t="str">
            <v>11 Dividend Street</v>
          </cell>
          <cell r="AF124" t="str">
            <v>Mansfield QLD 4122</v>
          </cell>
        </row>
        <row r="125">
          <cell r="A125" t="str">
            <v>AEPL0124</v>
          </cell>
          <cell r="D125" t="e">
            <v>#N/A</v>
          </cell>
          <cell r="E125" t="e">
            <v>#N/A</v>
          </cell>
          <cell r="F125" t="e">
            <v>#N/A</v>
          </cell>
          <cell r="G125" t="e">
            <v>#N/A</v>
          </cell>
          <cell r="AB125" t="e">
            <v>#N/A</v>
          </cell>
          <cell r="AC125" t="e">
            <v>#N/A</v>
          </cell>
          <cell r="AD125" t="e">
            <v>#N/A</v>
          </cell>
          <cell r="AE125" t="str">
            <v>11 Dividend Street</v>
          </cell>
          <cell r="AF125" t="str">
            <v>Mansfield QLD 4122</v>
          </cell>
        </row>
        <row r="126">
          <cell r="A126" t="str">
            <v>AEPL0125</v>
          </cell>
          <cell r="D126" t="e">
            <v>#N/A</v>
          </cell>
          <cell r="E126" t="e">
            <v>#N/A</v>
          </cell>
          <cell r="F126" t="e">
            <v>#N/A</v>
          </cell>
          <cell r="G126" t="e">
            <v>#N/A</v>
          </cell>
          <cell r="AB126" t="e">
            <v>#N/A</v>
          </cell>
          <cell r="AC126" t="e">
            <v>#N/A</v>
          </cell>
          <cell r="AD126" t="e">
            <v>#N/A</v>
          </cell>
          <cell r="AE126" t="str">
            <v>11 Dividend Street</v>
          </cell>
          <cell r="AF126" t="str">
            <v>Mansfield QLD 4122</v>
          </cell>
        </row>
        <row r="127">
          <cell r="A127" t="str">
            <v>AEPL0126</v>
          </cell>
          <cell r="D127" t="e">
            <v>#N/A</v>
          </cell>
          <cell r="E127" t="e">
            <v>#N/A</v>
          </cell>
          <cell r="F127" t="e">
            <v>#N/A</v>
          </cell>
          <cell r="G127" t="e">
            <v>#N/A</v>
          </cell>
          <cell r="AB127" t="e">
            <v>#N/A</v>
          </cell>
          <cell r="AC127" t="e">
            <v>#N/A</v>
          </cell>
          <cell r="AD127" t="e">
            <v>#N/A</v>
          </cell>
          <cell r="AE127" t="str">
            <v>11 Dividend Street</v>
          </cell>
          <cell r="AF127" t="str">
            <v>Mansfield QLD 4122</v>
          </cell>
        </row>
        <row r="128">
          <cell r="A128" t="str">
            <v>AEPL0127</v>
          </cell>
          <cell r="D128" t="e">
            <v>#N/A</v>
          </cell>
          <cell r="E128" t="e">
            <v>#N/A</v>
          </cell>
          <cell r="F128" t="e">
            <v>#N/A</v>
          </cell>
          <cell r="G128" t="e">
            <v>#N/A</v>
          </cell>
          <cell r="AB128" t="e">
            <v>#N/A</v>
          </cell>
          <cell r="AC128" t="e">
            <v>#N/A</v>
          </cell>
          <cell r="AD128" t="e">
            <v>#N/A</v>
          </cell>
          <cell r="AE128" t="str">
            <v>11 Dividend Street</v>
          </cell>
          <cell r="AF128" t="str">
            <v>Mansfield QLD 4122</v>
          </cell>
        </row>
        <row r="129">
          <cell r="A129" t="str">
            <v>AEPL0128</v>
          </cell>
          <cell r="D129" t="e">
            <v>#N/A</v>
          </cell>
          <cell r="E129" t="e">
            <v>#N/A</v>
          </cell>
          <cell r="F129" t="e">
            <v>#N/A</v>
          </cell>
          <cell r="G129" t="e">
            <v>#N/A</v>
          </cell>
          <cell r="AB129" t="e">
            <v>#N/A</v>
          </cell>
          <cell r="AC129" t="e">
            <v>#N/A</v>
          </cell>
          <cell r="AD129" t="e">
            <v>#N/A</v>
          </cell>
          <cell r="AE129" t="str">
            <v>11 Dividend Street</v>
          </cell>
          <cell r="AF129" t="str">
            <v>Mansfield QLD 4122</v>
          </cell>
        </row>
        <row r="130">
          <cell r="A130" t="str">
            <v>AEPL0129</v>
          </cell>
          <cell r="D130" t="e">
            <v>#N/A</v>
          </cell>
          <cell r="E130" t="e">
            <v>#N/A</v>
          </cell>
          <cell r="F130" t="e">
            <v>#N/A</v>
          </cell>
          <cell r="G130" t="e">
            <v>#N/A</v>
          </cell>
          <cell r="AB130" t="e">
            <v>#N/A</v>
          </cell>
          <cell r="AC130" t="e">
            <v>#N/A</v>
          </cell>
          <cell r="AD130" t="e">
            <v>#N/A</v>
          </cell>
          <cell r="AE130" t="str">
            <v>11 Dividend Street</v>
          </cell>
          <cell r="AF130" t="str">
            <v>Mansfield QLD 4122</v>
          </cell>
        </row>
        <row r="131">
          <cell r="A131" t="str">
            <v>AEPL0130</v>
          </cell>
          <cell r="D131" t="e">
            <v>#N/A</v>
          </cell>
          <cell r="E131" t="e">
            <v>#N/A</v>
          </cell>
          <cell r="F131" t="e">
            <v>#N/A</v>
          </cell>
          <cell r="G131" t="e">
            <v>#N/A</v>
          </cell>
          <cell r="AB131" t="e">
            <v>#N/A</v>
          </cell>
          <cell r="AC131" t="e">
            <v>#N/A</v>
          </cell>
          <cell r="AD131" t="e">
            <v>#N/A</v>
          </cell>
          <cell r="AE131" t="str">
            <v>11 Dividend Street</v>
          </cell>
          <cell r="AF131" t="str">
            <v>Mansfield QLD 4122</v>
          </cell>
        </row>
        <row r="132">
          <cell r="A132" t="str">
            <v>AEPL0131</v>
          </cell>
          <cell r="D132" t="e">
            <v>#N/A</v>
          </cell>
          <cell r="E132" t="e">
            <v>#N/A</v>
          </cell>
          <cell r="F132" t="e">
            <v>#N/A</v>
          </cell>
          <cell r="G132" t="e">
            <v>#N/A</v>
          </cell>
          <cell r="AB132" t="e">
            <v>#N/A</v>
          </cell>
          <cell r="AC132" t="e">
            <v>#N/A</v>
          </cell>
          <cell r="AD132" t="e">
            <v>#N/A</v>
          </cell>
          <cell r="AE132" t="str">
            <v>11 Dividend Street</v>
          </cell>
          <cell r="AF132" t="str">
            <v>Mansfield QLD 4122</v>
          </cell>
        </row>
        <row r="133">
          <cell r="A133" t="str">
            <v>AEPL0132</v>
          </cell>
          <cell r="D133" t="e">
            <v>#N/A</v>
          </cell>
          <cell r="E133" t="e">
            <v>#N/A</v>
          </cell>
          <cell r="F133" t="e">
            <v>#N/A</v>
          </cell>
          <cell r="G133" t="e">
            <v>#N/A</v>
          </cell>
          <cell r="AB133" t="e">
            <v>#N/A</v>
          </cell>
          <cell r="AC133" t="e">
            <v>#N/A</v>
          </cell>
          <cell r="AD133" t="e">
            <v>#N/A</v>
          </cell>
          <cell r="AE133" t="str">
            <v>11 Dividend Street</v>
          </cell>
          <cell r="AF133" t="str">
            <v>Mansfield QLD 4122</v>
          </cell>
        </row>
        <row r="134">
          <cell r="A134" t="str">
            <v>AEPL0133</v>
          </cell>
          <cell r="D134" t="e">
            <v>#N/A</v>
          </cell>
          <cell r="E134" t="e">
            <v>#N/A</v>
          </cell>
          <cell r="F134" t="e">
            <v>#N/A</v>
          </cell>
          <cell r="G134" t="e">
            <v>#N/A</v>
          </cell>
          <cell r="AB134" t="e">
            <v>#N/A</v>
          </cell>
          <cell r="AC134" t="e">
            <v>#N/A</v>
          </cell>
          <cell r="AD134" t="e">
            <v>#N/A</v>
          </cell>
          <cell r="AE134" t="str">
            <v>11 Dividend Street</v>
          </cell>
          <cell r="AF134" t="str">
            <v>Mansfield QLD 4122</v>
          </cell>
        </row>
        <row r="135">
          <cell r="A135" t="str">
            <v>AEPL0134</v>
          </cell>
          <cell r="D135" t="e">
            <v>#N/A</v>
          </cell>
          <cell r="E135" t="e">
            <v>#N/A</v>
          </cell>
          <cell r="F135" t="e">
            <v>#N/A</v>
          </cell>
          <cell r="G135" t="e">
            <v>#N/A</v>
          </cell>
          <cell r="AB135" t="e">
            <v>#N/A</v>
          </cell>
          <cell r="AC135" t="e">
            <v>#N/A</v>
          </cell>
          <cell r="AD135" t="e">
            <v>#N/A</v>
          </cell>
          <cell r="AE135" t="str">
            <v>11 Dividend Street</v>
          </cell>
          <cell r="AF135" t="str">
            <v>Mansfield QLD 4122</v>
          </cell>
        </row>
        <row r="136">
          <cell r="A136" t="str">
            <v>AEPL0135</v>
          </cell>
          <cell r="D136" t="e">
            <v>#N/A</v>
          </cell>
          <cell r="E136" t="e">
            <v>#N/A</v>
          </cell>
          <cell r="F136" t="e">
            <v>#N/A</v>
          </cell>
          <cell r="G136" t="e">
            <v>#N/A</v>
          </cell>
          <cell r="AB136" t="e">
            <v>#N/A</v>
          </cell>
          <cell r="AC136" t="e">
            <v>#N/A</v>
          </cell>
          <cell r="AD136" t="e">
            <v>#N/A</v>
          </cell>
          <cell r="AE136" t="str">
            <v>11 Dividend Street</v>
          </cell>
          <cell r="AF136" t="str">
            <v>Mansfield QLD 4122</v>
          </cell>
        </row>
        <row r="137">
          <cell r="A137" t="str">
            <v>AEPL0136</v>
          </cell>
          <cell r="D137" t="e">
            <v>#N/A</v>
          </cell>
          <cell r="E137" t="e">
            <v>#N/A</v>
          </cell>
          <cell r="F137" t="e">
            <v>#N/A</v>
          </cell>
          <cell r="G137" t="e">
            <v>#N/A</v>
          </cell>
          <cell r="AB137" t="e">
            <v>#N/A</v>
          </cell>
          <cell r="AC137" t="e">
            <v>#N/A</v>
          </cell>
          <cell r="AD137" t="e">
            <v>#N/A</v>
          </cell>
          <cell r="AE137" t="str">
            <v>11 Dividend Street</v>
          </cell>
          <cell r="AF137" t="str">
            <v>Mansfield QLD 4122</v>
          </cell>
        </row>
        <row r="138">
          <cell r="A138" t="str">
            <v>AEPL0137</v>
          </cell>
          <cell r="D138" t="e">
            <v>#N/A</v>
          </cell>
          <cell r="E138" t="e">
            <v>#N/A</v>
          </cell>
          <cell r="F138" t="e">
            <v>#N/A</v>
          </cell>
          <cell r="G138" t="e">
            <v>#N/A</v>
          </cell>
          <cell r="AB138" t="e">
            <v>#N/A</v>
          </cell>
          <cell r="AC138" t="e">
            <v>#N/A</v>
          </cell>
          <cell r="AD138" t="e">
            <v>#N/A</v>
          </cell>
          <cell r="AE138" t="str">
            <v>11 Dividend Street</v>
          </cell>
          <cell r="AF138" t="str">
            <v>Mansfield QLD 4122</v>
          </cell>
        </row>
        <row r="139">
          <cell r="A139" t="str">
            <v>AEPL0138</v>
          </cell>
          <cell r="D139" t="e">
            <v>#N/A</v>
          </cell>
          <cell r="E139" t="e">
            <v>#N/A</v>
          </cell>
          <cell r="F139" t="e">
            <v>#N/A</v>
          </cell>
          <cell r="G139" t="e">
            <v>#N/A</v>
          </cell>
          <cell r="AB139" t="e">
            <v>#N/A</v>
          </cell>
          <cell r="AC139" t="e">
            <v>#N/A</v>
          </cell>
          <cell r="AD139" t="e">
            <v>#N/A</v>
          </cell>
          <cell r="AE139" t="str">
            <v>11 Dividend Street</v>
          </cell>
          <cell r="AF139" t="str">
            <v>Mansfield QLD 4122</v>
          </cell>
        </row>
        <row r="140">
          <cell r="A140" t="str">
            <v>AEPL0139</v>
          </cell>
          <cell r="D140" t="e">
            <v>#N/A</v>
          </cell>
          <cell r="E140" t="e">
            <v>#N/A</v>
          </cell>
          <cell r="F140" t="e">
            <v>#N/A</v>
          </cell>
          <cell r="G140" t="e">
            <v>#N/A</v>
          </cell>
          <cell r="AB140" t="e">
            <v>#N/A</v>
          </cell>
          <cell r="AC140" t="e">
            <v>#N/A</v>
          </cell>
          <cell r="AD140" t="e">
            <v>#N/A</v>
          </cell>
          <cell r="AE140" t="str">
            <v>11 Dividend Street</v>
          </cell>
          <cell r="AF140" t="str">
            <v>Mansfield QLD 4122</v>
          </cell>
        </row>
        <row r="141">
          <cell r="A141" t="str">
            <v>AEPL0140</v>
          </cell>
          <cell r="D141" t="e">
            <v>#N/A</v>
          </cell>
          <cell r="E141" t="e">
            <v>#N/A</v>
          </cell>
          <cell r="F141" t="e">
            <v>#N/A</v>
          </cell>
          <cell r="G141" t="e">
            <v>#N/A</v>
          </cell>
          <cell r="AB141" t="e">
            <v>#N/A</v>
          </cell>
          <cell r="AC141" t="e">
            <v>#N/A</v>
          </cell>
          <cell r="AD141" t="e">
            <v>#N/A</v>
          </cell>
          <cell r="AE141" t="str">
            <v>11 Dividend Street</v>
          </cell>
          <cell r="AF141" t="str">
            <v>Mansfield QLD 4122</v>
          </cell>
        </row>
        <row r="142">
          <cell r="A142" t="str">
            <v>AEPL0141</v>
          </cell>
          <cell r="D142" t="e">
            <v>#N/A</v>
          </cell>
          <cell r="E142" t="e">
            <v>#N/A</v>
          </cell>
          <cell r="F142" t="e">
            <v>#N/A</v>
          </cell>
          <cell r="G142" t="e">
            <v>#N/A</v>
          </cell>
          <cell r="AB142" t="e">
            <v>#N/A</v>
          </cell>
          <cell r="AC142" t="e">
            <v>#N/A</v>
          </cell>
          <cell r="AD142" t="e">
            <v>#N/A</v>
          </cell>
          <cell r="AE142" t="str">
            <v>11 Dividend Street</v>
          </cell>
          <cell r="AF142" t="str">
            <v>Mansfield QLD 4122</v>
          </cell>
        </row>
        <row r="143">
          <cell r="A143" t="str">
            <v>AEPL0142</v>
          </cell>
          <cell r="D143" t="e">
            <v>#N/A</v>
          </cell>
          <cell r="E143" t="e">
            <v>#N/A</v>
          </cell>
          <cell r="F143" t="e">
            <v>#N/A</v>
          </cell>
          <cell r="G143" t="e">
            <v>#N/A</v>
          </cell>
          <cell r="AB143" t="e">
            <v>#N/A</v>
          </cell>
          <cell r="AC143" t="e">
            <v>#N/A</v>
          </cell>
          <cell r="AD143" t="e">
            <v>#N/A</v>
          </cell>
          <cell r="AE143" t="str">
            <v>11 Dividend Street</v>
          </cell>
          <cell r="AF143" t="str">
            <v>Mansfield QLD 4122</v>
          </cell>
        </row>
        <row r="144">
          <cell r="A144" t="str">
            <v>AEPL0143</v>
          </cell>
          <cell r="D144" t="e">
            <v>#N/A</v>
          </cell>
          <cell r="E144" t="e">
            <v>#N/A</v>
          </cell>
          <cell r="F144" t="e">
            <v>#N/A</v>
          </cell>
          <cell r="G144" t="e">
            <v>#N/A</v>
          </cell>
          <cell r="AB144" t="e">
            <v>#N/A</v>
          </cell>
          <cell r="AC144" t="e">
            <v>#N/A</v>
          </cell>
          <cell r="AD144" t="e">
            <v>#N/A</v>
          </cell>
          <cell r="AE144" t="str">
            <v>11 Dividend Street</v>
          </cell>
          <cell r="AF144" t="str">
            <v>Mansfield QLD 4122</v>
          </cell>
        </row>
        <row r="145">
          <cell r="A145" t="str">
            <v>AEPL0144</v>
          </cell>
          <cell r="D145" t="e">
            <v>#N/A</v>
          </cell>
          <cell r="E145" t="e">
            <v>#N/A</v>
          </cell>
          <cell r="F145" t="e">
            <v>#N/A</v>
          </cell>
          <cell r="G145" t="e">
            <v>#N/A</v>
          </cell>
          <cell r="AB145" t="e">
            <v>#N/A</v>
          </cell>
          <cell r="AC145" t="e">
            <v>#N/A</v>
          </cell>
          <cell r="AD145" t="e">
            <v>#N/A</v>
          </cell>
          <cell r="AE145" t="str">
            <v>11 Dividend Street</v>
          </cell>
          <cell r="AF145" t="str">
            <v>Mansfield QLD 4122</v>
          </cell>
        </row>
        <row r="146">
          <cell r="A146" t="str">
            <v>AEPL0145</v>
          </cell>
          <cell r="D146" t="e">
            <v>#N/A</v>
          </cell>
          <cell r="E146" t="e">
            <v>#N/A</v>
          </cell>
          <cell r="F146" t="e">
            <v>#N/A</v>
          </cell>
          <cell r="G146" t="e">
            <v>#N/A</v>
          </cell>
          <cell r="AB146" t="e">
            <v>#N/A</v>
          </cell>
          <cell r="AC146" t="e">
            <v>#N/A</v>
          </cell>
          <cell r="AD146" t="e">
            <v>#N/A</v>
          </cell>
          <cell r="AE146" t="str">
            <v>11 Dividend Street</v>
          </cell>
          <cell r="AF146" t="str">
            <v>Mansfield QLD 4122</v>
          </cell>
        </row>
        <row r="147">
          <cell r="A147" t="str">
            <v>AEPL0146</v>
          </cell>
          <cell r="D147" t="e">
            <v>#N/A</v>
          </cell>
          <cell r="E147" t="e">
            <v>#N/A</v>
          </cell>
          <cell r="F147" t="e">
            <v>#N/A</v>
          </cell>
          <cell r="G147" t="e">
            <v>#N/A</v>
          </cell>
          <cell r="AB147" t="e">
            <v>#N/A</v>
          </cell>
          <cell r="AC147" t="e">
            <v>#N/A</v>
          </cell>
          <cell r="AD147" t="e">
            <v>#N/A</v>
          </cell>
          <cell r="AE147" t="str">
            <v>11 Dividend Street</v>
          </cell>
          <cell r="AF147" t="str">
            <v>Mansfield QLD 4122</v>
          </cell>
        </row>
        <row r="148">
          <cell r="A148" t="str">
            <v>AEPL0147</v>
          </cell>
          <cell r="D148" t="e">
            <v>#N/A</v>
          </cell>
          <cell r="E148" t="e">
            <v>#N/A</v>
          </cell>
          <cell r="F148" t="e">
            <v>#N/A</v>
          </cell>
          <cell r="G148" t="e">
            <v>#N/A</v>
          </cell>
          <cell r="AB148" t="e">
            <v>#N/A</v>
          </cell>
          <cell r="AC148" t="e">
            <v>#N/A</v>
          </cell>
          <cell r="AD148" t="e">
            <v>#N/A</v>
          </cell>
          <cell r="AE148" t="str">
            <v>11 Dividend Street</v>
          </cell>
          <cell r="AF148" t="str">
            <v>Mansfield QLD 4122</v>
          </cell>
        </row>
        <row r="149">
          <cell r="A149" t="str">
            <v>AEPL0148</v>
          </cell>
          <cell r="D149" t="e">
            <v>#N/A</v>
          </cell>
          <cell r="E149" t="e">
            <v>#N/A</v>
          </cell>
          <cell r="F149" t="e">
            <v>#N/A</v>
          </cell>
          <cell r="G149" t="e">
            <v>#N/A</v>
          </cell>
          <cell r="AB149" t="e">
            <v>#N/A</v>
          </cell>
          <cell r="AC149" t="e">
            <v>#N/A</v>
          </cell>
          <cell r="AD149" t="e">
            <v>#N/A</v>
          </cell>
          <cell r="AE149" t="str">
            <v>11 Dividend Street</v>
          </cell>
          <cell r="AF149" t="str">
            <v>Mansfield QLD 4122</v>
          </cell>
        </row>
        <row r="150">
          <cell r="A150" t="str">
            <v>AEPL0149</v>
          </cell>
          <cell r="D150" t="e">
            <v>#N/A</v>
          </cell>
          <cell r="E150" t="e">
            <v>#N/A</v>
          </cell>
          <cell r="F150" t="e">
            <v>#N/A</v>
          </cell>
          <cell r="G150" t="e">
            <v>#N/A</v>
          </cell>
          <cell r="AB150" t="e">
            <v>#N/A</v>
          </cell>
          <cell r="AC150" t="e">
            <v>#N/A</v>
          </cell>
          <cell r="AD150" t="e">
            <v>#N/A</v>
          </cell>
          <cell r="AE150" t="str">
            <v>11 Dividend Street</v>
          </cell>
          <cell r="AF150" t="str">
            <v>Mansfield QLD 4122</v>
          </cell>
        </row>
        <row r="151">
          <cell r="A151" t="str">
            <v>AEPL0150</v>
          </cell>
          <cell r="D151" t="e">
            <v>#N/A</v>
          </cell>
          <cell r="E151" t="e">
            <v>#N/A</v>
          </cell>
          <cell r="F151" t="e">
            <v>#N/A</v>
          </cell>
          <cell r="G151" t="e">
            <v>#N/A</v>
          </cell>
          <cell r="AB151" t="e">
            <v>#N/A</v>
          </cell>
          <cell r="AC151" t="e">
            <v>#N/A</v>
          </cell>
          <cell r="AD151" t="e">
            <v>#N/A</v>
          </cell>
          <cell r="AE151" t="str">
            <v>11 Dividend Street</v>
          </cell>
          <cell r="AF151" t="str">
            <v>Mansfield QLD 4122</v>
          </cell>
        </row>
        <row r="152">
          <cell r="A152" t="str">
            <v>AEPL0151</v>
          </cell>
          <cell r="D152" t="e">
            <v>#N/A</v>
          </cell>
          <cell r="E152" t="e">
            <v>#N/A</v>
          </cell>
          <cell r="F152" t="e">
            <v>#N/A</v>
          </cell>
          <cell r="G152" t="e">
            <v>#N/A</v>
          </cell>
          <cell r="AB152" t="e">
            <v>#N/A</v>
          </cell>
          <cell r="AC152" t="e">
            <v>#N/A</v>
          </cell>
          <cell r="AD152" t="e">
            <v>#N/A</v>
          </cell>
          <cell r="AE152" t="str">
            <v>11 Dividend Street</v>
          </cell>
          <cell r="AF152" t="str">
            <v>Mansfield QLD 4122</v>
          </cell>
        </row>
        <row r="153">
          <cell r="A153" t="str">
            <v>AEPL0152</v>
          </cell>
          <cell r="D153" t="e">
            <v>#N/A</v>
          </cell>
          <cell r="E153" t="e">
            <v>#N/A</v>
          </cell>
          <cell r="F153" t="e">
            <v>#N/A</v>
          </cell>
          <cell r="G153" t="e">
            <v>#N/A</v>
          </cell>
          <cell r="AB153" t="e">
            <v>#N/A</v>
          </cell>
          <cell r="AC153" t="e">
            <v>#N/A</v>
          </cell>
          <cell r="AD153" t="e">
            <v>#N/A</v>
          </cell>
          <cell r="AE153" t="str">
            <v>11 Dividend Street</v>
          </cell>
          <cell r="AF153" t="str">
            <v>Mansfield QLD 4122</v>
          </cell>
        </row>
        <row r="154">
          <cell r="A154" t="str">
            <v>AEPL0153</v>
          </cell>
          <cell r="D154" t="e">
            <v>#N/A</v>
          </cell>
          <cell r="E154" t="e">
            <v>#N/A</v>
          </cell>
          <cell r="F154" t="e">
            <v>#N/A</v>
          </cell>
          <cell r="G154" t="e">
            <v>#N/A</v>
          </cell>
          <cell r="AB154" t="e">
            <v>#N/A</v>
          </cell>
          <cell r="AC154" t="e">
            <v>#N/A</v>
          </cell>
          <cell r="AD154" t="e">
            <v>#N/A</v>
          </cell>
          <cell r="AE154" t="str">
            <v>11 Dividend Street</v>
          </cell>
          <cell r="AF154" t="str">
            <v>Mansfield QLD 4122</v>
          </cell>
        </row>
        <row r="155">
          <cell r="A155" t="str">
            <v>AEPL0154</v>
          </cell>
          <cell r="D155" t="e">
            <v>#N/A</v>
          </cell>
          <cell r="E155" t="e">
            <v>#N/A</v>
          </cell>
          <cell r="F155" t="e">
            <v>#N/A</v>
          </cell>
          <cell r="G155" t="e">
            <v>#N/A</v>
          </cell>
          <cell r="AB155" t="e">
            <v>#N/A</v>
          </cell>
          <cell r="AC155" t="e">
            <v>#N/A</v>
          </cell>
          <cell r="AD155" t="e">
            <v>#N/A</v>
          </cell>
          <cell r="AE155" t="str">
            <v>11 Dividend Street</v>
          </cell>
          <cell r="AF155" t="str">
            <v>Mansfield QLD 4122</v>
          </cell>
        </row>
        <row r="156">
          <cell r="A156" t="str">
            <v>AEPL0155</v>
          </cell>
          <cell r="D156" t="e">
            <v>#N/A</v>
          </cell>
          <cell r="E156" t="e">
            <v>#N/A</v>
          </cell>
          <cell r="F156" t="e">
            <v>#N/A</v>
          </cell>
          <cell r="G156" t="e">
            <v>#N/A</v>
          </cell>
          <cell r="AB156" t="e">
            <v>#N/A</v>
          </cell>
          <cell r="AC156" t="e">
            <v>#N/A</v>
          </cell>
          <cell r="AD156" t="e">
            <v>#N/A</v>
          </cell>
          <cell r="AE156" t="str">
            <v>11 Dividend Street</v>
          </cell>
          <cell r="AF156" t="str">
            <v>Mansfield QLD 4122</v>
          </cell>
        </row>
        <row r="157">
          <cell r="A157" t="str">
            <v>AEPL0156</v>
          </cell>
          <cell r="D157" t="e">
            <v>#N/A</v>
          </cell>
          <cell r="E157" t="e">
            <v>#N/A</v>
          </cell>
          <cell r="F157" t="e">
            <v>#N/A</v>
          </cell>
          <cell r="G157" t="e">
            <v>#N/A</v>
          </cell>
          <cell r="AB157" t="e">
            <v>#N/A</v>
          </cell>
          <cell r="AC157" t="e">
            <v>#N/A</v>
          </cell>
          <cell r="AD157" t="e">
            <v>#N/A</v>
          </cell>
          <cell r="AE157" t="str">
            <v>11 Dividend Street</v>
          </cell>
          <cell r="AF157" t="str">
            <v>Mansfield QLD 4122</v>
          </cell>
        </row>
        <row r="158">
          <cell r="A158" t="str">
            <v>AEPL0157</v>
          </cell>
          <cell r="D158" t="e">
            <v>#N/A</v>
          </cell>
          <cell r="E158" t="e">
            <v>#N/A</v>
          </cell>
          <cell r="F158" t="e">
            <v>#N/A</v>
          </cell>
          <cell r="G158" t="e">
            <v>#N/A</v>
          </cell>
          <cell r="AB158" t="e">
            <v>#N/A</v>
          </cell>
          <cell r="AC158" t="e">
            <v>#N/A</v>
          </cell>
          <cell r="AD158" t="e">
            <v>#N/A</v>
          </cell>
          <cell r="AE158" t="str">
            <v>11 Dividend Street</v>
          </cell>
          <cell r="AF158" t="str">
            <v>Mansfield QLD 4122</v>
          </cell>
        </row>
        <row r="159">
          <cell r="A159" t="str">
            <v>AEPL0158</v>
          </cell>
          <cell r="D159" t="e">
            <v>#N/A</v>
          </cell>
          <cell r="E159" t="e">
            <v>#N/A</v>
          </cell>
          <cell r="F159" t="e">
            <v>#N/A</v>
          </cell>
          <cell r="G159" t="e">
            <v>#N/A</v>
          </cell>
          <cell r="AB159" t="e">
            <v>#N/A</v>
          </cell>
          <cell r="AC159" t="e">
            <v>#N/A</v>
          </cell>
          <cell r="AD159" t="e">
            <v>#N/A</v>
          </cell>
          <cell r="AE159" t="str">
            <v>11 Dividend Street</v>
          </cell>
          <cell r="AF159" t="str">
            <v>Mansfield QLD 4122</v>
          </cell>
        </row>
        <row r="160">
          <cell r="A160" t="str">
            <v>AEPL0159</v>
          </cell>
          <cell r="D160" t="e">
            <v>#N/A</v>
          </cell>
          <cell r="E160" t="e">
            <v>#N/A</v>
          </cell>
          <cell r="F160" t="e">
            <v>#N/A</v>
          </cell>
          <cell r="G160" t="e">
            <v>#N/A</v>
          </cell>
          <cell r="AB160" t="e">
            <v>#N/A</v>
          </cell>
          <cell r="AC160" t="e">
            <v>#N/A</v>
          </cell>
          <cell r="AD160" t="e">
            <v>#N/A</v>
          </cell>
          <cell r="AE160" t="str">
            <v>11 Dividend Street</v>
          </cell>
          <cell r="AF160" t="str">
            <v>Mansfield QLD 4122</v>
          </cell>
        </row>
        <row r="161">
          <cell r="A161" t="str">
            <v>AEPL0160</v>
          </cell>
          <cell r="D161" t="e">
            <v>#N/A</v>
          </cell>
          <cell r="E161" t="e">
            <v>#N/A</v>
          </cell>
          <cell r="F161" t="e">
            <v>#N/A</v>
          </cell>
          <cell r="G161" t="e">
            <v>#N/A</v>
          </cell>
          <cell r="AB161" t="e">
            <v>#N/A</v>
          </cell>
          <cell r="AC161" t="e">
            <v>#N/A</v>
          </cell>
          <cell r="AD161" t="e">
            <v>#N/A</v>
          </cell>
          <cell r="AE161" t="str">
            <v>11 Dividend Street</v>
          </cell>
          <cell r="AF161" t="str">
            <v>Mansfield QLD 4122</v>
          </cell>
        </row>
        <row r="162">
          <cell r="A162" t="str">
            <v>AEPL0161</v>
          </cell>
          <cell r="D162" t="e">
            <v>#N/A</v>
          </cell>
          <cell r="E162" t="e">
            <v>#N/A</v>
          </cell>
          <cell r="F162" t="e">
            <v>#N/A</v>
          </cell>
          <cell r="G162" t="e">
            <v>#N/A</v>
          </cell>
          <cell r="AB162" t="e">
            <v>#N/A</v>
          </cell>
          <cell r="AC162" t="e">
            <v>#N/A</v>
          </cell>
          <cell r="AD162" t="e">
            <v>#N/A</v>
          </cell>
          <cell r="AE162" t="str">
            <v>11 Dividend Street</v>
          </cell>
          <cell r="AF162" t="str">
            <v>Mansfield QLD 4122</v>
          </cell>
        </row>
        <row r="163">
          <cell r="A163" t="str">
            <v>AEPL0162</v>
          </cell>
          <cell r="D163" t="e">
            <v>#N/A</v>
          </cell>
          <cell r="E163" t="e">
            <v>#N/A</v>
          </cell>
          <cell r="F163" t="e">
            <v>#N/A</v>
          </cell>
          <cell r="G163" t="e">
            <v>#N/A</v>
          </cell>
          <cell r="AB163" t="e">
            <v>#N/A</v>
          </cell>
          <cell r="AC163" t="e">
            <v>#N/A</v>
          </cell>
          <cell r="AD163" t="e">
            <v>#N/A</v>
          </cell>
          <cell r="AE163" t="str">
            <v>11 Dividend Street</v>
          </cell>
          <cell r="AF163" t="str">
            <v>Mansfield QLD 4122</v>
          </cell>
        </row>
        <row r="164">
          <cell r="A164" t="str">
            <v>AEPL0163</v>
          </cell>
          <cell r="D164" t="e">
            <v>#N/A</v>
          </cell>
          <cell r="E164" t="e">
            <v>#N/A</v>
          </cell>
          <cell r="F164" t="e">
            <v>#N/A</v>
          </cell>
          <cell r="G164" t="e">
            <v>#N/A</v>
          </cell>
          <cell r="AB164" t="e">
            <v>#N/A</v>
          </cell>
          <cell r="AC164" t="e">
            <v>#N/A</v>
          </cell>
          <cell r="AD164" t="e">
            <v>#N/A</v>
          </cell>
          <cell r="AE164" t="str">
            <v>11 Dividend Street</v>
          </cell>
          <cell r="AF164" t="str">
            <v>Mansfield QLD 4122</v>
          </cell>
        </row>
        <row r="165">
          <cell r="A165" t="str">
            <v>AEPL0164</v>
          </cell>
          <cell r="D165" t="e">
            <v>#N/A</v>
          </cell>
          <cell r="E165" t="e">
            <v>#N/A</v>
          </cell>
          <cell r="F165" t="e">
            <v>#N/A</v>
          </cell>
          <cell r="G165" t="e">
            <v>#N/A</v>
          </cell>
          <cell r="AB165" t="e">
            <v>#N/A</v>
          </cell>
          <cell r="AC165" t="e">
            <v>#N/A</v>
          </cell>
          <cell r="AD165" t="e">
            <v>#N/A</v>
          </cell>
          <cell r="AE165" t="str">
            <v>11 Dividend Street</v>
          </cell>
          <cell r="AF165" t="str">
            <v>Mansfield QLD 4122</v>
          </cell>
        </row>
        <row r="166">
          <cell r="A166" t="str">
            <v>AEPL0165</v>
          </cell>
          <cell r="D166" t="e">
            <v>#N/A</v>
          </cell>
          <cell r="E166" t="e">
            <v>#N/A</v>
          </cell>
          <cell r="F166" t="e">
            <v>#N/A</v>
          </cell>
          <cell r="G166" t="e">
            <v>#N/A</v>
          </cell>
          <cell r="AB166" t="e">
            <v>#N/A</v>
          </cell>
          <cell r="AC166" t="e">
            <v>#N/A</v>
          </cell>
          <cell r="AD166" t="e">
            <v>#N/A</v>
          </cell>
          <cell r="AE166" t="str">
            <v>11 Dividend Street</v>
          </cell>
          <cell r="AF166" t="str">
            <v>Mansfield QLD 4122</v>
          </cell>
        </row>
        <row r="167">
          <cell r="A167" t="str">
            <v>AEPL0166</v>
          </cell>
          <cell r="D167" t="e">
            <v>#N/A</v>
          </cell>
          <cell r="E167" t="e">
            <v>#N/A</v>
          </cell>
          <cell r="F167" t="e">
            <v>#N/A</v>
          </cell>
          <cell r="G167" t="e">
            <v>#N/A</v>
          </cell>
          <cell r="AB167" t="e">
            <v>#N/A</v>
          </cell>
          <cell r="AC167" t="e">
            <v>#N/A</v>
          </cell>
          <cell r="AD167" t="e">
            <v>#N/A</v>
          </cell>
          <cell r="AE167" t="str">
            <v>11 Dividend Street</v>
          </cell>
          <cell r="AF167" t="str">
            <v>Mansfield QLD 4122</v>
          </cell>
        </row>
        <row r="168">
          <cell r="A168" t="str">
            <v>AEPL0167</v>
          </cell>
          <cell r="D168" t="e">
            <v>#N/A</v>
          </cell>
          <cell r="E168" t="e">
            <v>#N/A</v>
          </cell>
          <cell r="F168" t="e">
            <v>#N/A</v>
          </cell>
          <cell r="G168" t="e">
            <v>#N/A</v>
          </cell>
          <cell r="AB168" t="e">
            <v>#N/A</v>
          </cell>
          <cell r="AC168" t="e">
            <v>#N/A</v>
          </cell>
          <cell r="AD168" t="e">
            <v>#N/A</v>
          </cell>
          <cell r="AE168" t="str">
            <v>11 Dividend Street</v>
          </cell>
          <cell r="AF168" t="str">
            <v>Mansfield QLD 4122</v>
          </cell>
        </row>
        <row r="169">
          <cell r="A169" t="str">
            <v>AEPL0168</v>
          </cell>
          <cell r="D169" t="e">
            <v>#N/A</v>
          </cell>
          <cell r="E169" t="e">
            <v>#N/A</v>
          </cell>
          <cell r="F169" t="e">
            <v>#N/A</v>
          </cell>
          <cell r="G169" t="e">
            <v>#N/A</v>
          </cell>
          <cell r="AB169" t="e">
            <v>#N/A</v>
          </cell>
          <cell r="AC169" t="e">
            <v>#N/A</v>
          </cell>
          <cell r="AD169" t="e">
            <v>#N/A</v>
          </cell>
          <cell r="AE169" t="str">
            <v>11 Dividend Street</v>
          </cell>
          <cell r="AF169" t="str">
            <v>Mansfield QLD 4122</v>
          </cell>
        </row>
        <row r="170">
          <cell r="A170" t="str">
            <v>AEPL0169</v>
          </cell>
          <cell r="D170" t="e">
            <v>#N/A</v>
          </cell>
          <cell r="E170" t="e">
            <v>#N/A</v>
          </cell>
          <cell r="F170" t="e">
            <v>#N/A</v>
          </cell>
          <cell r="G170" t="e">
            <v>#N/A</v>
          </cell>
          <cell r="AB170" t="e">
            <v>#N/A</v>
          </cell>
          <cell r="AC170" t="e">
            <v>#N/A</v>
          </cell>
          <cell r="AD170" t="e">
            <v>#N/A</v>
          </cell>
          <cell r="AE170" t="str">
            <v>11 Dividend Street</v>
          </cell>
          <cell r="AF170" t="str">
            <v>Mansfield QLD 4122</v>
          </cell>
        </row>
        <row r="171">
          <cell r="A171" t="str">
            <v>AEPL0170</v>
          </cell>
          <cell r="D171" t="e">
            <v>#N/A</v>
          </cell>
          <cell r="E171" t="e">
            <v>#N/A</v>
          </cell>
          <cell r="F171" t="e">
            <v>#N/A</v>
          </cell>
          <cell r="G171" t="e">
            <v>#N/A</v>
          </cell>
          <cell r="AB171" t="e">
            <v>#N/A</v>
          </cell>
          <cell r="AC171" t="e">
            <v>#N/A</v>
          </cell>
          <cell r="AD171" t="e">
            <v>#N/A</v>
          </cell>
          <cell r="AE171" t="str">
            <v>11 Dividend Street</v>
          </cell>
          <cell r="AF171" t="str">
            <v>Mansfield QLD 4122</v>
          </cell>
        </row>
        <row r="172">
          <cell r="A172" t="str">
            <v>AEPL0171</v>
          </cell>
          <cell r="D172" t="e">
            <v>#N/A</v>
          </cell>
          <cell r="E172" t="e">
            <v>#N/A</v>
          </cell>
          <cell r="F172" t="e">
            <v>#N/A</v>
          </cell>
          <cell r="G172" t="e">
            <v>#N/A</v>
          </cell>
          <cell r="AB172" t="e">
            <v>#N/A</v>
          </cell>
          <cell r="AC172" t="e">
            <v>#N/A</v>
          </cell>
          <cell r="AD172" t="e">
            <v>#N/A</v>
          </cell>
          <cell r="AE172" t="str">
            <v>11 Dividend Street</v>
          </cell>
          <cell r="AF172" t="str">
            <v>Mansfield QLD 4122</v>
          </cell>
        </row>
        <row r="173">
          <cell r="A173" t="str">
            <v>AEPL0172</v>
          </cell>
          <cell r="D173" t="e">
            <v>#N/A</v>
          </cell>
          <cell r="E173" t="e">
            <v>#N/A</v>
          </cell>
          <cell r="F173" t="e">
            <v>#N/A</v>
          </cell>
          <cell r="G173" t="e">
            <v>#N/A</v>
          </cell>
          <cell r="AB173" t="e">
            <v>#N/A</v>
          </cell>
          <cell r="AC173" t="e">
            <v>#N/A</v>
          </cell>
          <cell r="AD173" t="e">
            <v>#N/A</v>
          </cell>
          <cell r="AE173" t="str">
            <v>11 Dividend Street</v>
          </cell>
          <cell r="AF173" t="str">
            <v>Mansfield QLD 4122</v>
          </cell>
        </row>
        <row r="174">
          <cell r="A174" t="str">
            <v>AEPL0173</v>
          </cell>
          <cell r="D174" t="e">
            <v>#N/A</v>
          </cell>
          <cell r="E174" t="e">
            <v>#N/A</v>
          </cell>
          <cell r="F174" t="e">
            <v>#N/A</v>
          </cell>
          <cell r="G174" t="e">
            <v>#N/A</v>
          </cell>
          <cell r="AB174" t="e">
            <v>#N/A</v>
          </cell>
          <cell r="AC174" t="e">
            <v>#N/A</v>
          </cell>
          <cell r="AD174" t="e">
            <v>#N/A</v>
          </cell>
          <cell r="AE174" t="str">
            <v>11 Dividend Street</v>
          </cell>
          <cell r="AF174" t="str">
            <v>Mansfield QLD 4122</v>
          </cell>
        </row>
        <row r="175">
          <cell r="A175" t="str">
            <v>AEPL0174</v>
          </cell>
          <cell r="D175" t="e">
            <v>#N/A</v>
          </cell>
          <cell r="E175" t="e">
            <v>#N/A</v>
          </cell>
          <cell r="F175" t="e">
            <v>#N/A</v>
          </cell>
          <cell r="G175" t="e">
            <v>#N/A</v>
          </cell>
          <cell r="AB175" t="e">
            <v>#N/A</v>
          </cell>
          <cell r="AC175" t="e">
            <v>#N/A</v>
          </cell>
          <cell r="AD175" t="e">
            <v>#N/A</v>
          </cell>
          <cell r="AE175" t="str">
            <v>11 Dividend Street</v>
          </cell>
          <cell r="AF175" t="str">
            <v>Mansfield QLD 4122</v>
          </cell>
        </row>
        <row r="176">
          <cell r="A176" t="str">
            <v>AEPL0175</v>
          </cell>
          <cell r="D176" t="e">
            <v>#N/A</v>
          </cell>
          <cell r="E176" t="e">
            <v>#N/A</v>
          </cell>
          <cell r="F176" t="e">
            <v>#N/A</v>
          </cell>
          <cell r="G176" t="e">
            <v>#N/A</v>
          </cell>
          <cell r="AB176" t="e">
            <v>#N/A</v>
          </cell>
          <cell r="AC176" t="e">
            <v>#N/A</v>
          </cell>
          <cell r="AD176" t="e">
            <v>#N/A</v>
          </cell>
          <cell r="AE176" t="str">
            <v>11 Dividend Street</v>
          </cell>
          <cell r="AF176" t="str">
            <v>Mansfield QLD 4122</v>
          </cell>
        </row>
        <row r="177">
          <cell r="A177" t="str">
            <v>AEPL0176</v>
          </cell>
          <cell r="D177" t="e">
            <v>#N/A</v>
          </cell>
          <cell r="E177" t="e">
            <v>#N/A</v>
          </cell>
          <cell r="F177" t="e">
            <v>#N/A</v>
          </cell>
          <cell r="G177" t="e">
            <v>#N/A</v>
          </cell>
          <cell r="AB177" t="e">
            <v>#N/A</v>
          </cell>
          <cell r="AC177" t="e">
            <v>#N/A</v>
          </cell>
          <cell r="AD177" t="e">
            <v>#N/A</v>
          </cell>
          <cell r="AE177" t="str">
            <v>11 Dividend Street</v>
          </cell>
          <cell r="AF177" t="str">
            <v>Mansfield QLD 4122</v>
          </cell>
        </row>
        <row r="178">
          <cell r="A178" t="str">
            <v>AEPL0177</v>
          </cell>
          <cell r="D178" t="e">
            <v>#N/A</v>
          </cell>
          <cell r="E178" t="e">
            <v>#N/A</v>
          </cell>
          <cell r="F178" t="e">
            <v>#N/A</v>
          </cell>
          <cell r="G178" t="e">
            <v>#N/A</v>
          </cell>
          <cell r="AB178" t="e">
            <v>#N/A</v>
          </cell>
          <cell r="AC178" t="e">
            <v>#N/A</v>
          </cell>
          <cell r="AD178" t="e">
            <v>#N/A</v>
          </cell>
          <cell r="AE178" t="str">
            <v>11 Dividend Street</v>
          </cell>
          <cell r="AF178" t="str">
            <v>Mansfield QLD 4122</v>
          </cell>
        </row>
        <row r="179">
          <cell r="A179" t="str">
            <v>AEPL0178</v>
          </cell>
          <cell r="D179" t="e">
            <v>#N/A</v>
          </cell>
          <cell r="E179" t="e">
            <v>#N/A</v>
          </cell>
          <cell r="F179" t="e">
            <v>#N/A</v>
          </cell>
          <cell r="G179" t="e">
            <v>#N/A</v>
          </cell>
          <cell r="AB179" t="e">
            <v>#N/A</v>
          </cell>
          <cell r="AC179" t="e">
            <v>#N/A</v>
          </cell>
          <cell r="AD179" t="e">
            <v>#N/A</v>
          </cell>
          <cell r="AE179" t="str">
            <v>11 Dividend Street</v>
          </cell>
          <cell r="AF179" t="str">
            <v>Mansfield QLD 4122</v>
          </cell>
        </row>
        <row r="180">
          <cell r="A180" t="str">
            <v>AEPL0179</v>
          </cell>
          <cell r="D180" t="e">
            <v>#N/A</v>
          </cell>
          <cell r="E180" t="e">
            <v>#N/A</v>
          </cell>
          <cell r="F180" t="e">
            <v>#N/A</v>
          </cell>
          <cell r="G180" t="e">
            <v>#N/A</v>
          </cell>
          <cell r="AB180" t="e">
            <v>#N/A</v>
          </cell>
          <cell r="AC180" t="e">
            <v>#N/A</v>
          </cell>
          <cell r="AD180" t="e">
            <v>#N/A</v>
          </cell>
          <cell r="AE180" t="str">
            <v>11 Dividend Street</v>
          </cell>
          <cell r="AF180" t="str">
            <v>Mansfield QLD 4122</v>
          </cell>
        </row>
        <row r="181">
          <cell r="A181" t="str">
            <v>AEPL0180</v>
          </cell>
          <cell r="D181" t="e">
            <v>#N/A</v>
          </cell>
          <cell r="E181" t="e">
            <v>#N/A</v>
          </cell>
          <cell r="F181" t="e">
            <v>#N/A</v>
          </cell>
          <cell r="G181" t="e">
            <v>#N/A</v>
          </cell>
          <cell r="AB181" t="e">
            <v>#N/A</v>
          </cell>
          <cell r="AC181" t="e">
            <v>#N/A</v>
          </cell>
          <cell r="AD181" t="e">
            <v>#N/A</v>
          </cell>
          <cell r="AE181" t="str">
            <v>11 Dividend Street</v>
          </cell>
          <cell r="AF181" t="str">
            <v>Mansfield QLD 4122</v>
          </cell>
        </row>
        <row r="182">
          <cell r="A182" t="str">
            <v>AEPL0181</v>
          </cell>
          <cell r="D182" t="e">
            <v>#N/A</v>
          </cell>
          <cell r="E182" t="e">
            <v>#N/A</v>
          </cell>
          <cell r="F182" t="e">
            <v>#N/A</v>
          </cell>
          <cell r="G182" t="e">
            <v>#N/A</v>
          </cell>
          <cell r="AB182" t="e">
            <v>#N/A</v>
          </cell>
          <cell r="AC182" t="e">
            <v>#N/A</v>
          </cell>
          <cell r="AD182" t="e">
            <v>#N/A</v>
          </cell>
          <cell r="AE182" t="str">
            <v>11 Dividend Street</v>
          </cell>
          <cell r="AF182" t="str">
            <v>Mansfield QLD 4122</v>
          </cell>
        </row>
        <row r="183">
          <cell r="A183" t="str">
            <v>AEPL0182</v>
          </cell>
          <cell r="D183" t="e">
            <v>#N/A</v>
          </cell>
          <cell r="E183" t="e">
            <v>#N/A</v>
          </cell>
          <cell r="F183" t="e">
            <v>#N/A</v>
          </cell>
          <cell r="G183" t="e">
            <v>#N/A</v>
          </cell>
          <cell r="AB183" t="e">
            <v>#N/A</v>
          </cell>
          <cell r="AC183" t="e">
            <v>#N/A</v>
          </cell>
          <cell r="AD183" t="e">
            <v>#N/A</v>
          </cell>
          <cell r="AE183" t="str">
            <v>11 Dividend Street</v>
          </cell>
          <cell r="AF183" t="str">
            <v>Mansfield QLD 4122</v>
          </cell>
        </row>
        <row r="184">
          <cell r="A184" t="str">
            <v>AEPL0183</v>
          </cell>
          <cell r="D184" t="e">
            <v>#N/A</v>
          </cell>
          <cell r="E184" t="e">
            <v>#N/A</v>
          </cell>
          <cell r="F184" t="e">
            <v>#N/A</v>
          </cell>
          <cell r="G184" t="e">
            <v>#N/A</v>
          </cell>
          <cell r="AB184" t="e">
            <v>#N/A</v>
          </cell>
          <cell r="AC184" t="e">
            <v>#N/A</v>
          </cell>
          <cell r="AD184" t="e">
            <v>#N/A</v>
          </cell>
          <cell r="AE184" t="str">
            <v>11 Dividend Street</v>
          </cell>
          <cell r="AF184" t="str">
            <v>Mansfield QLD 4122</v>
          </cell>
        </row>
        <row r="185">
          <cell r="A185" t="str">
            <v>AEPL0184</v>
          </cell>
          <cell r="D185" t="e">
            <v>#N/A</v>
          </cell>
          <cell r="E185" t="e">
            <v>#N/A</v>
          </cell>
          <cell r="F185" t="e">
            <v>#N/A</v>
          </cell>
          <cell r="G185" t="e">
            <v>#N/A</v>
          </cell>
          <cell r="AB185" t="e">
            <v>#N/A</v>
          </cell>
          <cell r="AC185" t="e">
            <v>#N/A</v>
          </cell>
          <cell r="AD185" t="e">
            <v>#N/A</v>
          </cell>
          <cell r="AE185" t="str">
            <v>11 Dividend Street</v>
          </cell>
          <cell r="AF185" t="str">
            <v>Mansfield QLD 4122</v>
          </cell>
        </row>
        <row r="186">
          <cell r="A186" t="str">
            <v>AEPL0185</v>
          </cell>
          <cell r="D186" t="e">
            <v>#N/A</v>
          </cell>
          <cell r="E186" t="e">
            <v>#N/A</v>
          </cell>
          <cell r="F186" t="e">
            <v>#N/A</v>
          </cell>
          <cell r="G186" t="e">
            <v>#N/A</v>
          </cell>
          <cell r="AB186" t="e">
            <v>#N/A</v>
          </cell>
          <cell r="AC186" t="e">
            <v>#N/A</v>
          </cell>
          <cell r="AD186" t="e">
            <v>#N/A</v>
          </cell>
          <cell r="AE186" t="str">
            <v>11 Dividend Street</v>
          </cell>
          <cell r="AF186" t="str">
            <v>Mansfield QLD 4122</v>
          </cell>
        </row>
        <row r="187">
          <cell r="A187" t="str">
            <v>AEPL0186</v>
          </cell>
          <cell r="D187" t="e">
            <v>#N/A</v>
          </cell>
          <cell r="E187" t="e">
            <v>#N/A</v>
          </cell>
          <cell r="F187" t="e">
            <v>#N/A</v>
          </cell>
          <cell r="G187" t="e">
            <v>#N/A</v>
          </cell>
          <cell r="AB187" t="e">
            <v>#N/A</v>
          </cell>
          <cell r="AC187" t="e">
            <v>#N/A</v>
          </cell>
          <cell r="AD187" t="e">
            <v>#N/A</v>
          </cell>
          <cell r="AE187" t="str">
            <v>11 Dividend Street</v>
          </cell>
          <cell r="AF187" t="str">
            <v>Mansfield QLD 4122</v>
          </cell>
        </row>
        <row r="188">
          <cell r="A188" t="str">
            <v>AEPL0187</v>
          </cell>
          <cell r="D188" t="e">
            <v>#N/A</v>
          </cell>
          <cell r="E188" t="e">
            <v>#N/A</v>
          </cell>
          <cell r="F188" t="e">
            <v>#N/A</v>
          </cell>
          <cell r="G188" t="e">
            <v>#N/A</v>
          </cell>
          <cell r="AB188" t="e">
            <v>#N/A</v>
          </cell>
          <cell r="AC188" t="e">
            <v>#N/A</v>
          </cell>
          <cell r="AD188" t="e">
            <v>#N/A</v>
          </cell>
          <cell r="AE188" t="str">
            <v>11 Dividend Street</v>
          </cell>
          <cell r="AF188" t="str">
            <v>Mansfield QLD 4122</v>
          </cell>
        </row>
        <row r="189">
          <cell r="A189" t="str">
            <v>AEPL0188</v>
          </cell>
          <cell r="D189" t="e">
            <v>#N/A</v>
          </cell>
          <cell r="E189" t="e">
            <v>#N/A</v>
          </cell>
          <cell r="F189" t="e">
            <v>#N/A</v>
          </cell>
          <cell r="G189" t="e">
            <v>#N/A</v>
          </cell>
          <cell r="AB189" t="e">
            <v>#N/A</v>
          </cell>
          <cell r="AC189" t="e">
            <v>#N/A</v>
          </cell>
          <cell r="AD189" t="e">
            <v>#N/A</v>
          </cell>
          <cell r="AE189" t="str">
            <v>11 Dividend Street</v>
          </cell>
          <cell r="AF189" t="str">
            <v>Mansfield QLD 4122</v>
          </cell>
        </row>
        <row r="190">
          <cell r="A190" t="str">
            <v>AEPL0189</v>
          </cell>
          <cell r="D190" t="e">
            <v>#N/A</v>
          </cell>
          <cell r="E190" t="e">
            <v>#N/A</v>
          </cell>
          <cell r="F190" t="e">
            <v>#N/A</v>
          </cell>
          <cell r="G190" t="e">
            <v>#N/A</v>
          </cell>
          <cell r="AB190" t="e">
            <v>#N/A</v>
          </cell>
          <cell r="AC190" t="e">
            <v>#N/A</v>
          </cell>
          <cell r="AD190" t="e">
            <v>#N/A</v>
          </cell>
          <cell r="AE190" t="str">
            <v>11 Dividend Street</v>
          </cell>
          <cell r="AF190" t="str">
            <v>Mansfield QLD 4122</v>
          </cell>
        </row>
        <row r="191">
          <cell r="A191" t="str">
            <v>AEPL0190</v>
          </cell>
          <cell r="D191" t="e">
            <v>#N/A</v>
          </cell>
          <cell r="E191" t="e">
            <v>#N/A</v>
          </cell>
          <cell r="F191" t="e">
            <v>#N/A</v>
          </cell>
          <cell r="G191" t="e">
            <v>#N/A</v>
          </cell>
          <cell r="AB191" t="e">
            <v>#N/A</v>
          </cell>
          <cell r="AC191" t="e">
            <v>#N/A</v>
          </cell>
          <cell r="AD191" t="e">
            <v>#N/A</v>
          </cell>
          <cell r="AE191" t="str">
            <v>11 Dividend Street</v>
          </cell>
          <cell r="AF191" t="str">
            <v>Mansfield QLD 4122</v>
          </cell>
        </row>
        <row r="192">
          <cell r="A192" t="str">
            <v>AEPL0191</v>
          </cell>
          <cell r="D192" t="e">
            <v>#N/A</v>
          </cell>
          <cell r="E192" t="e">
            <v>#N/A</v>
          </cell>
          <cell r="F192" t="e">
            <v>#N/A</v>
          </cell>
          <cell r="G192" t="e">
            <v>#N/A</v>
          </cell>
          <cell r="AB192" t="e">
            <v>#N/A</v>
          </cell>
          <cell r="AC192" t="e">
            <v>#N/A</v>
          </cell>
          <cell r="AD192" t="e">
            <v>#N/A</v>
          </cell>
          <cell r="AE192" t="str">
            <v>11 Dividend Street</v>
          </cell>
          <cell r="AF192" t="str">
            <v>Mansfield QLD 4122</v>
          </cell>
        </row>
        <row r="193">
          <cell r="A193" t="str">
            <v>AEPL0192</v>
          </cell>
          <cell r="D193" t="e">
            <v>#N/A</v>
          </cell>
          <cell r="E193" t="e">
            <v>#N/A</v>
          </cell>
          <cell r="F193" t="e">
            <v>#N/A</v>
          </cell>
          <cell r="G193" t="e">
            <v>#N/A</v>
          </cell>
          <cell r="AB193" t="e">
            <v>#N/A</v>
          </cell>
          <cell r="AC193" t="e">
            <v>#N/A</v>
          </cell>
          <cell r="AD193" t="e">
            <v>#N/A</v>
          </cell>
          <cell r="AE193" t="str">
            <v>11 Dividend Street</v>
          </cell>
          <cell r="AF193" t="str">
            <v>Mansfield QLD 4122</v>
          </cell>
        </row>
        <row r="194">
          <cell r="A194" t="str">
            <v>AEPL0193</v>
          </cell>
          <cell r="D194" t="e">
            <v>#N/A</v>
          </cell>
          <cell r="E194" t="e">
            <v>#N/A</v>
          </cell>
          <cell r="F194" t="e">
            <v>#N/A</v>
          </cell>
          <cell r="G194" t="e">
            <v>#N/A</v>
          </cell>
          <cell r="AB194" t="e">
            <v>#N/A</v>
          </cell>
          <cell r="AC194" t="e">
            <v>#N/A</v>
          </cell>
          <cell r="AD194" t="e">
            <v>#N/A</v>
          </cell>
          <cell r="AE194" t="str">
            <v>11 Dividend Street</v>
          </cell>
          <cell r="AF194" t="str">
            <v>Mansfield QLD 4122</v>
          </cell>
        </row>
        <row r="195">
          <cell r="A195" t="str">
            <v>AEPL0194</v>
          </cell>
          <cell r="D195" t="e">
            <v>#N/A</v>
          </cell>
          <cell r="E195" t="e">
            <v>#N/A</v>
          </cell>
          <cell r="F195" t="e">
            <v>#N/A</v>
          </cell>
          <cell r="G195" t="e">
            <v>#N/A</v>
          </cell>
          <cell r="AB195" t="e">
            <v>#N/A</v>
          </cell>
          <cell r="AC195" t="e">
            <v>#N/A</v>
          </cell>
          <cell r="AD195" t="e">
            <v>#N/A</v>
          </cell>
          <cell r="AE195" t="str">
            <v>11 Dividend Street</v>
          </cell>
          <cell r="AF195" t="str">
            <v>Mansfield QLD 4122</v>
          </cell>
        </row>
        <row r="196">
          <cell r="A196" t="str">
            <v>AEPL0195</v>
          </cell>
          <cell r="D196" t="e">
            <v>#N/A</v>
          </cell>
          <cell r="E196" t="e">
            <v>#N/A</v>
          </cell>
          <cell r="F196" t="e">
            <v>#N/A</v>
          </cell>
          <cell r="G196" t="e">
            <v>#N/A</v>
          </cell>
          <cell r="AB196" t="e">
            <v>#N/A</v>
          </cell>
          <cell r="AC196" t="e">
            <v>#N/A</v>
          </cell>
          <cell r="AD196" t="e">
            <v>#N/A</v>
          </cell>
          <cell r="AE196" t="str">
            <v>11 Dividend Street</v>
          </cell>
          <cell r="AF196" t="str">
            <v>Mansfield QLD 4122</v>
          </cell>
        </row>
        <row r="197">
          <cell r="A197" t="str">
            <v>AEPL0196</v>
          </cell>
          <cell r="D197" t="e">
            <v>#N/A</v>
          </cell>
          <cell r="E197" t="e">
            <v>#N/A</v>
          </cell>
          <cell r="F197" t="e">
            <v>#N/A</v>
          </cell>
          <cell r="G197" t="e">
            <v>#N/A</v>
          </cell>
          <cell r="AB197" t="e">
            <v>#N/A</v>
          </cell>
          <cell r="AC197" t="e">
            <v>#N/A</v>
          </cell>
          <cell r="AD197" t="e">
            <v>#N/A</v>
          </cell>
          <cell r="AE197" t="str">
            <v>11 Dividend Street</v>
          </cell>
          <cell r="AF197" t="str">
            <v>Mansfield QLD 4122</v>
          </cell>
        </row>
        <row r="198">
          <cell r="A198" t="str">
            <v>AEPL0197</v>
          </cell>
          <cell r="D198" t="e">
            <v>#N/A</v>
          </cell>
          <cell r="E198" t="e">
            <v>#N/A</v>
          </cell>
          <cell r="F198" t="e">
            <v>#N/A</v>
          </cell>
          <cell r="G198" t="e">
            <v>#N/A</v>
          </cell>
          <cell r="AB198" t="e">
            <v>#N/A</v>
          </cell>
          <cell r="AC198" t="e">
            <v>#N/A</v>
          </cell>
          <cell r="AD198" t="e">
            <v>#N/A</v>
          </cell>
          <cell r="AE198" t="str">
            <v>11 Dividend Street</v>
          </cell>
          <cell r="AF198" t="str">
            <v>Mansfield QLD 4122</v>
          </cell>
        </row>
        <row r="199">
          <cell r="A199" t="str">
            <v>AEPL0198</v>
          </cell>
          <cell r="D199" t="e">
            <v>#N/A</v>
          </cell>
          <cell r="E199" t="e">
            <v>#N/A</v>
          </cell>
          <cell r="F199" t="e">
            <v>#N/A</v>
          </cell>
          <cell r="G199" t="e">
            <v>#N/A</v>
          </cell>
          <cell r="AB199" t="e">
            <v>#N/A</v>
          </cell>
          <cell r="AC199" t="e">
            <v>#N/A</v>
          </cell>
          <cell r="AD199" t="e">
            <v>#N/A</v>
          </cell>
          <cell r="AE199" t="str">
            <v>11 Dividend Street</v>
          </cell>
          <cell r="AF199" t="str">
            <v>Mansfield QLD 4122</v>
          </cell>
        </row>
        <row r="200">
          <cell r="A200" t="str">
            <v>AEPL0199</v>
          </cell>
          <cell r="D200" t="e">
            <v>#N/A</v>
          </cell>
          <cell r="E200" t="e">
            <v>#N/A</v>
          </cell>
          <cell r="F200" t="e">
            <v>#N/A</v>
          </cell>
          <cell r="G200" t="e">
            <v>#N/A</v>
          </cell>
          <cell r="AB200" t="e">
            <v>#N/A</v>
          </cell>
          <cell r="AC200" t="e">
            <v>#N/A</v>
          </cell>
          <cell r="AD200" t="e">
            <v>#N/A</v>
          </cell>
          <cell r="AE200" t="str">
            <v>11 Dividend Street</v>
          </cell>
          <cell r="AF200" t="str">
            <v>Mansfield QLD 4122</v>
          </cell>
        </row>
        <row r="201">
          <cell r="A201" t="str">
            <v>AEPL0200</v>
          </cell>
          <cell r="D201" t="e">
            <v>#N/A</v>
          </cell>
          <cell r="E201" t="e">
            <v>#N/A</v>
          </cell>
          <cell r="F201" t="e">
            <v>#N/A</v>
          </cell>
          <cell r="G201" t="e">
            <v>#N/A</v>
          </cell>
          <cell r="AB201" t="e">
            <v>#N/A</v>
          </cell>
          <cell r="AC201" t="e">
            <v>#N/A</v>
          </cell>
          <cell r="AD201" t="e">
            <v>#N/A</v>
          </cell>
          <cell r="AE201" t="str">
            <v>11 Dividend Street</v>
          </cell>
          <cell r="AF201" t="str">
            <v>Mansfield QLD 4122</v>
          </cell>
        </row>
        <row r="202">
          <cell r="A202" t="str">
            <v>AEPL0201</v>
          </cell>
          <cell r="D202" t="e">
            <v>#N/A</v>
          </cell>
          <cell r="E202" t="e">
            <v>#N/A</v>
          </cell>
          <cell r="F202" t="e">
            <v>#N/A</v>
          </cell>
          <cell r="G202" t="e">
            <v>#N/A</v>
          </cell>
          <cell r="AB202" t="e">
            <v>#N/A</v>
          </cell>
          <cell r="AC202" t="e">
            <v>#N/A</v>
          </cell>
          <cell r="AD202" t="e">
            <v>#N/A</v>
          </cell>
          <cell r="AE202" t="str">
            <v>11 Dividend Street</v>
          </cell>
          <cell r="AF202" t="str">
            <v>Mansfield QLD 4122</v>
          </cell>
        </row>
        <row r="203">
          <cell r="A203" t="str">
            <v>AEPL0202</v>
          </cell>
          <cell r="D203" t="e">
            <v>#N/A</v>
          </cell>
          <cell r="E203" t="e">
            <v>#N/A</v>
          </cell>
          <cell r="F203" t="e">
            <v>#N/A</v>
          </cell>
          <cell r="G203" t="e">
            <v>#N/A</v>
          </cell>
          <cell r="AB203" t="e">
            <v>#N/A</v>
          </cell>
          <cell r="AC203" t="e">
            <v>#N/A</v>
          </cell>
          <cell r="AD203" t="e">
            <v>#N/A</v>
          </cell>
          <cell r="AE203" t="str">
            <v>11 Dividend Street</v>
          </cell>
          <cell r="AF203" t="str">
            <v>Mansfield QLD 4122</v>
          </cell>
        </row>
        <row r="204">
          <cell r="A204" t="str">
            <v>AEPL0203</v>
          </cell>
          <cell r="D204" t="e">
            <v>#N/A</v>
          </cell>
          <cell r="E204" t="e">
            <v>#N/A</v>
          </cell>
          <cell r="F204" t="e">
            <v>#N/A</v>
          </cell>
          <cell r="G204" t="e">
            <v>#N/A</v>
          </cell>
          <cell r="AB204" t="e">
            <v>#N/A</v>
          </cell>
          <cell r="AC204" t="e">
            <v>#N/A</v>
          </cell>
          <cell r="AD204" t="e">
            <v>#N/A</v>
          </cell>
          <cell r="AE204" t="str">
            <v>11 Dividend Street</v>
          </cell>
          <cell r="AF204" t="str">
            <v>Mansfield QLD 4122</v>
          </cell>
        </row>
        <row r="205">
          <cell r="A205" t="str">
            <v>AEPL0204</v>
          </cell>
          <cell r="D205" t="e">
            <v>#N/A</v>
          </cell>
          <cell r="E205" t="e">
            <v>#N/A</v>
          </cell>
          <cell r="F205" t="e">
            <v>#N/A</v>
          </cell>
          <cell r="G205" t="e">
            <v>#N/A</v>
          </cell>
          <cell r="AB205" t="e">
            <v>#N/A</v>
          </cell>
          <cell r="AC205" t="e">
            <v>#N/A</v>
          </cell>
          <cell r="AD205" t="e">
            <v>#N/A</v>
          </cell>
          <cell r="AE205" t="str">
            <v>11 Dividend Street</v>
          </cell>
          <cell r="AF205" t="str">
            <v>Mansfield QLD 4122</v>
          </cell>
        </row>
        <row r="206">
          <cell r="A206" t="str">
            <v>AEPL0205</v>
          </cell>
          <cell r="D206" t="e">
            <v>#N/A</v>
          </cell>
          <cell r="E206" t="e">
            <v>#N/A</v>
          </cell>
          <cell r="F206" t="e">
            <v>#N/A</v>
          </cell>
          <cell r="G206" t="e">
            <v>#N/A</v>
          </cell>
          <cell r="AB206" t="e">
            <v>#N/A</v>
          </cell>
          <cell r="AC206" t="e">
            <v>#N/A</v>
          </cell>
          <cell r="AD206" t="e">
            <v>#N/A</v>
          </cell>
          <cell r="AE206" t="str">
            <v>11 Dividend Street</v>
          </cell>
          <cell r="AF206" t="str">
            <v>Mansfield QLD 4122</v>
          </cell>
        </row>
        <row r="207">
          <cell r="A207" t="str">
            <v>AEPL0206</v>
          </cell>
          <cell r="D207" t="e">
            <v>#N/A</v>
          </cell>
          <cell r="E207" t="e">
            <v>#N/A</v>
          </cell>
          <cell r="F207" t="e">
            <v>#N/A</v>
          </cell>
          <cell r="G207" t="e">
            <v>#N/A</v>
          </cell>
          <cell r="AB207" t="e">
            <v>#N/A</v>
          </cell>
          <cell r="AC207" t="e">
            <v>#N/A</v>
          </cell>
          <cell r="AD207" t="e">
            <v>#N/A</v>
          </cell>
          <cell r="AE207" t="str">
            <v>11 Dividend Street</v>
          </cell>
          <cell r="AF207" t="str">
            <v>Mansfield QLD 4122</v>
          </cell>
        </row>
        <row r="208">
          <cell r="A208" t="str">
            <v>AEPL0207</v>
          </cell>
          <cell r="D208" t="e">
            <v>#N/A</v>
          </cell>
          <cell r="E208" t="e">
            <v>#N/A</v>
          </cell>
          <cell r="F208" t="e">
            <v>#N/A</v>
          </cell>
          <cell r="G208" t="e">
            <v>#N/A</v>
          </cell>
          <cell r="AB208" t="e">
            <v>#N/A</v>
          </cell>
          <cell r="AC208" t="e">
            <v>#N/A</v>
          </cell>
          <cell r="AD208" t="e">
            <v>#N/A</v>
          </cell>
          <cell r="AE208" t="str">
            <v>11 Dividend Street</v>
          </cell>
          <cell r="AF208" t="str">
            <v>Mansfield QLD 4122</v>
          </cell>
        </row>
        <row r="209">
          <cell r="A209" t="str">
            <v>AEPL0208</v>
          </cell>
          <cell r="D209" t="e">
            <v>#N/A</v>
          </cell>
          <cell r="E209" t="e">
            <v>#N/A</v>
          </cell>
          <cell r="F209" t="e">
            <v>#N/A</v>
          </cell>
          <cell r="G209" t="e">
            <v>#N/A</v>
          </cell>
          <cell r="AB209" t="e">
            <v>#N/A</v>
          </cell>
          <cell r="AC209" t="e">
            <v>#N/A</v>
          </cell>
          <cell r="AD209" t="e">
            <v>#N/A</v>
          </cell>
          <cell r="AE209" t="str">
            <v>11 Dividend Street</v>
          </cell>
          <cell r="AF209" t="str">
            <v>Mansfield QLD 4122</v>
          </cell>
        </row>
        <row r="210">
          <cell r="A210" t="str">
            <v>AEPL0209</v>
          </cell>
          <cell r="D210" t="e">
            <v>#N/A</v>
          </cell>
          <cell r="E210" t="e">
            <v>#N/A</v>
          </cell>
          <cell r="F210" t="e">
            <v>#N/A</v>
          </cell>
          <cell r="G210" t="e">
            <v>#N/A</v>
          </cell>
          <cell r="AB210" t="e">
            <v>#N/A</v>
          </cell>
          <cell r="AC210" t="e">
            <v>#N/A</v>
          </cell>
          <cell r="AD210" t="e">
            <v>#N/A</v>
          </cell>
          <cell r="AE210" t="str">
            <v>11 Dividend Street</v>
          </cell>
          <cell r="AF210" t="str">
            <v>Mansfield QLD 4122</v>
          </cell>
        </row>
        <row r="211">
          <cell r="A211" t="str">
            <v>AEPL0210</v>
          </cell>
          <cell r="D211" t="e">
            <v>#N/A</v>
          </cell>
          <cell r="E211" t="e">
            <v>#N/A</v>
          </cell>
          <cell r="F211" t="e">
            <v>#N/A</v>
          </cell>
          <cell r="G211" t="e">
            <v>#N/A</v>
          </cell>
          <cell r="AB211" t="e">
            <v>#N/A</v>
          </cell>
          <cell r="AC211" t="e">
            <v>#N/A</v>
          </cell>
          <cell r="AD211" t="e">
            <v>#N/A</v>
          </cell>
          <cell r="AE211" t="str">
            <v>11 Dividend Street</v>
          </cell>
          <cell r="AF211" t="str">
            <v>Mansfield QLD 4122</v>
          </cell>
        </row>
        <row r="212">
          <cell r="A212" t="str">
            <v>AEPL0211</v>
          </cell>
          <cell r="D212" t="e">
            <v>#N/A</v>
          </cell>
          <cell r="E212" t="e">
            <v>#N/A</v>
          </cell>
          <cell r="F212" t="e">
            <v>#N/A</v>
          </cell>
          <cell r="G212" t="e">
            <v>#N/A</v>
          </cell>
          <cell r="AB212" t="e">
            <v>#N/A</v>
          </cell>
          <cell r="AC212" t="e">
            <v>#N/A</v>
          </cell>
          <cell r="AD212" t="e">
            <v>#N/A</v>
          </cell>
          <cell r="AE212" t="str">
            <v>11 Dividend Street</v>
          </cell>
          <cell r="AF212" t="str">
            <v>Mansfield QLD 4122</v>
          </cell>
        </row>
        <row r="213">
          <cell r="A213" t="str">
            <v>AEPL0212</v>
          </cell>
          <cell r="D213" t="e">
            <v>#N/A</v>
          </cell>
          <cell r="E213" t="e">
            <v>#N/A</v>
          </cell>
          <cell r="F213" t="e">
            <v>#N/A</v>
          </cell>
          <cell r="G213" t="e">
            <v>#N/A</v>
          </cell>
          <cell r="AB213" t="e">
            <v>#N/A</v>
          </cell>
          <cell r="AC213" t="e">
            <v>#N/A</v>
          </cell>
          <cell r="AD213" t="e">
            <v>#N/A</v>
          </cell>
          <cell r="AE213" t="str">
            <v>11 Dividend Street</v>
          </cell>
          <cell r="AF213" t="str">
            <v>Mansfield QLD 4122</v>
          </cell>
        </row>
        <row r="214">
          <cell r="A214" t="str">
            <v>AEPL0213</v>
          </cell>
          <cell r="D214" t="e">
            <v>#N/A</v>
          </cell>
          <cell r="E214" t="e">
            <v>#N/A</v>
          </cell>
          <cell r="F214" t="e">
            <v>#N/A</v>
          </cell>
          <cell r="G214" t="e">
            <v>#N/A</v>
          </cell>
          <cell r="AB214" t="e">
            <v>#N/A</v>
          </cell>
          <cell r="AC214" t="e">
            <v>#N/A</v>
          </cell>
          <cell r="AD214" t="e">
            <v>#N/A</v>
          </cell>
          <cell r="AE214" t="str">
            <v>11 Dividend Street</v>
          </cell>
          <cell r="AF214" t="str">
            <v>Mansfield QLD 4122</v>
          </cell>
        </row>
        <row r="215">
          <cell r="A215" t="str">
            <v>AEPL0214</v>
          </cell>
          <cell r="D215" t="e">
            <v>#N/A</v>
          </cell>
          <cell r="E215" t="e">
            <v>#N/A</v>
          </cell>
          <cell r="F215" t="e">
            <v>#N/A</v>
          </cell>
          <cell r="G215" t="e">
            <v>#N/A</v>
          </cell>
          <cell r="AB215" t="e">
            <v>#N/A</v>
          </cell>
          <cell r="AC215" t="e">
            <v>#N/A</v>
          </cell>
          <cell r="AD215" t="e">
            <v>#N/A</v>
          </cell>
          <cell r="AE215" t="str">
            <v>11 Dividend Street</v>
          </cell>
          <cell r="AF215" t="str">
            <v>Mansfield QLD 4122</v>
          </cell>
        </row>
        <row r="216">
          <cell r="A216" t="str">
            <v>AEPL0215</v>
          </cell>
          <cell r="D216" t="e">
            <v>#N/A</v>
          </cell>
          <cell r="E216" t="e">
            <v>#N/A</v>
          </cell>
          <cell r="F216" t="e">
            <v>#N/A</v>
          </cell>
          <cell r="G216" t="e">
            <v>#N/A</v>
          </cell>
          <cell r="AB216" t="e">
            <v>#N/A</v>
          </cell>
          <cell r="AC216" t="e">
            <v>#N/A</v>
          </cell>
          <cell r="AD216" t="e">
            <v>#N/A</v>
          </cell>
          <cell r="AE216" t="str">
            <v>11 Dividend Street</v>
          </cell>
          <cell r="AF216" t="str">
            <v>Mansfield QLD 4122</v>
          </cell>
        </row>
        <row r="217">
          <cell r="A217" t="str">
            <v>AEPL0216</v>
          </cell>
          <cell r="D217" t="e">
            <v>#N/A</v>
          </cell>
          <cell r="E217" t="e">
            <v>#N/A</v>
          </cell>
          <cell r="F217" t="e">
            <v>#N/A</v>
          </cell>
          <cell r="G217" t="e">
            <v>#N/A</v>
          </cell>
          <cell r="AB217" t="e">
            <v>#N/A</v>
          </cell>
          <cell r="AC217" t="e">
            <v>#N/A</v>
          </cell>
          <cell r="AD217" t="e">
            <v>#N/A</v>
          </cell>
          <cell r="AE217" t="str">
            <v>11 Dividend Street</v>
          </cell>
          <cell r="AF217" t="str">
            <v>Mansfield QLD 4122</v>
          </cell>
        </row>
        <row r="218">
          <cell r="A218" t="str">
            <v>AEPL0217</v>
          </cell>
          <cell r="D218" t="e">
            <v>#N/A</v>
          </cell>
          <cell r="E218" t="e">
            <v>#N/A</v>
          </cell>
          <cell r="F218" t="e">
            <v>#N/A</v>
          </cell>
          <cell r="G218" t="e">
            <v>#N/A</v>
          </cell>
          <cell r="AB218" t="e">
            <v>#N/A</v>
          </cell>
          <cell r="AC218" t="e">
            <v>#N/A</v>
          </cell>
          <cell r="AD218" t="e">
            <v>#N/A</v>
          </cell>
          <cell r="AE218" t="str">
            <v>11 Dividend Street</v>
          </cell>
          <cell r="AF218" t="str">
            <v>Mansfield QLD 4122</v>
          </cell>
        </row>
        <row r="219">
          <cell r="A219" t="str">
            <v>AEPL0218</v>
          </cell>
          <cell r="D219" t="e">
            <v>#N/A</v>
          </cell>
          <cell r="E219" t="e">
            <v>#N/A</v>
          </cell>
          <cell r="F219" t="e">
            <v>#N/A</v>
          </cell>
          <cell r="G219" t="e">
            <v>#N/A</v>
          </cell>
          <cell r="AB219" t="e">
            <v>#N/A</v>
          </cell>
          <cell r="AC219" t="e">
            <v>#N/A</v>
          </cell>
          <cell r="AD219" t="e">
            <v>#N/A</v>
          </cell>
          <cell r="AE219" t="str">
            <v>11 Dividend Street</v>
          </cell>
          <cell r="AF219" t="str">
            <v>Mansfield QLD 4122</v>
          </cell>
        </row>
        <row r="220">
          <cell r="A220" t="str">
            <v>AEPL0219</v>
          </cell>
          <cell r="D220" t="e">
            <v>#N/A</v>
          </cell>
          <cell r="E220" t="e">
            <v>#N/A</v>
          </cell>
          <cell r="F220" t="e">
            <v>#N/A</v>
          </cell>
          <cell r="G220" t="e">
            <v>#N/A</v>
          </cell>
          <cell r="AB220" t="e">
            <v>#N/A</v>
          </cell>
          <cell r="AC220" t="e">
            <v>#N/A</v>
          </cell>
          <cell r="AD220" t="e">
            <v>#N/A</v>
          </cell>
          <cell r="AE220" t="str">
            <v>11 Dividend Street</v>
          </cell>
          <cell r="AF220" t="str">
            <v>Mansfield QLD 4122</v>
          </cell>
        </row>
        <row r="221">
          <cell r="A221" t="str">
            <v>AEPL0220</v>
          </cell>
          <cell r="D221" t="e">
            <v>#N/A</v>
          </cell>
          <cell r="E221" t="e">
            <v>#N/A</v>
          </cell>
          <cell r="F221" t="e">
            <v>#N/A</v>
          </cell>
          <cell r="G221" t="e">
            <v>#N/A</v>
          </cell>
          <cell r="AB221" t="e">
            <v>#N/A</v>
          </cell>
          <cell r="AC221" t="e">
            <v>#N/A</v>
          </cell>
          <cell r="AD221" t="e">
            <v>#N/A</v>
          </cell>
          <cell r="AE221" t="str">
            <v>11 Dividend Street</v>
          </cell>
          <cell r="AF221" t="str">
            <v>Mansfield QLD 4122</v>
          </cell>
        </row>
        <row r="222">
          <cell r="A222" t="str">
            <v>AEPL0221</v>
          </cell>
          <cell r="D222" t="e">
            <v>#N/A</v>
          </cell>
          <cell r="E222" t="e">
            <v>#N/A</v>
          </cell>
          <cell r="F222" t="e">
            <v>#N/A</v>
          </cell>
          <cell r="G222" t="e">
            <v>#N/A</v>
          </cell>
          <cell r="AB222" t="e">
            <v>#N/A</v>
          </cell>
          <cell r="AC222" t="e">
            <v>#N/A</v>
          </cell>
          <cell r="AD222" t="e">
            <v>#N/A</v>
          </cell>
          <cell r="AE222" t="str">
            <v>11 Dividend Street</v>
          </cell>
          <cell r="AF222" t="str">
            <v>Mansfield QLD 4122</v>
          </cell>
        </row>
        <row r="223">
          <cell r="A223" t="str">
            <v>AEPL0222</v>
          </cell>
          <cell r="D223" t="e">
            <v>#N/A</v>
          </cell>
          <cell r="E223" t="e">
            <v>#N/A</v>
          </cell>
          <cell r="F223" t="e">
            <v>#N/A</v>
          </cell>
          <cell r="G223" t="e">
            <v>#N/A</v>
          </cell>
          <cell r="AB223" t="e">
            <v>#N/A</v>
          </cell>
          <cell r="AC223" t="e">
            <v>#N/A</v>
          </cell>
          <cell r="AD223" t="e">
            <v>#N/A</v>
          </cell>
          <cell r="AE223" t="str">
            <v>11 Dividend Street</v>
          </cell>
          <cell r="AF223" t="str">
            <v>Mansfield QLD 4122</v>
          </cell>
        </row>
        <row r="224">
          <cell r="A224" t="str">
            <v>AEPL0223</v>
          </cell>
          <cell r="D224" t="e">
            <v>#N/A</v>
          </cell>
          <cell r="E224" t="e">
            <v>#N/A</v>
          </cell>
          <cell r="F224" t="e">
            <v>#N/A</v>
          </cell>
          <cell r="G224" t="e">
            <v>#N/A</v>
          </cell>
          <cell r="AB224" t="e">
            <v>#N/A</v>
          </cell>
          <cell r="AC224" t="e">
            <v>#N/A</v>
          </cell>
          <cell r="AD224" t="e">
            <v>#N/A</v>
          </cell>
          <cell r="AE224" t="str">
            <v>11 Dividend Street</v>
          </cell>
          <cell r="AF224" t="str">
            <v>Mansfield QLD 4122</v>
          </cell>
        </row>
        <row r="225">
          <cell r="A225" t="str">
            <v>AEPL0224</v>
          </cell>
          <cell r="D225" t="e">
            <v>#N/A</v>
          </cell>
          <cell r="E225" t="e">
            <v>#N/A</v>
          </cell>
          <cell r="F225" t="e">
            <v>#N/A</v>
          </cell>
          <cell r="G225" t="e">
            <v>#N/A</v>
          </cell>
          <cell r="AB225" t="e">
            <v>#N/A</v>
          </cell>
          <cell r="AC225" t="e">
            <v>#N/A</v>
          </cell>
          <cell r="AD225" t="e">
            <v>#N/A</v>
          </cell>
          <cell r="AE225" t="str">
            <v>11 Dividend Street</v>
          </cell>
          <cell r="AF225" t="str">
            <v>Mansfield QLD 4122</v>
          </cell>
        </row>
        <row r="226">
          <cell r="A226" t="str">
            <v>AEPL0225</v>
          </cell>
          <cell r="D226" t="e">
            <v>#N/A</v>
          </cell>
          <cell r="E226" t="e">
            <v>#N/A</v>
          </cell>
          <cell r="F226" t="e">
            <v>#N/A</v>
          </cell>
          <cell r="G226" t="e">
            <v>#N/A</v>
          </cell>
          <cell r="AB226" t="e">
            <v>#N/A</v>
          </cell>
          <cell r="AC226" t="e">
            <v>#N/A</v>
          </cell>
          <cell r="AD226" t="e">
            <v>#N/A</v>
          </cell>
          <cell r="AE226" t="str">
            <v>11 Dividend Street</v>
          </cell>
          <cell r="AF226" t="str">
            <v>Mansfield QLD 4122</v>
          </cell>
        </row>
        <row r="227">
          <cell r="A227" t="str">
            <v>AEPL0226</v>
          </cell>
          <cell r="D227" t="e">
            <v>#N/A</v>
          </cell>
          <cell r="E227" t="e">
            <v>#N/A</v>
          </cell>
          <cell r="F227" t="e">
            <v>#N/A</v>
          </cell>
          <cell r="G227" t="e">
            <v>#N/A</v>
          </cell>
          <cell r="AB227" t="e">
            <v>#N/A</v>
          </cell>
          <cell r="AC227" t="e">
            <v>#N/A</v>
          </cell>
          <cell r="AD227" t="e">
            <v>#N/A</v>
          </cell>
          <cell r="AE227" t="str">
            <v>11 Dividend Street</v>
          </cell>
          <cell r="AF227" t="str">
            <v>Mansfield QLD 4122</v>
          </cell>
        </row>
        <row r="228">
          <cell r="A228" t="str">
            <v>AEPL0227</v>
          </cell>
          <cell r="D228" t="e">
            <v>#N/A</v>
          </cell>
          <cell r="E228" t="e">
            <v>#N/A</v>
          </cell>
          <cell r="F228" t="e">
            <v>#N/A</v>
          </cell>
          <cell r="G228" t="e">
            <v>#N/A</v>
          </cell>
          <cell r="AB228" t="e">
            <v>#N/A</v>
          </cell>
          <cell r="AC228" t="e">
            <v>#N/A</v>
          </cell>
          <cell r="AD228" t="e">
            <v>#N/A</v>
          </cell>
          <cell r="AE228" t="str">
            <v>11 Dividend Street</v>
          </cell>
          <cell r="AF228" t="str">
            <v>Mansfield QLD 4122</v>
          </cell>
        </row>
        <row r="229">
          <cell r="A229" t="str">
            <v>AEPL0228</v>
          </cell>
          <cell r="D229" t="e">
            <v>#N/A</v>
          </cell>
          <cell r="E229" t="e">
            <v>#N/A</v>
          </cell>
          <cell r="F229" t="e">
            <v>#N/A</v>
          </cell>
          <cell r="G229" t="e">
            <v>#N/A</v>
          </cell>
          <cell r="AB229" t="e">
            <v>#N/A</v>
          </cell>
          <cell r="AC229" t="e">
            <v>#N/A</v>
          </cell>
          <cell r="AD229" t="e">
            <v>#N/A</v>
          </cell>
          <cell r="AE229" t="str">
            <v>11 Dividend Street</v>
          </cell>
          <cell r="AF229" t="str">
            <v>Mansfield QLD 4122</v>
          </cell>
        </row>
        <row r="230">
          <cell r="A230" t="str">
            <v>AEPL0229</v>
          </cell>
          <cell r="D230" t="e">
            <v>#N/A</v>
          </cell>
          <cell r="E230" t="e">
            <v>#N/A</v>
          </cell>
          <cell r="F230" t="e">
            <v>#N/A</v>
          </cell>
          <cell r="G230" t="e">
            <v>#N/A</v>
          </cell>
          <cell r="AB230" t="e">
            <v>#N/A</v>
          </cell>
          <cell r="AC230" t="e">
            <v>#N/A</v>
          </cell>
          <cell r="AD230" t="e">
            <v>#N/A</v>
          </cell>
          <cell r="AE230" t="str">
            <v>11 Dividend Street</v>
          </cell>
          <cell r="AF230" t="str">
            <v>Mansfield QLD 4122</v>
          </cell>
        </row>
        <row r="231">
          <cell r="A231" t="str">
            <v>AEPL0230</v>
          </cell>
          <cell r="D231" t="e">
            <v>#N/A</v>
          </cell>
          <cell r="E231" t="e">
            <v>#N/A</v>
          </cell>
          <cell r="F231" t="e">
            <v>#N/A</v>
          </cell>
          <cell r="G231" t="e">
            <v>#N/A</v>
          </cell>
          <cell r="AB231" t="e">
            <v>#N/A</v>
          </cell>
          <cell r="AC231" t="e">
            <v>#N/A</v>
          </cell>
          <cell r="AD231" t="e">
            <v>#N/A</v>
          </cell>
          <cell r="AE231" t="str">
            <v>11 Dividend Street</v>
          </cell>
          <cell r="AF231" t="str">
            <v>Mansfield QLD 4122</v>
          </cell>
        </row>
        <row r="232">
          <cell r="A232" t="str">
            <v>AEPL0231</v>
          </cell>
          <cell r="D232" t="e">
            <v>#N/A</v>
          </cell>
          <cell r="E232" t="e">
            <v>#N/A</v>
          </cell>
          <cell r="F232" t="e">
            <v>#N/A</v>
          </cell>
          <cell r="G232" t="e">
            <v>#N/A</v>
          </cell>
          <cell r="AB232" t="e">
            <v>#N/A</v>
          </cell>
          <cell r="AC232" t="e">
            <v>#N/A</v>
          </cell>
          <cell r="AD232" t="e">
            <v>#N/A</v>
          </cell>
          <cell r="AE232" t="str">
            <v>11 Dividend Street</v>
          </cell>
          <cell r="AF232" t="str">
            <v>Mansfield QLD 4122</v>
          </cell>
        </row>
        <row r="233">
          <cell r="A233" t="str">
            <v>AEPL0232</v>
          </cell>
          <cell r="D233" t="e">
            <v>#N/A</v>
          </cell>
          <cell r="E233" t="e">
            <v>#N/A</v>
          </cell>
          <cell r="F233" t="e">
            <v>#N/A</v>
          </cell>
          <cell r="G233" t="e">
            <v>#N/A</v>
          </cell>
          <cell r="AB233" t="e">
            <v>#N/A</v>
          </cell>
          <cell r="AC233" t="e">
            <v>#N/A</v>
          </cell>
          <cell r="AD233" t="e">
            <v>#N/A</v>
          </cell>
          <cell r="AE233" t="str">
            <v>11 Dividend Street</v>
          </cell>
          <cell r="AF233" t="str">
            <v>Mansfield QLD 4122</v>
          </cell>
        </row>
        <row r="234">
          <cell r="A234" t="str">
            <v>AEPL0233</v>
          </cell>
          <cell r="D234" t="e">
            <v>#N/A</v>
          </cell>
          <cell r="E234" t="e">
            <v>#N/A</v>
          </cell>
          <cell r="F234" t="e">
            <v>#N/A</v>
          </cell>
          <cell r="G234" t="e">
            <v>#N/A</v>
          </cell>
          <cell r="AB234" t="e">
            <v>#N/A</v>
          </cell>
          <cell r="AC234" t="e">
            <v>#N/A</v>
          </cell>
          <cell r="AD234" t="e">
            <v>#N/A</v>
          </cell>
          <cell r="AE234" t="str">
            <v>11 Dividend Street</v>
          </cell>
          <cell r="AF234" t="str">
            <v>Mansfield QLD 4122</v>
          </cell>
        </row>
        <row r="235">
          <cell r="A235" t="str">
            <v>AEPL0234</v>
          </cell>
          <cell r="D235" t="e">
            <v>#N/A</v>
          </cell>
          <cell r="E235" t="e">
            <v>#N/A</v>
          </cell>
          <cell r="F235" t="e">
            <v>#N/A</v>
          </cell>
          <cell r="G235" t="e">
            <v>#N/A</v>
          </cell>
          <cell r="AB235" t="e">
            <v>#N/A</v>
          </cell>
          <cell r="AC235" t="e">
            <v>#N/A</v>
          </cell>
          <cell r="AD235" t="e">
            <v>#N/A</v>
          </cell>
          <cell r="AE235" t="str">
            <v>11 Dividend Street</v>
          </cell>
          <cell r="AF235" t="str">
            <v>Mansfield QLD 4122</v>
          </cell>
        </row>
        <row r="236">
          <cell r="A236" t="str">
            <v>AEPL0235</v>
          </cell>
          <cell r="D236" t="e">
            <v>#N/A</v>
          </cell>
          <cell r="E236" t="e">
            <v>#N/A</v>
          </cell>
          <cell r="F236" t="e">
            <v>#N/A</v>
          </cell>
          <cell r="G236" t="e">
            <v>#N/A</v>
          </cell>
          <cell r="AB236" t="e">
            <v>#N/A</v>
          </cell>
          <cell r="AC236" t="e">
            <v>#N/A</v>
          </cell>
          <cell r="AD236" t="e">
            <v>#N/A</v>
          </cell>
          <cell r="AE236" t="str">
            <v>11 Dividend Street</v>
          </cell>
          <cell r="AF236" t="str">
            <v>Mansfield QLD 4122</v>
          </cell>
        </row>
        <row r="237">
          <cell r="A237" t="str">
            <v>AEPL0236</v>
          </cell>
          <cell r="D237" t="e">
            <v>#N/A</v>
          </cell>
          <cell r="E237" t="e">
            <v>#N/A</v>
          </cell>
          <cell r="F237" t="e">
            <v>#N/A</v>
          </cell>
          <cell r="G237" t="e">
            <v>#N/A</v>
          </cell>
          <cell r="AB237" t="e">
            <v>#N/A</v>
          </cell>
          <cell r="AC237" t="e">
            <v>#N/A</v>
          </cell>
          <cell r="AD237" t="e">
            <v>#N/A</v>
          </cell>
          <cell r="AE237" t="str">
            <v>11 Dividend Street</v>
          </cell>
          <cell r="AF237" t="str">
            <v>Mansfield QLD 4122</v>
          </cell>
        </row>
        <row r="238">
          <cell r="A238" t="str">
            <v>AEPL0237</v>
          </cell>
          <cell r="D238" t="e">
            <v>#N/A</v>
          </cell>
          <cell r="E238" t="e">
            <v>#N/A</v>
          </cell>
          <cell r="F238" t="e">
            <v>#N/A</v>
          </cell>
          <cell r="G238" t="e">
            <v>#N/A</v>
          </cell>
          <cell r="AB238" t="e">
            <v>#N/A</v>
          </cell>
          <cell r="AC238" t="e">
            <v>#N/A</v>
          </cell>
          <cell r="AD238" t="e">
            <v>#N/A</v>
          </cell>
          <cell r="AE238" t="str">
            <v>11 Dividend Street</v>
          </cell>
          <cell r="AF238" t="str">
            <v>Mansfield QLD 4122</v>
          </cell>
        </row>
        <row r="239">
          <cell r="A239" t="str">
            <v>AEPL0238</v>
          </cell>
          <cell r="D239" t="e">
            <v>#N/A</v>
          </cell>
          <cell r="E239" t="e">
            <v>#N/A</v>
          </cell>
          <cell r="F239" t="e">
            <v>#N/A</v>
          </cell>
          <cell r="G239" t="e">
            <v>#N/A</v>
          </cell>
          <cell r="AB239" t="e">
            <v>#N/A</v>
          </cell>
          <cell r="AC239" t="e">
            <v>#N/A</v>
          </cell>
          <cell r="AD239" t="e">
            <v>#N/A</v>
          </cell>
          <cell r="AE239" t="str">
            <v>11 Dividend Street</v>
          </cell>
          <cell r="AF239" t="str">
            <v>Mansfield QLD 4122</v>
          </cell>
        </row>
        <row r="240">
          <cell r="A240" t="str">
            <v>AEPL0239</v>
          </cell>
          <cell r="D240" t="e">
            <v>#N/A</v>
          </cell>
          <cell r="E240" t="e">
            <v>#N/A</v>
          </cell>
          <cell r="F240" t="e">
            <v>#N/A</v>
          </cell>
          <cell r="G240" t="e">
            <v>#N/A</v>
          </cell>
          <cell r="AB240" t="e">
            <v>#N/A</v>
          </cell>
          <cell r="AC240" t="e">
            <v>#N/A</v>
          </cell>
          <cell r="AD240" t="e">
            <v>#N/A</v>
          </cell>
          <cell r="AE240" t="str">
            <v>11 Dividend Street</v>
          </cell>
          <cell r="AF240" t="str">
            <v>Mansfield QLD 4122</v>
          </cell>
        </row>
        <row r="241">
          <cell r="A241" t="str">
            <v>AEPL0240</v>
          </cell>
          <cell r="D241" t="e">
            <v>#N/A</v>
          </cell>
          <cell r="E241" t="e">
            <v>#N/A</v>
          </cell>
          <cell r="F241" t="e">
            <v>#N/A</v>
          </cell>
          <cell r="G241" t="e">
            <v>#N/A</v>
          </cell>
          <cell r="AB241" t="e">
            <v>#N/A</v>
          </cell>
          <cell r="AC241" t="e">
            <v>#N/A</v>
          </cell>
          <cell r="AD241" t="e">
            <v>#N/A</v>
          </cell>
          <cell r="AE241" t="str">
            <v>11 Dividend Street</v>
          </cell>
          <cell r="AF241" t="str">
            <v>Mansfield QLD 4122</v>
          </cell>
        </row>
        <row r="242">
          <cell r="A242" t="str">
            <v>AEPL0241</v>
          </cell>
          <cell r="D242" t="e">
            <v>#N/A</v>
          </cell>
          <cell r="E242" t="e">
            <v>#N/A</v>
          </cell>
          <cell r="F242" t="e">
            <v>#N/A</v>
          </cell>
          <cell r="G242" t="e">
            <v>#N/A</v>
          </cell>
          <cell r="AB242" t="e">
            <v>#N/A</v>
          </cell>
          <cell r="AC242" t="e">
            <v>#N/A</v>
          </cell>
          <cell r="AD242" t="e">
            <v>#N/A</v>
          </cell>
          <cell r="AE242" t="str">
            <v>11 Dividend Street</v>
          </cell>
          <cell r="AF242" t="str">
            <v>Mansfield QLD 4122</v>
          </cell>
        </row>
        <row r="243">
          <cell r="A243" t="str">
            <v>AEPL0242</v>
          </cell>
          <cell r="D243" t="e">
            <v>#N/A</v>
          </cell>
          <cell r="E243" t="e">
            <v>#N/A</v>
          </cell>
          <cell r="F243" t="e">
            <v>#N/A</v>
          </cell>
          <cell r="G243" t="e">
            <v>#N/A</v>
          </cell>
          <cell r="AB243" t="e">
            <v>#N/A</v>
          </cell>
          <cell r="AC243" t="e">
            <v>#N/A</v>
          </cell>
          <cell r="AD243" t="e">
            <v>#N/A</v>
          </cell>
          <cell r="AE243" t="str">
            <v>11 Dividend Street</v>
          </cell>
          <cell r="AF243" t="str">
            <v>Mansfield QLD 4122</v>
          </cell>
        </row>
        <row r="244">
          <cell r="A244" t="str">
            <v>AEPL0243</v>
          </cell>
          <cell r="D244" t="e">
            <v>#N/A</v>
          </cell>
          <cell r="E244" t="e">
            <v>#N/A</v>
          </cell>
          <cell r="F244" t="e">
            <v>#N/A</v>
          </cell>
          <cell r="G244" t="e">
            <v>#N/A</v>
          </cell>
          <cell r="AB244" t="e">
            <v>#N/A</v>
          </cell>
          <cell r="AC244" t="e">
            <v>#N/A</v>
          </cell>
          <cell r="AD244" t="e">
            <v>#N/A</v>
          </cell>
          <cell r="AE244" t="str">
            <v>11 Dividend Street</v>
          </cell>
          <cell r="AF244" t="str">
            <v>Mansfield QLD 4122</v>
          </cell>
        </row>
        <row r="245">
          <cell r="A245" t="str">
            <v>AEPL0244</v>
          </cell>
          <cell r="D245" t="e">
            <v>#N/A</v>
          </cell>
          <cell r="E245" t="e">
            <v>#N/A</v>
          </cell>
          <cell r="F245" t="e">
            <v>#N/A</v>
          </cell>
          <cell r="G245" t="e">
            <v>#N/A</v>
          </cell>
          <cell r="AB245" t="e">
            <v>#N/A</v>
          </cell>
          <cell r="AC245" t="e">
            <v>#N/A</v>
          </cell>
          <cell r="AD245" t="e">
            <v>#N/A</v>
          </cell>
          <cell r="AE245" t="str">
            <v>11 Dividend Street</v>
          </cell>
          <cell r="AF245" t="str">
            <v>Mansfield QLD 4122</v>
          </cell>
        </row>
        <row r="246">
          <cell r="A246" t="str">
            <v>AEPL0245</v>
          </cell>
          <cell r="D246" t="e">
            <v>#N/A</v>
          </cell>
          <cell r="E246" t="e">
            <v>#N/A</v>
          </cell>
          <cell r="F246" t="e">
            <v>#N/A</v>
          </cell>
          <cell r="G246" t="e">
            <v>#N/A</v>
          </cell>
          <cell r="AB246" t="e">
            <v>#N/A</v>
          </cell>
          <cell r="AC246" t="e">
            <v>#N/A</v>
          </cell>
          <cell r="AD246" t="e">
            <v>#N/A</v>
          </cell>
          <cell r="AE246" t="str">
            <v>11 Dividend Street</v>
          </cell>
          <cell r="AF246" t="str">
            <v>Mansfield QLD 4122</v>
          </cell>
        </row>
        <row r="247">
          <cell r="A247" t="str">
            <v>AEPL0246</v>
          </cell>
          <cell r="D247" t="e">
            <v>#N/A</v>
          </cell>
          <cell r="E247" t="e">
            <v>#N/A</v>
          </cell>
          <cell r="F247" t="e">
            <v>#N/A</v>
          </cell>
          <cell r="G247" t="e">
            <v>#N/A</v>
          </cell>
          <cell r="AB247" t="e">
            <v>#N/A</v>
          </cell>
          <cell r="AC247" t="e">
            <v>#N/A</v>
          </cell>
          <cell r="AD247" t="e">
            <v>#N/A</v>
          </cell>
          <cell r="AE247" t="str">
            <v>11 Dividend Street</v>
          </cell>
          <cell r="AF247" t="str">
            <v>Mansfield QLD 4122</v>
          </cell>
        </row>
        <row r="248">
          <cell r="A248" t="str">
            <v>AEPL0247</v>
          </cell>
          <cell r="D248" t="e">
            <v>#N/A</v>
          </cell>
          <cell r="E248" t="e">
            <v>#N/A</v>
          </cell>
          <cell r="F248" t="e">
            <v>#N/A</v>
          </cell>
          <cell r="G248" t="e">
            <v>#N/A</v>
          </cell>
          <cell r="AB248" t="e">
            <v>#N/A</v>
          </cell>
          <cell r="AC248" t="e">
            <v>#N/A</v>
          </cell>
          <cell r="AD248" t="e">
            <v>#N/A</v>
          </cell>
          <cell r="AE248" t="str">
            <v>11 Dividend Street</v>
          </cell>
          <cell r="AF248" t="str">
            <v>Mansfield QLD 4122</v>
          </cell>
        </row>
        <row r="249">
          <cell r="A249" t="str">
            <v>AEPL0248</v>
          </cell>
          <cell r="D249" t="e">
            <v>#N/A</v>
          </cell>
          <cell r="E249" t="e">
            <v>#N/A</v>
          </cell>
          <cell r="F249" t="e">
            <v>#N/A</v>
          </cell>
          <cell r="G249" t="e">
            <v>#N/A</v>
          </cell>
          <cell r="AB249" t="e">
            <v>#N/A</v>
          </cell>
          <cell r="AC249" t="e">
            <v>#N/A</v>
          </cell>
          <cell r="AD249" t="e">
            <v>#N/A</v>
          </cell>
          <cell r="AE249" t="str">
            <v>11 Dividend Street</v>
          </cell>
          <cell r="AF249" t="str">
            <v>Mansfield QLD 4122</v>
          </cell>
        </row>
        <row r="250">
          <cell r="A250" t="str">
            <v>AEPL0249</v>
          </cell>
          <cell r="D250" t="e">
            <v>#N/A</v>
          </cell>
          <cell r="E250" t="e">
            <v>#N/A</v>
          </cell>
          <cell r="F250" t="e">
            <v>#N/A</v>
          </cell>
          <cell r="G250" t="e">
            <v>#N/A</v>
          </cell>
          <cell r="AB250" t="e">
            <v>#N/A</v>
          </cell>
          <cell r="AC250" t="e">
            <v>#N/A</v>
          </cell>
          <cell r="AD250" t="e">
            <v>#N/A</v>
          </cell>
          <cell r="AE250" t="str">
            <v>11 Dividend Street</v>
          </cell>
          <cell r="AF250" t="str">
            <v>Mansfield QLD 4122</v>
          </cell>
        </row>
        <row r="251">
          <cell r="A251" t="str">
            <v>AEPL0250</v>
          </cell>
          <cell r="D251" t="e">
            <v>#N/A</v>
          </cell>
          <cell r="E251" t="e">
            <v>#N/A</v>
          </cell>
          <cell r="F251" t="e">
            <v>#N/A</v>
          </cell>
          <cell r="G251" t="e">
            <v>#N/A</v>
          </cell>
          <cell r="AB251" t="e">
            <v>#N/A</v>
          </cell>
          <cell r="AC251" t="e">
            <v>#N/A</v>
          </cell>
          <cell r="AD251" t="e">
            <v>#N/A</v>
          </cell>
          <cell r="AE251" t="str">
            <v>11 Dividend Street</v>
          </cell>
          <cell r="AF251" t="str">
            <v>Mansfield QLD 4122</v>
          </cell>
        </row>
        <row r="252">
          <cell r="A252" t="str">
            <v>AEPL0251</v>
          </cell>
          <cell r="D252" t="e">
            <v>#N/A</v>
          </cell>
          <cell r="E252" t="e">
            <v>#N/A</v>
          </cell>
          <cell r="F252" t="e">
            <v>#N/A</v>
          </cell>
          <cell r="G252" t="e">
            <v>#N/A</v>
          </cell>
          <cell r="AB252" t="e">
            <v>#N/A</v>
          </cell>
          <cell r="AC252" t="e">
            <v>#N/A</v>
          </cell>
          <cell r="AD252" t="e">
            <v>#N/A</v>
          </cell>
          <cell r="AE252" t="str">
            <v>11 Dividend Street</v>
          </cell>
          <cell r="AF252" t="str">
            <v>Mansfield QLD 4122</v>
          </cell>
        </row>
        <row r="253">
          <cell r="A253" t="str">
            <v>AEPL0252</v>
          </cell>
          <cell r="D253" t="e">
            <v>#N/A</v>
          </cell>
          <cell r="E253" t="e">
            <v>#N/A</v>
          </cell>
          <cell r="F253" t="e">
            <v>#N/A</v>
          </cell>
          <cell r="G253" t="e">
            <v>#N/A</v>
          </cell>
          <cell r="AB253" t="e">
            <v>#N/A</v>
          </cell>
          <cell r="AC253" t="e">
            <v>#N/A</v>
          </cell>
          <cell r="AD253" t="e">
            <v>#N/A</v>
          </cell>
          <cell r="AE253" t="str">
            <v>11 Dividend Street</v>
          </cell>
          <cell r="AF253" t="str">
            <v>Mansfield QLD 4122</v>
          </cell>
        </row>
        <row r="254">
          <cell r="A254" t="str">
            <v>AEPL0253</v>
          </cell>
          <cell r="D254" t="e">
            <v>#N/A</v>
          </cell>
          <cell r="E254" t="e">
            <v>#N/A</v>
          </cell>
          <cell r="F254" t="e">
            <v>#N/A</v>
          </cell>
          <cell r="G254" t="e">
            <v>#N/A</v>
          </cell>
          <cell r="AB254" t="e">
            <v>#N/A</v>
          </cell>
          <cell r="AC254" t="e">
            <v>#N/A</v>
          </cell>
          <cell r="AD254" t="e">
            <v>#N/A</v>
          </cell>
          <cell r="AE254" t="str">
            <v>11 Dividend Street</v>
          </cell>
          <cell r="AF254" t="str">
            <v>Mansfield QLD 4122</v>
          </cell>
        </row>
        <row r="255">
          <cell r="A255" t="str">
            <v>AEPL0254</v>
          </cell>
          <cell r="D255" t="e">
            <v>#N/A</v>
          </cell>
          <cell r="E255" t="e">
            <v>#N/A</v>
          </cell>
          <cell r="F255" t="e">
            <v>#N/A</v>
          </cell>
          <cell r="G255" t="e">
            <v>#N/A</v>
          </cell>
          <cell r="AB255" t="e">
            <v>#N/A</v>
          </cell>
          <cell r="AC255" t="e">
            <v>#N/A</v>
          </cell>
          <cell r="AD255" t="e">
            <v>#N/A</v>
          </cell>
          <cell r="AE255" t="str">
            <v>11 Dividend Street</v>
          </cell>
          <cell r="AF255" t="str">
            <v>Mansfield QLD 4122</v>
          </cell>
        </row>
        <row r="256">
          <cell r="A256" t="str">
            <v>AEPL0255</v>
          </cell>
          <cell r="D256" t="e">
            <v>#N/A</v>
          </cell>
          <cell r="E256" t="e">
            <v>#N/A</v>
          </cell>
          <cell r="F256" t="e">
            <v>#N/A</v>
          </cell>
          <cell r="G256" t="e">
            <v>#N/A</v>
          </cell>
          <cell r="AB256" t="e">
            <v>#N/A</v>
          </cell>
          <cell r="AC256" t="e">
            <v>#N/A</v>
          </cell>
          <cell r="AD256" t="e">
            <v>#N/A</v>
          </cell>
          <cell r="AE256" t="str">
            <v>11 Dividend Street</v>
          </cell>
          <cell r="AF256" t="str">
            <v>Mansfield QLD 4122</v>
          </cell>
        </row>
        <row r="257">
          <cell r="A257" t="str">
            <v>AEPL0256</v>
          </cell>
          <cell r="D257" t="e">
            <v>#N/A</v>
          </cell>
          <cell r="E257" t="e">
            <v>#N/A</v>
          </cell>
          <cell r="F257" t="e">
            <v>#N/A</v>
          </cell>
          <cell r="G257" t="e">
            <v>#N/A</v>
          </cell>
          <cell r="AB257" t="e">
            <v>#N/A</v>
          </cell>
          <cell r="AC257" t="e">
            <v>#N/A</v>
          </cell>
          <cell r="AD257" t="e">
            <v>#N/A</v>
          </cell>
          <cell r="AE257" t="str">
            <v>11 Dividend Street</v>
          </cell>
          <cell r="AF257" t="str">
            <v>Mansfield QLD 4122</v>
          </cell>
        </row>
        <row r="258">
          <cell r="A258" t="str">
            <v>AEPL0257</v>
          </cell>
          <cell r="D258" t="e">
            <v>#N/A</v>
          </cell>
          <cell r="E258" t="e">
            <v>#N/A</v>
          </cell>
          <cell r="F258" t="e">
            <v>#N/A</v>
          </cell>
          <cell r="G258" t="e">
            <v>#N/A</v>
          </cell>
          <cell r="AB258" t="e">
            <v>#N/A</v>
          </cell>
          <cell r="AC258" t="e">
            <v>#N/A</v>
          </cell>
          <cell r="AD258" t="e">
            <v>#N/A</v>
          </cell>
          <cell r="AE258" t="str">
            <v>11 Dividend Street</v>
          </cell>
          <cell r="AF258" t="str">
            <v>Mansfield QLD 4122</v>
          </cell>
        </row>
        <row r="259">
          <cell r="A259" t="str">
            <v>AEPL0258</v>
          </cell>
          <cell r="D259" t="e">
            <v>#N/A</v>
          </cell>
          <cell r="E259" t="e">
            <v>#N/A</v>
          </cell>
          <cell r="F259" t="e">
            <v>#N/A</v>
          </cell>
          <cell r="G259" t="e">
            <v>#N/A</v>
          </cell>
          <cell r="AB259" t="e">
            <v>#N/A</v>
          </cell>
          <cell r="AC259" t="e">
            <v>#N/A</v>
          </cell>
          <cell r="AD259" t="e">
            <v>#N/A</v>
          </cell>
          <cell r="AE259" t="str">
            <v>11 Dividend Street</v>
          </cell>
          <cell r="AF259" t="str">
            <v>Mansfield QLD 4122</v>
          </cell>
        </row>
        <row r="260">
          <cell r="A260" t="str">
            <v>AEPL0259</v>
          </cell>
          <cell r="D260" t="e">
            <v>#N/A</v>
          </cell>
          <cell r="E260" t="e">
            <v>#N/A</v>
          </cell>
          <cell r="F260" t="e">
            <v>#N/A</v>
          </cell>
          <cell r="G260" t="e">
            <v>#N/A</v>
          </cell>
          <cell r="AB260" t="e">
            <v>#N/A</v>
          </cell>
          <cell r="AC260" t="e">
            <v>#N/A</v>
          </cell>
          <cell r="AD260" t="e">
            <v>#N/A</v>
          </cell>
          <cell r="AE260" t="str">
            <v>11 Dividend Street</v>
          </cell>
          <cell r="AF260" t="str">
            <v>Mansfield QLD 4122</v>
          </cell>
        </row>
        <row r="261">
          <cell r="A261" t="str">
            <v>AEPL0260</v>
          </cell>
          <cell r="D261" t="e">
            <v>#N/A</v>
          </cell>
          <cell r="E261" t="e">
            <v>#N/A</v>
          </cell>
          <cell r="F261" t="e">
            <v>#N/A</v>
          </cell>
          <cell r="G261" t="e">
            <v>#N/A</v>
          </cell>
          <cell r="AB261" t="e">
            <v>#N/A</v>
          </cell>
          <cell r="AC261" t="e">
            <v>#N/A</v>
          </cell>
          <cell r="AD261" t="e">
            <v>#N/A</v>
          </cell>
          <cell r="AE261" t="str">
            <v>11 Dividend Street</v>
          </cell>
          <cell r="AF261" t="str">
            <v>Mansfield QLD 4122</v>
          </cell>
        </row>
        <row r="262">
          <cell r="A262" t="str">
            <v>AEPL0261</v>
          </cell>
          <cell r="D262" t="e">
            <v>#N/A</v>
          </cell>
          <cell r="E262" t="e">
            <v>#N/A</v>
          </cell>
          <cell r="F262" t="e">
            <v>#N/A</v>
          </cell>
          <cell r="G262" t="e">
            <v>#N/A</v>
          </cell>
          <cell r="AB262" t="e">
            <v>#N/A</v>
          </cell>
          <cell r="AC262" t="e">
            <v>#N/A</v>
          </cell>
          <cell r="AD262" t="e">
            <v>#N/A</v>
          </cell>
          <cell r="AE262" t="str">
            <v>11 Dividend Street</v>
          </cell>
          <cell r="AF262" t="str">
            <v>Mansfield QLD 4122</v>
          </cell>
        </row>
        <row r="263">
          <cell r="A263" t="str">
            <v>AEPL0262</v>
          </cell>
          <cell r="D263" t="e">
            <v>#N/A</v>
          </cell>
          <cell r="E263" t="e">
            <v>#N/A</v>
          </cell>
          <cell r="F263" t="e">
            <v>#N/A</v>
          </cell>
          <cell r="G263" t="e">
            <v>#N/A</v>
          </cell>
          <cell r="AB263" t="e">
            <v>#N/A</v>
          </cell>
          <cell r="AC263" t="e">
            <v>#N/A</v>
          </cell>
          <cell r="AD263" t="e">
            <v>#N/A</v>
          </cell>
          <cell r="AE263" t="str">
            <v>11 Dividend Street</v>
          </cell>
          <cell r="AF263" t="str">
            <v>Mansfield QLD 4122</v>
          </cell>
        </row>
        <row r="264">
          <cell r="A264" t="str">
            <v>AEPL0263</v>
          </cell>
          <cell r="D264" t="e">
            <v>#N/A</v>
          </cell>
          <cell r="E264" t="e">
            <v>#N/A</v>
          </cell>
          <cell r="F264" t="e">
            <v>#N/A</v>
          </cell>
          <cell r="G264" t="e">
            <v>#N/A</v>
          </cell>
          <cell r="AB264" t="e">
            <v>#N/A</v>
          </cell>
          <cell r="AC264" t="e">
            <v>#N/A</v>
          </cell>
          <cell r="AD264" t="e">
            <v>#N/A</v>
          </cell>
          <cell r="AE264" t="str">
            <v>11 Dividend Street</v>
          </cell>
          <cell r="AF264" t="str">
            <v>Mansfield QLD 4122</v>
          </cell>
        </row>
        <row r="265">
          <cell r="A265" t="str">
            <v>AEPL0264</v>
          </cell>
          <cell r="D265" t="e">
            <v>#N/A</v>
          </cell>
          <cell r="E265" t="e">
            <v>#N/A</v>
          </cell>
          <cell r="F265" t="e">
            <v>#N/A</v>
          </cell>
          <cell r="G265" t="e">
            <v>#N/A</v>
          </cell>
          <cell r="AB265" t="e">
            <v>#N/A</v>
          </cell>
          <cell r="AC265" t="e">
            <v>#N/A</v>
          </cell>
          <cell r="AD265" t="e">
            <v>#N/A</v>
          </cell>
          <cell r="AE265" t="str">
            <v>11 Dividend Street</v>
          </cell>
          <cell r="AF265" t="str">
            <v>Mansfield QLD 4122</v>
          </cell>
        </row>
        <row r="266">
          <cell r="A266" t="str">
            <v>AEPL0265</v>
          </cell>
          <cell r="D266" t="e">
            <v>#N/A</v>
          </cell>
          <cell r="E266" t="e">
            <v>#N/A</v>
          </cell>
          <cell r="F266" t="e">
            <v>#N/A</v>
          </cell>
          <cell r="G266" t="e">
            <v>#N/A</v>
          </cell>
          <cell r="AB266" t="e">
            <v>#N/A</v>
          </cell>
          <cell r="AC266" t="e">
            <v>#N/A</v>
          </cell>
          <cell r="AD266" t="e">
            <v>#N/A</v>
          </cell>
          <cell r="AE266" t="str">
            <v>11 Dividend Street</v>
          </cell>
          <cell r="AF266" t="str">
            <v>Mansfield QLD 4122</v>
          </cell>
        </row>
        <row r="267">
          <cell r="A267" t="str">
            <v>AEPL0266</v>
          </cell>
          <cell r="D267" t="e">
            <v>#N/A</v>
          </cell>
          <cell r="E267" t="e">
            <v>#N/A</v>
          </cell>
          <cell r="F267" t="e">
            <v>#N/A</v>
          </cell>
          <cell r="G267" t="e">
            <v>#N/A</v>
          </cell>
          <cell r="AB267" t="e">
            <v>#N/A</v>
          </cell>
          <cell r="AC267" t="e">
            <v>#N/A</v>
          </cell>
          <cell r="AD267" t="e">
            <v>#N/A</v>
          </cell>
          <cell r="AE267" t="str">
            <v>11 Dividend Street</v>
          </cell>
          <cell r="AF267" t="str">
            <v>Mansfield QLD 4122</v>
          </cell>
        </row>
        <row r="268">
          <cell r="A268" t="str">
            <v>AEPL0267</v>
          </cell>
          <cell r="D268" t="e">
            <v>#N/A</v>
          </cell>
          <cell r="E268" t="e">
            <v>#N/A</v>
          </cell>
          <cell r="F268" t="e">
            <v>#N/A</v>
          </cell>
          <cell r="G268" t="e">
            <v>#N/A</v>
          </cell>
          <cell r="AB268" t="e">
            <v>#N/A</v>
          </cell>
          <cell r="AC268" t="e">
            <v>#N/A</v>
          </cell>
          <cell r="AD268" t="e">
            <v>#N/A</v>
          </cell>
          <cell r="AE268" t="str">
            <v>11 Dividend Street</v>
          </cell>
          <cell r="AF268" t="str">
            <v>Mansfield QLD 4122</v>
          </cell>
        </row>
        <row r="269">
          <cell r="A269" t="str">
            <v>AEPL0268</v>
          </cell>
          <cell r="D269" t="e">
            <v>#N/A</v>
          </cell>
          <cell r="E269" t="e">
            <v>#N/A</v>
          </cell>
          <cell r="F269" t="e">
            <v>#N/A</v>
          </cell>
          <cell r="G269" t="e">
            <v>#N/A</v>
          </cell>
          <cell r="AB269" t="e">
            <v>#N/A</v>
          </cell>
          <cell r="AC269" t="e">
            <v>#N/A</v>
          </cell>
          <cell r="AD269" t="e">
            <v>#N/A</v>
          </cell>
          <cell r="AE269" t="str">
            <v>11 Dividend Street</v>
          </cell>
          <cell r="AF269" t="str">
            <v>Mansfield QLD 4122</v>
          </cell>
        </row>
        <row r="270">
          <cell r="A270" t="str">
            <v>AEPL0269</v>
          </cell>
          <cell r="D270" t="e">
            <v>#N/A</v>
          </cell>
          <cell r="E270" t="e">
            <v>#N/A</v>
          </cell>
          <cell r="F270" t="e">
            <v>#N/A</v>
          </cell>
          <cell r="G270" t="e">
            <v>#N/A</v>
          </cell>
          <cell r="AB270" t="e">
            <v>#N/A</v>
          </cell>
          <cell r="AC270" t="e">
            <v>#N/A</v>
          </cell>
          <cell r="AD270" t="e">
            <v>#N/A</v>
          </cell>
          <cell r="AE270" t="str">
            <v>11 Dividend Street</v>
          </cell>
          <cell r="AF270" t="str">
            <v>Mansfield QLD 4122</v>
          </cell>
        </row>
        <row r="271">
          <cell r="A271" t="str">
            <v>AEPL0270</v>
          </cell>
          <cell r="D271" t="e">
            <v>#N/A</v>
          </cell>
          <cell r="E271" t="e">
            <v>#N/A</v>
          </cell>
          <cell r="F271" t="e">
            <v>#N/A</v>
          </cell>
          <cell r="G271" t="e">
            <v>#N/A</v>
          </cell>
          <cell r="AB271" t="e">
            <v>#N/A</v>
          </cell>
          <cell r="AC271" t="e">
            <v>#N/A</v>
          </cell>
          <cell r="AD271" t="e">
            <v>#N/A</v>
          </cell>
          <cell r="AE271" t="str">
            <v>11 Dividend Street</v>
          </cell>
          <cell r="AF271" t="str">
            <v>Mansfield QLD 4122</v>
          </cell>
        </row>
        <row r="272">
          <cell r="A272" t="str">
            <v>AEPL0271</v>
          </cell>
          <cell r="D272" t="e">
            <v>#N/A</v>
          </cell>
          <cell r="E272" t="e">
            <v>#N/A</v>
          </cell>
          <cell r="F272" t="e">
            <v>#N/A</v>
          </cell>
          <cell r="G272" t="e">
            <v>#N/A</v>
          </cell>
          <cell r="AB272" t="e">
            <v>#N/A</v>
          </cell>
          <cell r="AC272" t="e">
            <v>#N/A</v>
          </cell>
          <cell r="AD272" t="e">
            <v>#N/A</v>
          </cell>
          <cell r="AE272" t="str">
            <v>11 Dividend Street</v>
          </cell>
          <cell r="AF272" t="str">
            <v>Mansfield QLD 4122</v>
          </cell>
        </row>
        <row r="273">
          <cell r="A273" t="str">
            <v>AEPL0272</v>
          </cell>
          <cell r="D273" t="e">
            <v>#N/A</v>
          </cell>
          <cell r="E273" t="e">
            <v>#N/A</v>
          </cell>
          <cell r="F273" t="e">
            <v>#N/A</v>
          </cell>
          <cell r="G273" t="e">
            <v>#N/A</v>
          </cell>
          <cell r="AB273" t="e">
            <v>#N/A</v>
          </cell>
          <cell r="AC273" t="e">
            <v>#N/A</v>
          </cell>
          <cell r="AD273" t="e">
            <v>#N/A</v>
          </cell>
          <cell r="AE273" t="str">
            <v>11 Dividend Street</v>
          </cell>
          <cell r="AF273" t="str">
            <v>Mansfield QLD 4122</v>
          </cell>
        </row>
        <row r="274">
          <cell r="A274" t="str">
            <v>AEPL0273</v>
          </cell>
          <cell r="D274" t="e">
            <v>#N/A</v>
          </cell>
          <cell r="E274" t="e">
            <v>#N/A</v>
          </cell>
          <cell r="F274" t="e">
            <v>#N/A</v>
          </cell>
          <cell r="G274" t="e">
            <v>#N/A</v>
          </cell>
          <cell r="AB274" t="e">
            <v>#N/A</v>
          </cell>
          <cell r="AC274" t="e">
            <v>#N/A</v>
          </cell>
          <cell r="AD274" t="e">
            <v>#N/A</v>
          </cell>
          <cell r="AE274" t="str">
            <v>11 Dividend Street</v>
          </cell>
          <cell r="AF274" t="str">
            <v>Mansfield QLD 4122</v>
          </cell>
        </row>
        <row r="275">
          <cell r="A275" t="str">
            <v>AEPL0274</v>
          </cell>
          <cell r="D275" t="e">
            <v>#N/A</v>
          </cell>
          <cell r="E275" t="e">
            <v>#N/A</v>
          </cell>
          <cell r="F275" t="e">
            <v>#N/A</v>
          </cell>
          <cell r="G275" t="e">
            <v>#N/A</v>
          </cell>
          <cell r="AB275" t="e">
            <v>#N/A</v>
          </cell>
          <cell r="AC275" t="e">
            <v>#N/A</v>
          </cell>
          <cell r="AD275" t="e">
            <v>#N/A</v>
          </cell>
          <cell r="AE275" t="str">
            <v>11 Dividend Street</v>
          </cell>
          <cell r="AF275" t="str">
            <v>Mansfield QLD 4122</v>
          </cell>
        </row>
        <row r="276">
          <cell r="A276" t="str">
            <v>AEPL0275</v>
          </cell>
          <cell r="D276" t="e">
            <v>#N/A</v>
          </cell>
          <cell r="E276" t="e">
            <v>#N/A</v>
          </cell>
          <cell r="F276" t="e">
            <v>#N/A</v>
          </cell>
          <cell r="G276" t="e">
            <v>#N/A</v>
          </cell>
          <cell r="AB276" t="e">
            <v>#N/A</v>
          </cell>
          <cell r="AC276" t="e">
            <v>#N/A</v>
          </cell>
          <cell r="AD276" t="e">
            <v>#N/A</v>
          </cell>
          <cell r="AE276" t="str">
            <v>11 Dividend Street</v>
          </cell>
          <cell r="AF276" t="str">
            <v>Mansfield QLD 4122</v>
          </cell>
        </row>
        <row r="277">
          <cell r="A277" t="str">
            <v>AEPL0276</v>
          </cell>
          <cell r="D277" t="e">
            <v>#N/A</v>
          </cell>
          <cell r="E277" t="e">
            <v>#N/A</v>
          </cell>
          <cell r="F277" t="e">
            <v>#N/A</v>
          </cell>
          <cell r="G277" t="e">
            <v>#N/A</v>
          </cell>
          <cell r="AB277" t="e">
            <v>#N/A</v>
          </cell>
          <cell r="AC277" t="e">
            <v>#N/A</v>
          </cell>
          <cell r="AD277" t="e">
            <v>#N/A</v>
          </cell>
          <cell r="AE277" t="str">
            <v>11 Dividend Street</v>
          </cell>
          <cell r="AF277" t="str">
            <v>Mansfield QLD 4122</v>
          </cell>
        </row>
        <row r="278">
          <cell r="A278" t="str">
            <v>AEPL0277</v>
          </cell>
          <cell r="D278" t="e">
            <v>#N/A</v>
          </cell>
          <cell r="E278" t="e">
            <v>#N/A</v>
          </cell>
          <cell r="F278" t="e">
            <v>#N/A</v>
          </cell>
          <cell r="G278" t="e">
            <v>#N/A</v>
          </cell>
          <cell r="AB278" t="e">
            <v>#N/A</v>
          </cell>
          <cell r="AC278" t="e">
            <v>#N/A</v>
          </cell>
          <cell r="AD278" t="e">
            <v>#N/A</v>
          </cell>
          <cell r="AE278" t="str">
            <v>11 Dividend Street</v>
          </cell>
          <cell r="AF278" t="str">
            <v>Mansfield QLD 4122</v>
          </cell>
        </row>
        <row r="279">
          <cell r="A279" t="str">
            <v>AEPL0278</v>
          </cell>
          <cell r="D279" t="e">
            <v>#N/A</v>
          </cell>
          <cell r="E279" t="e">
            <v>#N/A</v>
          </cell>
          <cell r="F279" t="e">
            <v>#N/A</v>
          </cell>
          <cell r="G279" t="e">
            <v>#N/A</v>
          </cell>
          <cell r="AB279" t="e">
            <v>#N/A</v>
          </cell>
          <cell r="AC279" t="e">
            <v>#N/A</v>
          </cell>
          <cell r="AD279" t="e">
            <v>#N/A</v>
          </cell>
          <cell r="AE279" t="str">
            <v>11 Dividend Street</v>
          </cell>
          <cell r="AF279" t="str">
            <v>Mansfield QLD 4122</v>
          </cell>
        </row>
        <row r="280">
          <cell r="A280" t="str">
            <v>AEPL0279</v>
          </cell>
          <cell r="D280" t="e">
            <v>#N/A</v>
          </cell>
          <cell r="E280" t="e">
            <v>#N/A</v>
          </cell>
          <cell r="F280" t="e">
            <v>#N/A</v>
          </cell>
          <cell r="G280" t="e">
            <v>#N/A</v>
          </cell>
          <cell r="AB280" t="e">
            <v>#N/A</v>
          </cell>
          <cell r="AC280" t="e">
            <v>#N/A</v>
          </cell>
          <cell r="AD280" t="e">
            <v>#N/A</v>
          </cell>
          <cell r="AE280" t="str">
            <v>11 Dividend Street</v>
          </cell>
          <cell r="AF280" t="str">
            <v>Mansfield QLD 4122</v>
          </cell>
        </row>
        <row r="281">
          <cell r="A281" t="str">
            <v>AEPL0280</v>
          </cell>
          <cell r="D281" t="e">
            <v>#N/A</v>
          </cell>
          <cell r="E281" t="e">
            <v>#N/A</v>
          </cell>
          <cell r="F281" t="e">
            <v>#N/A</v>
          </cell>
          <cell r="G281" t="e">
            <v>#N/A</v>
          </cell>
          <cell r="AB281" t="e">
            <v>#N/A</v>
          </cell>
          <cell r="AC281" t="e">
            <v>#N/A</v>
          </cell>
          <cell r="AD281" t="e">
            <v>#N/A</v>
          </cell>
          <cell r="AE281" t="str">
            <v>11 Dividend Street</v>
          </cell>
          <cell r="AF281" t="str">
            <v>Mansfield QLD 4122</v>
          </cell>
        </row>
        <row r="282">
          <cell r="A282" t="str">
            <v>AEPL0281</v>
          </cell>
          <cell r="D282" t="e">
            <v>#N/A</v>
          </cell>
          <cell r="E282" t="e">
            <v>#N/A</v>
          </cell>
          <cell r="F282" t="e">
            <v>#N/A</v>
          </cell>
          <cell r="G282" t="e">
            <v>#N/A</v>
          </cell>
          <cell r="AB282" t="e">
            <v>#N/A</v>
          </cell>
          <cell r="AC282" t="e">
            <v>#N/A</v>
          </cell>
          <cell r="AD282" t="e">
            <v>#N/A</v>
          </cell>
          <cell r="AE282" t="str">
            <v>11 Dividend Street</v>
          </cell>
          <cell r="AF282" t="str">
            <v>Mansfield QLD 4122</v>
          </cell>
        </row>
        <row r="283">
          <cell r="A283" t="str">
            <v>AEPL0282</v>
          </cell>
          <cell r="D283" t="e">
            <v>#N/A</v>
          </cell>
          <cell r="E283" t="e">
            <v>#N/A</v>
          </cell>
          <cell r="F283" t="e">
            <v>#N/A</v>
          </cell>
          <cell r="G283" t="e">
            <v>#N/A</v>
          </cell>
          <cell r="AB283" t="e">
            <v>#N/A</v>
          </cell>
          <cell r="AC283" t="e">
            <v>#N/A</v>
          </cell>
          <cell r="AD283" t="e">
            <v>#N/A</v>
          </cell>
          <cell r="AE283" t="str">
            <v>11 Dividend Street</v>
          </cell>
          <cell r="AF283" t="str">
            <v>Mansfield QLD 4122</v>
          </cell>
        </row>
        <row r="284">
          <cell r="A284" t="str">
            <v>AEPL0283</v>
          </cell>
          <cell r="D284" t="e">
            <v>#N/A</v>
          </cell>
          <cell r="E284" t="e">
            <v>#N/A</v>
          </cell>
          <cell r="F284" t="e">
            <v>#N/A</v>
          </cell>
          <cell r="G284" t="e">
            <v>#N/A</v>
          </cell>
          <cell r="AB284" t="e">
            <v>#N/A</v>
          </cell>
          <cell r="AC284" t="e">
            <v>#N/A</v>
          </cell>
          <cell r="AD284" t="e">
            <v>#N/A</v>
          </cell>
          <cell r="AE284" t="str">
            <v>11 Dividend Street</v>
          </cell>
          <cell r="AF284" t="str">
            <v>Mansfield QLD 4122</v>
          </cell>
        </row>
        <row r="285">
          <cell r="A285" t="str">
            <v>AEPL0284</v>
          </cell>
          <cell r="D285" t="e">
            <v>#N/A</v>
          </cell>
          <cell r="E285" t="e">
            <v>#N/A</v>
          </cell>
          <cell r="F285" t="e">
            <v>#N/A</v>
          </cell>
          <cell r="G285" t="e">
            <v>#N/A</v>
          </cell>
          <cell r="AB285" t="e">
            <v>#N/A</v>
          </cell>
          <cell r="AC285" t="e">
            <v>#N/A</v>
          </cell>
          <cell r="AD285" t="e">
            <v>#N/A</v>
          </cell>
          <cell r="AE285" t="str">
            <v>11 Dividend Street</v>
          </cell>
          <cell r="AF285" t="str">
            <v>Mansfield QLD 4122</v>
          </cell>
        </row>
        <row r="286">
          <cell r="A286" t="str">
            <v>AEPL0285</v>
          </cell>
          <cell r="D286" t="e">
            <v>#N/A</v>
          </cell>
          <cell r="E286" t="e">
            <v>#N/A</v>
          </cell>
          <cell r="F286" t="e">
            <v>#N/A</v>
          </cell>
          <cell r="G286" t="e">
            <v>#N/A</v>
          </cell>
          <cell r="AB286" t="e">
            <v>#N/A</v>
          </cell>
          <cell r="AC286" t="e">
            <v>#N/A</v>
          </cell>
          <cell r="AD286" t="e">
            <v>#N/A</v>
          </cell>
          <cell r="AE286" t="str">
            <v>11 Dividend Street</v>
          </cell>
          <cell r="AF286" t="str">
            <v>Mansfield QLD 4122</v>
          </cell>
        </row>
        <row r="287">
          <cell r="A287" t="str">
            <v>AEPL0286</v>
          </cell>
          <cell r="D287" t="e">
            <v>#N/A</v>
          </cell>
          <cell r="E287" t="e">
            <v>#N/A</v>
          </cell>
          <cell r="F287" t="e">
            <v>#N/A</v>
          </cell>
          <cell r="G287" t="e">
            <v>#N/A</v>
          </cell>
          <cell r="AB287" t="e">
            <v>#N/A</v>
          </cell>
          <cell r="AC287" t="e">
            <v>#N/A</v>
          </cell>
          <cell r="AD287" t="e">
            <v>#N/A</v>
          </cell>
          <cell r="AE287" t="str">
            <v>11 Dividend Street</v>
          </cell>
          <cell r="AF287" t="str">
            <v>Mansfield QLD 4122</v>
          </cell>
        </row>
        <row r="288">
          <cell r="A288" t="str">
            <v>AEPL0287</v>
          </cell>
          <cell r="D288" t="e">
            <v>#N/A</v>
          </cell>
          <cell r="E288" t="e">
            <v>#N/A</v>
          </cell>
          <cell r="F288" t="e">
            <v>#N/A</v>
          </cell>
          <cell r="G288" t="e">
            <v>#N/A</v>
          </cell>
          <cell r="AB288" t="e">
            <v>#N/A</v>
          </cell>
          <cell r="AC288" t="e">
            <v>#N/A</v>
          </cell>
          <cell r="AD288" t="e">
            <v>#N/A</v>
          </cell>
          <cell r="AE288" t="str">
            <v>11 Dividend Street</v>
          </cell>
          <cell r="AF288" t="str">
            <v>Mansfield QLD 4122</v>
          </cell>
        </row>
        <row r="289">
          <cell r="A289" t="str">
            <v>AEPL0288</v>
          </cell>
          <cell r="D289" t="e">
            <v>#N/A</v>
          </cell>
          <cell r="E289" t="e">
            <v>#N/A</v>
          </cell>
          <cell r="F289" t="e">
            <v>#N/A</v>
          </cell>
          <cell r="G289" t="e">
            <v>#N/A</v>
          </cell>
          <cell r="AB289" t="e">
            <v>#N/A</v>
          </cell>
          <cell r="AC289" t="e">
            <v>#N/A</v>
          </cell>
          <cell r="AD289" t="e">
            <v>#N/A</v>
          </cell>
          <cell r="AE289" t="str">
            <v>11 Dividend Street</v>
          </cell>
          <cell r="AF289" t="str">
            <v>Mansfield QLD 4122</v>
          </cell>
        </row>
        <row r="290">
          <cell r="A290" t="str">
            <v>AEPL0289</v>
          </cell>
          <cell r="D290" t="e">
            <v>#N/A</v>
          </cell>
          <cell r="E290" t="e">
            <v>#N/A</v>
          </cell>
          <cell r="F290" t="e">
            <v>#N/A</v>
          </cell>
          <cell r="G290" t="e">
            <v>#N/A</v>
          </cell>
          <cell r="AB290" t="e">
            <v>#N/A</v>
          </cell>
          <cell r="AC290" t="e">
            <v>#N/A</v>
          </cell>
          <cell r="AD290" t="e">
            <v>#N/A</v>
          </cell>
          <cell r="AE290" t="str">
            <v>11 Dividend Street</v>
          </cell>
          <cell r="AF290" t="str">
            <v>Mansfield QLD 4122</v>
          </cell>
        </row>
        <row r="291">
          <cell r="A291" t="str">
            <v>AEPL0290</v>
          </cell>
          <cell r="D291" t="e">
            <v>#N/A</v>
          </cell>
          <cell r="E291" t="e">
            <v>#N/A</v>
          </cell>
          <cell r="F291" t="e">
            <v>#N/A</v>
          </cell>
          <cell r="G291" t="e">
            <v>#N/A</v>
          </cell>
          <cell r="AB291" t="e">
            <v>#N/A</v>
          </cell>
          <cell r="AC291" t="e">
            <v>#N/A</v>
          </cell>
          <cell r="AD291" t="e">
            <v>#N/A</v>
          </cell>
          <cell r="AE291" t="str">
            <v>11 Dividend Street</v>
          </cell>
          <cell r="AF291" t="str">
            <v>Mansfield QLD 4122</v>
          </cell>
        </row>
        <row r="292">
          <cell r="A292" t="str">
            <v>AEPL0291</v>
          </cell>
          <cell r="D292" t="e">
            <v>#N/A</v>
          </cell>
          <cell r="E292" t="e">
            <v>#N/A</v>
          </cell>
          <cell r="F292" t="e">
            <v>#N/A</v>
          </cell>
          <cell r="G292" t="e">
            <v>#N/A</v>
          </cell>
          <cell r="AB292" t="e">
            <v>#N/A</v>
          </cell>
          <cell r="AC292" t="e">
            <v>#N/A</v>
          </cell>
          <cell r="AD292" t="e">
            <v>#N/A</v>
          </cell>
          <cell r="AE292" t="str">
            <v>11 Dividend Street</v>
          </cell>
          <cell r="AF292" t="str">
            <v>Mansfield QLD 4122</v>
          </cell>
        </row>
        <row r="293">
          <cell r="A293" t="str">
            <v>AEPL0292</v>
          </cell>
          <cell r="D293" t="e">
            <v>#N/A</v>
          </cell>
          <cell r="E293" t="e">
            <v>#N/A</v>
          </cell>
          <cell r="F293" t="e">
            <v>#N/A</v>
          </cell>
          <cell r="G293" t="e">
            <v>#N/A</v>
          </cell>
          <cell r="AB293" t="e">
            <v>#N/A</v>
          </cell>
          <cell r="AC293" t="e">
            <v>#N/A</v>
          </cell>
          <cell r="AD293" t="e">
            <v>#N/A</v>
          </cell>
          <cell r="AE293" t="str">
            <v>11 Dividend Street</v>
          </cell>
          <cell r="AF293" t="str">
            <v>Mansfield QLD 4122</v>
          </cell>
        </row>
        <row r="294">
          <cell r="A294" t="str">
            <v>AEPL0293</v>
          </cell>
          <cell r="D294" t="e">
            <v>#N/A</v>
          </cell>
          <cell r="E294" t="e">
            <v>#N/A</v>
          </cell>
          <cell r="F294" t="e">
            <v>#N/A</v>
          </cell>
          <cell r="G294" t="e">
            <v>#N/A</v>
          </cell>
          <cell r="AB294" t="e">
            <v>#N/A</v>
          </cell>
          <cell r="AC294" t="e">
            <v>#N/A</v>
          </cell>
          <cell r="AD294" t="e">
            <v>#N/A</v>
          </cell>
          <cell r="AE294" t="str">
            <v>11 Dividend Street</v>
          </cell>
          <cell r="AF294" t="str">
            <v>Mansfield QLD 4122</v>
          </cell>
        </row>
        <row r="295">
          <cell r="A295" t="str">
            <v>AEPL0294</v>
          </cell>
          <cell r="D295" t="e">
            <v>#N/A</v>
          </cell>
          <cell r="E295" t="e">
            <v>#N/A</v>
          </cell>
          <cell r="F295" t="e">
            <v>#N/A</v>
          </cell>
          <cell r="G295" t="e">
            <v>#N/A</v>
          </cell>
          <cell r="AB295" t="e">
            <v>#N/A</v>
          </cell>
          <cell r="AC295" t="e">
            <v>#N/A</v>
          </cell>
          <cell r="AD295" t="e">
            <v>#N/A</v>
          </cell>
          <cell r="AE295" t="str">
            <v>11 Dividend Street</v>
          </cell>
          <cell r="AF295" t="str">
            <v>Mansfield QLD 4122</v>
          </cell>
        </row>
        <row r="296">
          <cell r="A296" t="str">
            <v>AEPL0295</v>
          </cell>
          <cell r="D296" t="e">
            <v>#N/A</v>
          </cell>
          <cell r="E296" t="e">
            <v>#N/A</v>
          </cell>
          <cell r="F296" t="e">
            <v>#N/A</v>
          </cell>
          <cell r="G296" t="e">
            <v>#N/A</v>
          </cell>
          <cell r="AB296" t="e">
            <v>#N/A</v>
          </cell>
          <cell r="AC296" t="e">
            <v>#N/A</v>
          </cell>
          <cell r="AD296" t="e">
            <v>#N/A</v>
          </cell>
          <cell r="AE296" t="str">
            <v>11 Dividend Street</v>
          </cell>
          <cell r="AF296" t="str">
            <v>Mansfield QLD 4122</v>
          </cell>
        </row>
        <row r="297">
          <cell r="A297" t="str">
            <v>AEPL0296</v>
          </cell>
          <cell r="D297" t="e">
            <v>#N/A</v>
          </cell>
          <cell r="E297" t="e">
            <v>#N/A</v>
          </cell>
          <cell r="F297" t="e">
            <v>#N/A</v>
          </cell>
          <cell r="G297" t="e">
            <v>#N/A</v>
          </cell>
          <cell r="AB297" t="e">
            <v>#N/A</v>
          </cell>
          <cell r="AC297" t="e">
            <v>#N/A</v>
          </cell>
          <cell r="AD297" t="e">
            <v>#N/A</v>
          </cell>
          <cell r="AE297" t="str">
            <v>11 Dividend Street</v>
          </cell>
          <cell r="AF297" t="str">
            <v>Mansfield QLD 4122</v>
          </cell>
        </row>
        <row r="298">
          <cell r="A298" t="str">
            <v>AEPL0297</v>
          </cell>
          <cell r="D298" t="e">
            <v>#N/A</v>
          </cell>
          <cell r="E298" t="e">
            <v>#N/A</v>
          </cell>
          <cell r="F298" t="e">
            <v>#N/A</v>
          </cell>
          <cell r="G298" t="e">
            <v>#N/A</v>
          </cell>
          <cell r="AB298" t="e">
            <v>#N/A</v>
          </cell>
          <cell r="AC298" t="e">
            <v>#N/A</v>
          </cell>
          <cell r="AD298" t="e">
            <v>#N/A</v>
          </cell>
          <cell r="AE298" t="str">
            <v>11 Dividend Street</v>
          </cell>
          <cell r="AF298" t="str">
            <v>Mansfield QLD 4122</v>
          </cell>
        </row>
        <row r="299">
          <cell r="A299" t="str">
            <v>AEPL0298</v>
          </cell>
          <cell r="D299" t="e">
            <v>#N/A</v>
          </cell>
          <cell r="E299" t="e">
            <v>#N/A</v>
          </cell>
          <cell r="F299" t="e">
            <v>#N/A</v>
          </cell>
          <cell r="G299" t="e">
            <v>#N/A</v>
          </cell>
          <cell r="AB299" t="e">
            <v>#N/A</v>
          </cell>
          <cell r="AC299" t="e">
            <v>#N/A</v>
          </cell>
          <cell r="AD299" t="e">
            <v>#N/A</v>
          </cell>
          <cell r="AE299" t="str">
            <v>11 Dividend Street</v>
          </cell>
          <cell r="AF299" t="str">
            <v>Mansfield QLD 4122</v>
          </cell>
        </row>
        <row r="300">
          <cell r="A300" t="str">
            <v>AEPL0299</v>
          </cell>
          <cell r="D300" t="e">
            <v>#N/A</v>
          </cell>
          <cell r="E300" t="e">
            <v>#N/A</v>
          </cell>
          <cell r="F300" t="e">
            <v>#N/A</v>
          </cell>
          <cell r="G300" t="e">
            <v>#N/A</v>
          </cell>
          <cell r="AB300" t="e">
            <v>#N/A</v>
          </cell>
          <cell r="AC300" t="e">
            <v>#N/A</v>
          </cell>
          <cell r="AD300" t="e">
            <v>#N/A</v>
          </cell>
          <cell r="AE300" t="str">
            <v>11 Dividend Street</v>
          </cell>
          <cell r="AF300" t="str">
            <v>Mansfield QLD 4122</v>
          </cell>
        </row>
        <row r="301">
          <cell r="A301" t="str">
            <v>AEPL0300</v>
          </cell>
          <cell r="D301" t="e">
            <v>#N/A</v>
          </cell>
          <cell r="E301" t="e">
            <v>#N/A</v>
          </cell>
          <cell r="F301" t="e">
            <v>#N/A</v>
          </cell>
          <cell r="G301" t="e">
            <v>#N/A</v>
          </cell>
          <cell r="AB301" t="e">
            <v>#N/A</v>
          </cell>
          <cell r="AC301" t="e">
            <v>#N/A</v>
          </cell>
          <cell r="AD301" t="e">
            <v>#N/A</v>
          </cell>
          <cell r="AE301" t="str">
            <v>11 Dividend Street</v>
          </cell>
          <cell r="AF301" t="str">
            <v>Mansfield QLD 4122</v>
          </cell>
        </row>
        <row r="302">
          <cell r="A302" t="str">
            <v>AEPL0301</v>
          </cell>
          <cell r="D302" t="e">
            <v>#N/A</v>
          </cell>
          <cell r="E302" t="e">
            <v>#N/A</v>
          </cell>
          <cell r="F302" t="e">
            <v>#N/A</v>
          </cell>
          <cell r="G302" t="e">
            <v>#N/A</v>
          </cell>
          <cell r="AB302" t="e">
            <v>#N/A</v>
          </cell>
          <cell r="AC302" t="e">
            <v>#N/A</v>
          </cell>
          <cell r="AD302" t="e">
            <v>#N/A</v>
          </cell>
          <cell r="AE302" t="str">
            <v>11 Dividend Street</v>
          </cell>
          <cell r="AF302" t="str">
            <v>Mansfield QLD 4122</v>
          </cell>
        </row>
        <row r="303">
          <cell r="A303" t="str">
            <v>AEPL0302</v>
          </cell>
          <cell r="D303" t="e">
            <v>#N/A</v>
          </cell>
          <cell r="E303" t="e">
            <v>#N/A</v>
          </cell>
          <cell r="F303" t="e">
            <v>#N/A</v>
          </cell>
          <cell r="G303" t="e">
            <v>#N/A</v>
          </cell>
          <cell r="AB303" t="e">
            <v>#N/A</v>
          </cell>
          <cell r="AC303" t="e">
            <v>#N/A</v>
          </cell>
          <cell r="AD303" t="e">
            <v>#N/A</v>
          </cell>
          <cell r="AE303" t="str">
            <v>11 Dividend Street</v>
          </cell>
          <cell r="AF303" t="str">
            <v>Mansfield QLD 4122</v>
          </cell>
        </row>
        <row r="304">
          <cell r="A304" t="str">
            <v>AEPL0303</v>
          </cell>
          <cell r="D304" t="e">
            <v>#N/A</v>
          </cell>
          <cell r="E304" t="e">
            <v>#N/A</v>
          </cell>
          <cell r="F304" t="e">
            <v>#N/A</v>
          </cell>
          <cell r="G304" t="e">
            <v>#N/A</v>
          </cell>
          <cell r="AB304" t="e">
            <v>#N/A</v>
          </cell>
          <cell r="AC304" t="e">
            <v>#N/A</v>
          </cell>
          <cell r="AD304" t="e">
            <v>#N/A</v>
          </cell>
          <cell r="AE304" t="str">
            <v>11 Dividend Street</v>
          </cell>
          <cell r="AF304" t="str">
            <v>Mansfield QLD 4122</v>
          </cell>
        </row>
        <row r="305">
          <cell r="A305" t="str">
            <v>AEPL0304</v>
          </cell>
          <cell r="D305" t="e">
            <v>#N/A</v>
          </cell>
          <cell r="E305" t="e">
            <v>#N/A</v>
          </cell>
          <cell r="F305" t="e">
            <v>#N/A</v>
          </cell>
          <cell r="G305" t="e">
            <v>#N/A</v>
          </cell>
          <cell r="AB305" t="e">
            <v>#N/A</v>
          </cell>
          <cell r="AC305" t="e">
            <v>#N/A</v>
          </cell>
          <cell r="AD305" t="e">
            <v>#N/A</v>
          </cell>
          <cell r="AE305" t="str">
            <v>11 Dividend Street</v>
          </cell>
          <cell r="AF305" t="str">
            <v>Mansfield QLD 4122</v>
          </cell>
        </row>
        <row r="306">
          <cell r="A306" t="str">
            <v>AEPL0305</v>
          </cell>
          <cell r="D306" t="e">
            <v>#N/A</v>
          </cell>
          <cell r="E306" t="e">
            <v>#N/A</v>
          </cell>
          <cell r="F306" t="e">
            <v>#N/A</v>
          </cell>
          <cell r="G306" t="e">
            <v>#N/A</v>
          </cell>
          <cell r="AB306" t="e">
            <v>#N/A</v>
          </cell>
          <cell r="AC306" t="e">
            <v>#N/A</v>
          </cell>
          <cell r="AD306" t="e">
            <v>#N/A</v>
          </cell>
          <cell r="AE306" t="str">
            <v>11 Dividend Street</v>
          </cell>
          <cell r="AF306" t="str">
            <v>Mansfield QLD 4122</v>
          </cell>
        </row>
        <row r="307">
          <cell r="A307" t="str">
            <v>AEPL0306</v>
          </cell>
          <cell r="D307" t="e">
            <v>#N/A</v>
          </cell>
          <cell r="E307" t="e">
            <v>#N/A</v>
          </cell>
          <cell r="F307" t="e">
            <v>#N/A</v>
          </cell>
          <cell r="G307" t="e">
            <v>#N/A</v>
          </cell>
          <cell r="AB307" t="e">
            <v>#N/A</v>
          </cell>
          <cell r="AC307" t="e">
            <v>#N/A</v>
          </cell>
          <cell r="AD307" t="e">
            <v>#N/A</v>
          </cell>
          <cell r="AE307" t="str">
            <v>11 Dividend Street</v>
          </cell>
          <cell r="AF307" t="str">
            <v>Mansfield QLD 4122</v>
          </cell>
        </row>
        <row r="308">
          <cell r="A308" t="str">
            <v>AEPL0307</v>
          </cell>
          <cell r="D308" t="e">
            <v>#N/A</v>
          </cell>
          <cell r="E308" t="e">
            <v>#N/A</v>
          </cell>
          <cell r="F308" t="e">
            <v>#N/A</v>
          </cell>
          <cell r="G308" t="e">
            <v>#N/A</v>
          </cell>
          <cell r="AB308" t="e">
            <v>#N/A</v>
          </cell>
          <cell r="AC308" t="e">
            <v>#N/A</v>
          </cell>
          <cell r="AD308" t="e">
            <v>#N/A</v>
          </cell>
          <cell r="AE308" t="str">
            <v>11 Dividend Street</v>
          </cell>
          <cell r="AF308" t="str">
            <v>Mansfield QLD 4122</v>
          </cell>
        </row>
        <row r="309">
          <cell r="A309" t="str">
            <v>AEPL0308</v>
          </cell>
          <cell r="D309" t="e">
            <v>#N/A</v>
          </cell>
          <cell r="E309" t="e">
            <v>#N/A</v>
          </cell>
          <cell r="F309" t="e">
            <v>#N/A</v>
          </cell>
          <cell r="G309" t="e">
            <v>#N/A</v>
          </cell>
          <cell r="AB309" t="e">
            <v>#N/A</v>
          </cell>
          <cell r="AC309" t="e">
            <v>#N/A</v>
          </cell>
          <cell r="AD309" t="e">
            <v>#N/A</v>
          </cell>
          <cell r="AE309" t="str">
            <v>11 Dividend Street</v>
          </cell>
          <cell r="AF309" t="str">
            <v>Mansfield QLD 4122</v>
          </cell>
        </row>
        <row r="310">
          <cell r="A310" t="str">
            <v>AEPL0309</v>
          </cell>
          <cell r="D310" t="e">
            <v>#N/A</v>
          </cell>
          <cell r="E310" t="e">
            <v>#N/A</v>
          </cell>
          <cell r="F310" t="e">
            <v>#N/A</v>
          </cell>
          <cell r="G310" t="e">
            <v>#N/A</v>
          </cell>
          <cell r="AB310" t="e">
            <v>#N/A</v>
          </cell>
          <cell r="AC310" t="e">
            <v>#N/A</v>
          </cell>
          <cell r="AD310" t="e">
            <v>#N/A</v>
          </cell>
          <cell r="AE310" t="str">
            <v>11 Dividend Street</v>
          </cell>
          <cell r="AF310" t="str">
            <v>Mansfield QLD 4122</v>
          </cell>
        </row>
        <row r="311">
          <cell r="A311" t="str">
            <v>AEPL0310</v>
          </cell>
          <cell r="D311" t="e">
            <v>#N/A</v>
          </cell>
          <cell r="E311" t="e">
            <v>#N/A</v>
          </cell>
          <cell r="F311" t="e">
            <v>#N/A</v>
          </cell>
          <cell r="G311" t="e">
            <v>#N/A</v>
          </cell>
          <cell r="AB311" t="e">
            <v>#N/A</v>
          </cell>
          <cell r="AC311" t="e">
            <v>#N/A</v>
          </cell>
          <cell r="AD311" t="e">
            <v>#N/A</v>
          </cell>
          <cell r="AE311" t="str">
            <v>11 Dividend Street</v>
          </cell>
          <cell r="AF311" t="str">
            <v>Mansfield QLD 4122</v>
          </cell>
        </row>
        <row r="312">
          <cell r="A312" t="str">
            <v>AEPL0311</v>
          </cell>
          <cell r="D312" t="e">
            <v>#N/A</v>
          </cell>
          <cell r="E312" t="e">
            <v>#N/A</v>
          </cell>
          <cell r="F312" t="e">
            <v>#N/A</v>
          </cell>
          <cell r="G312" t="e">
            <v>#N/A</v>
          </cell>
          <cell r="AB312" t="e">
            <v>#N/A</v>
          </cell>
          <cell r="AC312" t="e">
            <v>#N/A</v>
          </cell>
          <cell r="AD312" t="e">
            <v>#N/A</v>
          </cell>
          <cell r="AE312" t="str">
            <v>11 Dividend Street</v>
          </cell>
          <cell r="AF312" t="str">
            <v>Mansfield QLD 4122</v>
          </cell>
        </row>
        <row r="313">
          <cell r="A313" t="str">
            <v>AEPL0312</v>
          </cell>
          <cell r="D313" t="e">
            <v>#N/A</v>
          </cell>
          <cell r="E313" t="e">
            <v>#N/A</v>
          </cell>
          <cell r="F313" t="e">
            <v>#N/A</v>
          </cell>
          <cell r="G313" t="e">
            <v>#N/A</v>
          </cell>
          <cell r="AB313" t="e">
            <v>#N/A</v>
          </cell>
          <cell r="AC313" t="e">
            <v>#N/A</v>
          </cell>
          <cell r="AD313" t="e">
            <v>#N/A</v>
          </cell>
          <cell r="AE313" t="str">
            <v>11 Dividend Street</v>
          </cell>
          <cell r="AF313" t="str">
            <v>Mansfield QLD 4122</v>
          </cell>
        </row>
        <row r="314">
          <cell r="A314" t="str">
            <v>AEPL0313</v>
          </cell>
          <cell r="D314" t="e">
            <v>#N/A</v>
          </cell>
          <cell r="E314" t="e">
            <v>#N/A</v>
          </cell>
          <cell r="F314" t="e">
            <v>#N/A</v>
          </cell>
          <cell r="G314" t="e">
            <v>#N/A</v>
          </cell>
          <cell r="AB314" t="e">
            <v>#N/A</v>
          </cell>
          <cell r="AC314" t="e">
            <v>#N/A</v>
          </cell>
          <cell r="AD314" t="e">
            <v>#N/A</v>
          </cell>
          <cell r="AE314" t="str">
            <v>11 Dividend Street</v>
          </cell>
          <cell r="AF314" t="str">
            <v>Mansfield QLD 4122</v>
          </cell>
        </row>
        <row r="315">
          <cell r="A315" t="str">
            <v>AEPL0314</v>
          </cell>
          <cell r="D315" t="e">
            <v>#N/A</v>
          </cell>
          <cell r="E315" t="e">
            <v>#N/A</v>
          </cell>
          <cell r="F315" t="e">
            <v>#N/A</v>
          </cell>
          <cell r="G315" t="e">
            <v>#N/A</v>
          </cell>
          <cell r="AB315" t="e">
            <v>#N/A</v>
          </cell>
          <cell r="AC315" t="e">
            <v>#N/A</v>
          </cell>
          <cell r="AD315" t="e">
            <v>#N/A</v>
          </cell>
          <cell r="AE315" t="str">
            <v>11 Dividend Street</v>
          </cell>
          <cell r="AF315" t="str">
            <v>Mansfield QLD 4122</v>
          </cell>
        </row>
        <row r="316">
          <cell r="A316" t="str">
            <v>AEPL0315</v>
          </cell>
          <cell r="D316" t="e">
            <v>#N/A</v>
          </cell>
          <cell r="E316" t="e">
            <v>#N/A</v>
          </cell>
          <cell r="F316" t="e">
            <v>#N/A</v>
          </cell>
          <cell r="G316" t="e">
            <v>#N/A</v>
          </cell>
          <cell r="AB316" t="e">
            <v>#N/A</v>
          </cell>
          <cell r="AC316" t="e">
            <v>#N/A</v>
          </cell>
          <cell r="AD316" t="e">
            <v>#N/A</v>
          </cell>
          <cell r="AE316" t="str">
            <v>11 Dividend Street</v>
          </cell>
          <cell r="AF316" t="str">
            <v>Mansfield QLD 4122</v>
          </cell>
        </row>
        <row r="317">
          <cell r="A317" t="str">
            <v>AEPL0316</v>
          </cell>
          <cell r="D317" t="e">
            <v>#N/A</v>
          </cell>
          <cell r="E317" t="e">
            <v>#N/A</v>
          </cell>
          <cell r="F317" t="e">
            <v>#N/A</v>
          </cell>
          <cell r="G317" t="e">
            <v>#N/A</v>
          </cell>
          <cell r="AB317" t="e">
            <v>#N/A</v>
          </cell>
          <cell r="AC317" t="e">
            <v>#N/A</v>
          </cell>
          <cell r="AD317" t="e">
            <v>#N/A</v>
          </cell>
          <cell r="AE317" t="str">
            <v>11 Dividend Street</v>
          </cell>
          <cell r="AF317" t="str">
            <v>Mansfield QLD 4122</v>
          </cell>
        </row>
        <row r="318">
          <cell r="A318" t="str">
            <v>AEPL0317</v>
          </cell>
          <cell r="D318" t="e">
            <v>#N/A</v>
          </cell>
          <cell r="E318" t="e">
            <v>#N/A</v>
          </cell>
          <cell r="F318" t="e">
            <v>#N/A</v>
          </cell>
          <cell r="G318" t="e">
            <v>#N/A</v>
          </cell>
          <cell r="AB318" t="e">
            <v>#N/A</v>
          </cell>
          <cell r="AC318" t="e">
            <v>#N/A</v>
          </cell>
          <cell r="AD318" t="e">
            <v>#N/A</v>
          </cell>
          <cell r="AE318" t="str">
            <v>11 Dividend Street</v>
          </cell>
          <cell r="AF318" t="str">
            <v>Mansfield QLD 4122</v>
          </cell>
        </row>
        <row r="319">
          <cell r="A319" t="str">
            <v>AEPL0318</v>
          </cell>
          <cell r="D319" t="e">
            <v>#N/A</v>
          </cell>
          <cell r="E319" t="e">
            <v>#N/A</v>
          </cell>
          <cell r="F319" t="e">
            <v>#N/A</v>
          </cell>
          <cell r="G319" t="e">
            <v>#N/A</v>
          </cell>
          <cell r="AB319" t="e">
            <v>#N/A</v>
          </cell>
          <cell r="AC319" t="e">
            <v>#N/A</v>
          </cell>
          <cell r="AD319" t="e">
            <v>#N/A</v>
          </cell>
          <cell r="AE319" t="str">
            <v>11 Dividend Street</v>
          </cell>
          <cell r="AF319" t="str">
            <v>Mansfield QLD 4122</v>
          </cell>
        </row>
        <row r="320">
          <cell r="A320" t="str">
            <v>AEPL0319</v>
          </cell>
          <cell r="D320" t="e">
            <v>#N/A</v>
          </cell>
          <cell r="E320" t="e">
            <v>#N/A</v>
          </cell>
          <cell r="F320" t="e">
            <v>#N/A</v>
          </cell>
          <cell r="G320" t="e">
            <v>#N/A</v>
          </cell>
          <cell r="AB320" t="e">
            <v>#N/A</v>
          </cell>
          <cell r="AC320" t="e">
            <v>#N/A</v>
          </cell>
          <cell r="AD320" t="e">
            <v>#N/A</v>
          </cell>
          <cell r="AE320" t="str">
            <v>11 Dividend Street</v>
          </cell>
          <cell r="AF320" t="str">
            <v>Mansfield QLD 4122</v>
          </cell>
        </row>
        <row r="321">
          <cell r="A321" t="str">
            <v>AEPL0320</v>
          </cell>
          <cell r="D321" t="e">
            <v>#N/A</v>
          </cell>
          <cell r="E321" t="e">
            <v>#N/A</v>
          </cell>
          <cell r="F321" t="e">
            <v>#N/A</v>
          </cell>
          <cell r="G321" t="e">
            <v>#N/A</v>
          </cell>
          <cell r="AB321" t="e">
            <v>#N/A</v>
          </cell>
          <cell r="AC321" t="e">
            <v>#N/A</v>
          </cell>
          <cell r="AD321" t="e">
            <v>#N/A</v>
          </cell>
          <cell r="AE321" t="str">
            <v>11 Dividend Street</v>
          </cell>
          <cell r="AF321" t="str">
            <v>Mansfield QLD 4122</v>
          </cell>
        </row>
        <row r="322">
          <cell r="A322" t="str">
            <v>AEPL0321</v>
          </cell>
          <cell r="D322" t="e">
            <v>#N/A</v>
          </cell>
          <cell r="E322" t="e">
            <v>#N/A</v>
          </cell>
          <cell r="F322" t="e">
            <v>#N/A</v>
          </cell>
          <cell r="G322" t="e">
            <v>#N/A</v>
          </cell>
          <cell r="AB322" t="e">
            <v>#N/A</v>
          </cell>
          <cell r="AC322" t="e">
            <v>#N/A</v>
          </cell>
          <cell r="AD322" t="e">
            <v>#N/A</v>
          </cell>
          <cell r="AE322" t="str">
            <v>11 Dividend Street</v>
          </cell>
          <cell r="AF322" t="str">
            <v>Mansfield QLD 4122</v>
          </cell>
        </row>
        <row r="323">
          <cell r="A323" t="str">
            <v>AEPL0322</v>
          </cell>
          <cell r="D323" t="e">
            <v>#N/A</v>
          </cell>
          <cell r="E323" t="e">
            <v>#N/A</v>
          </cell>
          <cell r="F323" t="e">
            <v>#N/A</v>
          </cell>
          <cell r="G323" t="e">
            <v>#N/A</v>
          </cell>
          <cell r="AB323" t="e">
            <v>#N/A</v>
          </cell>
          <cell r="AC323" t="e">
            <v>#N/A</v>
          </cell>
          <cell r="AD323" t="e">
            <v>#N/A</v>
          </cell>
          <cell r="AE323" t="str">
            <v>11 Dividend Street</v>
          </cell>
          <cell r="AF323" t="str">
            <v>Mansfield QLD 4122</v>
          </cell>
        </row>
        <row r="324">
          <cell r="A324" t="str">
            <v>AEPL0323</v>
          </cell>
          <cell r="D324" t="e">
            <v>#N/A</v>
          </cell>
          <cell r="E324" t="e">
            <v>#N/A</v>
          </cell>
          <cell r="F324" t="e">
            <v>#N/A</v>
          </cell>
          <cell r="G324" t="e">
            <v>#N/A</v>
          </cell>
          <cell r="AB324" t="e">
            <v>#N/A</v>
          </cell>
          <cell r="AC324" t="e">
            <v>#N/A</v>
          </cell>
          <cell r="AD324" t="e">
            <v>#N/A</v>
          </cell>
          <cell r="AE324" t="str">
            <v>11 Dividend Street</v>
          </cell>
          <cell r="AF324" t="str">
            <v>Mansfield QLD 4122</v>
          </cell>
        </row>
        <row r="325">
          <cell r="A325" t="str">
            <v>AEPL0324</v>
          </cell>
          <cell r="D325" t="e">
            <v>#N/A</v>
          </cell>
          <cell r="E325" t="e">
            <v>#N/A</v>
          </cell>
          <cell r="F325" t="e">
            <v>#N/A</v>
          </cell>
          <cell r="G325" t="e">
            <v>#N/A</v>
          </cell>
          <cell r="AB325" t="e">
            <v>#N/A</v>
          </cell>
          <cell r="AC325" t="e">
            <v>#N/A</v>
          </cell>
          <cell r="AD325" t="e">
            <v>#N/A</v>
          </cell>
          <cell r="AE325" t="str">
            <v>11 Dividend Street</v>
          </cell>
          <cell r="AF325" t="str">
            <v>Mansfield QLD 4122</v>
          </cell>
        </row>
        <row r="326">
          <cell r="A326" t="str">
            <v>AEPL0325</v>
          </cell>
          <cell r="D326" t="e">
            <v>#N/A</v>
          </cell>
          <cell r="E326" t="e">
            <v>#N/A</v>
          </cell>
          <cell r="F326" t="e">
            <v>#N/A</v>
          </cell>
          <cell r="G326" t="e">
            <v>#N/A</v>
          </cell>
          <cell r="AB326" t="e">
            <v>#N/A</v>
          </cell>
          <cell r="AC326" t="e">
            <v>#N/A</v>
          </cell>
          <cell r="AD326" t="e">
            <v>#N/A</v>
          </cell>
          <cell r="AE326" t="str">
            <v>11 Dividend Street</v>
          </cell>
          <cell r="AF326" t="str">
            <v>Mansfield QLD 4122</v>
          </cell>
        </row>
        <row r="327">
          <cell r="A327" t="str">
            <v>AEPL0326</v>
          </cell>
          <cell r="D327" t="e">
            <v>#N/A</v>
          </cell>
          <cell r="E327" t="e">
            <v>#N/A</v>
          </cell>
          <cell r="F327" t="e">
            <v>#N/A</v>
          </cell>
          <cell r="G327" t="e">
            <v>#N/A</v>
          </cell>
          <cell r="AB327" t="e">
            <v>#N/A</v>
          </cell>
          <cell r="AC327" t="e">
            <v>#N/A</v>
          </cell>
          <cell r="AD327" t="e">
            <v>#N/A</v>
          </cell>
          <cell r="AE327" t="str">
            <v>11 Dividend Street</v>
          </cell>
          <cell r="AF327" t="str">
            <v>Mansfield QLD 4122</v>
          </cell>
        </row>
        <row r="328">
          <cell r="A328" t="str">
            <v>AEPL0327</v>
          </cell>
          <cell r="D328" t="e">
            <v>#N/A</v>
          </cell>
          <cell r="E328" t="e">
            <v>#N/A</v>
          </cell>
          <cell r="F328" t="e">
            <v>#N/A</v>
          </cell>
          <cell r="G328" t="e">
            <v>#N/A</v>
          </cell>
          <cell r="AB328" t="e">
            <v>#N/A</v>
          </cell>
          <cell r="AC328" t="e">
            <v>#N/A</v>
          </cell>
          <cell r="AD328" t="e">
            <v>#N/A</v>
          </cell>
          <cell r="AE328" t="str">
            <v>11 Dividend Street</v>
          </cell>
          <cell r="AF328" t="str">
            <v>Mansfield QLD 4122</v>
          </cell>
        </row>
        <row r="329">
          <cell r="A329" t="str">
            <v>AEPL0328</v>
          </cell>
          <cell r="D329" t="e">
            <v>#N/A</v>
          </cell>
          <cell r="E329" t="e">
            <v>#N/A</v>
          </cell>
          <cell r="F329" t="e">
            <v>#N/A</v>
          </cell>
          <cell r="G329" t="e">
            <v>#N/A</v>
          </cell>
          <cell r="AB329" t="e">
            <v>#N/A</v>
          </cell>
          <cell r="AC329" t="e">
            <v>#N/A</v>
          </cell>
          <cell r="AD329" t="e">
            <v>#N/A</v>
          </cell>
          <cell r="AE329" t="str">
            <v>11 Dividend Street</v>
          </cell>
          <cell r="AF329" t="str">
            <v>Mansfield QLD 4122</v>
          </cell>
        </row>
        <row r="330">
          <cell r="A330" t="str">
            <v>AEPL0329</v>
          </cell>
          <cell r="D330" t="e">
            <v>#N/A</v>
          </cell>
          <cell r="E330" t="e">
            <v>#N/A</v>
          </cell>
          <cell r="F330" t="e">
            <v>#N/A</v>
          </cell>
          <cell r="G330" t="e">
            <v>#N/A</v>
          </cell>
          <cell r="AB330" t="e">
            <v>#N/A</v>
          </cell>
          <cell r="AC330" t="e">
            <v>#N/A</v>
          </cell>
          <cell r="AD330" t="e">
            <v>#N/A</v>
          </cell>
          <cell r="AE330" t="str">
            <v>11 Dividend Street</v>
          </cell>
          <cell r="AF330" t="str">
            <v>Mansfield QLD 4122</v>
          </cell>
        </row>
        <row r="331">
          <cell r="A331" t="str">
            <v>AEPL0330</v>
          </cell>
          <cell r="D331" t="e">
            <v>#N/A</v>
          </cell>
          <cell r="E331" t="e">
            <v>#N/A</v>
          </cell>
          <cell r="F331" t="e">
            <v>#N/A</v>
          </cell>
          <cell r="G331" t="e">
            <v>#N/A</v>
          </cell>
          <cell r="AB331" t="e">
            <v>#N/A</v>
          </cell>
          <cell r="AC331" t="e">
            <v>#N/A</v>
          </cell>
          <cell r="AD331" t="e">
            <v>#N/A</v>
          </cell>
          <cell r="AE331" t="str">
            <v>11 Dividend Street</v>
          </cell>
          <cell r="AF331" t="str">
            <v>Mansfield QLD 4122</v>
          </cell>
        </row>
        <row r="332">
          <cell r="A332" t="str">
            <v>AEPL0331</v>
          </cell>
          <cell r="D332" t="e">
            <v>#N/A</v>
          </cell>
          <cell r="E332" t="e">
            <v>#N/A</v>
          </cell>
          <cell r="F332" t="e">
            <v>#N/A</v>
          </cell>
          <cell r="G332" t="e">
            <v>#N/A</v>
          </cell>
          <cell r="AB332" t="e">
            <v>#N/A</v>
          </cell>
          <cell r="AC332" t="e">
            <v>#N/A</v>
          </cell>
          <cell r="AD332" t="e">
            <v>#N/A</v>
          </cell>
          <cell r="AE332" t="str">
            <v>11 Dividend Street</v>
          </cell>
          <cell r="AF332" t="str">
            <v>Mansfield QLD 4122</v>
          </cell>
        </row>
        <row r="333">
          <cell r="A333" t="str">
            <v>AEPL0332</v>
          </cell>
          <cell r="D333" t="e">
            <v>#N/A</v>
          </cell>
          <cell r="E333" t="e">
            <v>#N/A</v>
          </cell>
          <cell r="F333" t="e">
            <v>#N/A</v>
          </cell>
          <cell r="G333" t="e">
            <v>#N/A</v>
          </cell>
          <cell r="AB333" t="e">
            <v>#N/A</v>
          </cell>
          <cell r="AC333" t="e">
            <v>#N/A</v>
          </cell>
          <cell r="AD333" t="e">
            <v>#N/A</v>
          </cell>
          <cell r="AE333" t="str">
            <v>11 Dividend Street</v>
          </cell>
          <cell r="AF333" t="str">
            <v>Mansfield QLD 4122</v>
          </cell>
        </row>
        <row r="334">
          <cell r="A334" t="str">
            <v>AEPL0333</v>
          </cell>
          <cell r="D334" t="e">
            <v>#N/A</v>
          </cell>
          <cell r="E334" t="e">
            <v>#N/A</v>
          </cell>
          <cell r="F334" t="e">
            <v>#N/A</v>
          </cell>
          <cell r="G334" t="e">
            <v>#N/A</v>
          </cell>
          <cell r="AB334" t="e">
            <v>#N/A</v>
          </cell>
          <cell r="AC334" t="e">
            <v>#N/A</v>
          </cell>
          <cell r="AD334" t="e">
            <v>#N/A</v>
          </cell>
          <cell r="AE334" t="str">
            <v>11 Dividend Street</v>
          </cell>
          <cell r="AF334" t="str">
            <v>Mansfield QLD 4122</v>
          </cell>
        </row>
        <row r="335">
          <cell r="A335" t="str">
            <v>AEPL0334</v>
          </cell>
          <cell r="D335" t="e">
            <v>#N/A</v>
          </cell>
          <cell r="E335" t="e">
            <v>#N/A</v>
          </cell>
          <cell r="F335" t="e">
            <v>#N/A</v>
          </cell>
          <cell r="G335" t="e">
            <v>#N/A</v>
          </cell>
          <cell r="AB335" t="e">
            <v>#N/A</v>
          </cell>
          <cell r="AC335" t="e">
            <v>#N/A</v>
          </cell>
          <cell r="AD335" t="e">
            <v>#N/A</v>
          </cell>
          <cell r="AE335" t="str">
            <v>11 Dividend Street</v>
          </cell>
          <cell r="AF335" t="str">
            <v>Mansfield QLD 4122</v>
          </cell>
        </row>
        <row r="336">
          <cell r="A336" t="str">
            <v>AEPL0335</v>
          </cell>
          <cell r="D336" t="e">
            <v>#N/A</v>
          </cell>
          <cell r="E336" t="e">
            <v>#N/A</v>
          </cell>
          <cell r="F336" t="e">
            <v>#N/A</v>
          </cell>
          <cell r="G336" t="e">
            <v>#N/A</v>
          </cell>
          <cell r="AB336" t="e">
            <v>#N/A</v>
          </cell>
          <cell r="AC336" t="e">
            <v>#N/A</v>
          </cell>
          <cell r="AD336" t="e">
            <v>#N/A</v>
          </cell>
          <cell r="AE336" t="str">
            <v>11 Dividend Street</v>
          </cell>
          <cell r="AF336" t="str">
            <v>Mansfield QLD 4122</v>
          </cell>
        </row>
        <row r="337">
          <cell r="A337" t="str">
            <v>AEPL0336</v>
          </cell>
          <cell r="D337" t="e">
            <v>#N/A</v>
          </cell>
          <cell r="E337" t="e">
            <v>#N/A</v>
          </cell>
          <cell r="F337" t="e">
            <v>#N/A</v>
          </cell>
          <cell r="G337" t="e">
            <v>#N/A</v>
          </cell>
          <cell r="AB337" t="e">
            <v>#N/A</v>
          </cell>
          <cell r="AC337" t="e">
            <v>#N/A</v>
          </cell>
          <cell r="AD337" t="e">
            <v>#N/A</v>
          </cell>
          <cell r="AE337" t="str">
            <v>11 Dividend Street</v>
          </cell>
          <cell r="AF337" t="str">
            <v>Mansfield QLD 4122</v>
          </cell>
        </row>
        <row r="338">
          <cell r="A338" t="str">
            <v>AEPL0337</v>
          </cell>
          <cell r="D338" t="e">
            <v>#N/A</v>
          </cell>
          <cell r="E338" t="e">
            <v>#N/A</v>
          </cell>
          <cell r="F338" t="e">
            <v>#N/A</v>
          </cell>
          <cell r="G338" t="e">
            <v>#N/A</v>
          </cell>
          <cell r="AB338" t="e">
            <v>#N/A</v>
          </cell>
          <cell r="AC338" t="e">
            <v>#N/A</v>
          </cell>
          <cell r="AD338" t="e">
            <v>#N/A</v>
          </cell>
          <cell r="AE338" t="str">
            <v>11 Dividend Street</v>
          </cell>
          <cell r="AF338" t="str">
            <v>Mansfield QLD 4122</v>
          </cell>
        </row>
        <row r="339">
          <cell r="A339" t="str">
            <v>AEPL0338</v>
          </cell>
          <cell r="D339" t="e">
            <v>#N/A</v>
          </cell>
          <cell r="E339" t="e">
            <v>#N/A</v>
          </cell>
          <cell r="F339" t="e">
            <v>#N/A</v>
          </cell>
          <cell r="G339" t="e">
            <v>#N/A</v>
          </cell>
          <cell r="AB339" t="e">
            <v>#N/A</v>
          </cell>
          <cell r="AC339" t="e">
            <v>#N/A</v>
          </cell>
          <cell r="AD339" t="e">
            <v>#N/A</v>
          </cell>
          <cell r="AE339" t="str">
            <v>11 Dividend Street</v>
          </cell>
          <cell r="AF339" t="str">
            <v>Mansfield QLD 4122</v>
          </cell>
        </row>
        <row r="340">
          <cell r="A340" t="str">
            <v>AEPL0339</v>
          </cell>
          <cell r="D340" t="e">
            <v>#N/A</v>
          </cell>
          <cell r="E340" t="e">
            <v>#N/A</v>
          </cell>
          <cell r="F340" t="e">
            <v>#N/A</v>
          </cell>
          <cell r="G340" t="e">
            <v>#N/A</v>
          </cell>
          <cell r="AB340" t="e">
            <v>#N/A</v>
          </cell>
          <cell r="AC340" t="e">
            <v>#N/A</v>
          </cell>
          <cell r="AD340" t="e">
            <v>#N/A</v>
          </cell>
          <cell r="AE340" t="str">
            <v>11 Dividend Street</v>
          </cell>
          <cell r="AF340" t="str">
            <v>Mansfield QLD 4122</v>
          </cell>
        </row>
        <row r="341">
          <cell r="A341" t="str">
            <v>AEPL0340</v>
          </cell>
          <cell r="D341" t="e">
            <v>#N/A</v>
          </cell>
          <cell r="E341" t="e">
            <v>#N/A</v>
          </cell>
          <cell r="F341" t="e">
            <v>#N/A</v>
          </cell>
          <cell r="G341" t="e">
            <v>#N/A</v>
          </cell>
          <cell r="AB341" t="e">
            <v>#N/A</v>
          </cell>
          <cell r="AC341" t="e">
            <v>#N/A</v>
          </cell>
          <cell r="AD341" t="e">
            <v>#N/A</v>
          </cell>
          <cell r="AE341" t="str">
            <v>11 Dividend Street</v>
          </cell>
          <cell r="AF341" t="str">
            <v>Mansfield QLD 4122</v>
          </cell>
        </row>
        <row r="342">
          <cell r="A342" t="str">
            <v>AEPL0341</v>
          </cell>
          <cell r="D342" t="e">
            <v>#N/A</v>
          </cell>
          <cell r="E342" t="e">
            <v>#N/A</v>
          </cell>
          <cell r="F342" t="e">
            <v>#N/A</v>
          </cell>
          <cell r="G342" t="e">
            <v>#N/A</v>
          </cell>
          <cell r="AB342" t="e">
            <v>#N/A</v>
          </cell>
          <cell r="AC342" t="e">
            <v>#N/A</v>
          </cell>
          <cell r="AD342" t="e">
            <v>#N/A</v>
          </cell>
          <cell r="AE342" t="str">
            <v>11 Dividend Street</v>
          </cell>
          <cell r="AF342" t="str">
            <v>Mansfield QLD 4122</v>
          </cell>
        </row>
        <row r="343">
          <cell r="A343" t="str">
            <v>AEPL0342</v>
          </cell>
          <cell r="D343" t="e">
            <v>#N/A</v>
          </cell>
          <cell r="E343" t="e">
            <v>#N/A</v>
          </cell>
          <cell r="F343" t="e">
            <v>#N/A</v>
          </cell>
          <cell r="G343" t="e">
            <v>#N/A</v>
          </cell>
          <cell r="AB343" t="e">
            <v>#N/A</v>
          </cell>
          <cell r="AC343" t="e">
            <v>#N/A</v>
          </cell>
          <cell r="AD343" t="e">
            <v>#N/A</v>
          </cell>
          <cell r="AE343" t="str">
            <v>11 Dividend Street</v>
          </cell>
          <cell r="AF343" t="str">
            <v>Mansfield QLD 4122</v>
          </cell>
        </row>
        <row r="344">
          <cell r="A344" t="str">
            <v>AEPL0343</v>
          </cell>
          <cell r="D344" t="e">
            <v>#N/A</v>
          </cell>
          <cell r="E344" t="e">
            <v>#N/A</v>
          </cell>
          <cell r="F344" t="e">
            <v>#N/A</v>
          </cell>
          <cell r="G344" t="e">
            <v>#N/A</v>
          </cell>
          <cell r="AB344" t="e">
            <v>#N/A</v>
          </cell>
          <cell r="AC344" t="e">
            <v>#N/A</v>
          </cell>
          <cell r="AD344" t="e">
            <v>#N/A</v>
          </cell>
          <cell r="AE344" t="str">
            <v>11 Dividend Street</v>
          </cell>
          <cell r="AF344" t="str">
            <v>Mansfield QLD 4122</v>
          </cell>
        </row>
        <row r="345">
          <cell r="A345" t="str">
            <v>AEPL0344</v>
          </cell>
          <cell r="D345" t="e">
            <v>#N/A</v>
          </cell>
          <cell r="E345" t="e">
            <v>#N/A</v>
          </cell>
          <cell r="F345" t="e">
            <v>#N/A</v>
          </cell>
          <cell r="G345" t="e">
            <v>#N/A</v>
          </cell>
          <cell r="AB345" t="e">
            <v>#N/A</v>
          </cell>
          <cell r="AC345" t="e">
            <v>#N/A</v>
          </cell>
          <cell r="AD345" t="e">
            <v>#N/A</v>
          </cell>
          <cell r="AE345" t="str">
            <v>11 Dividend Street</v>
          </cell>
          <cell r="AF345" t="str">
            <v>Mansfield QLD 4122</v>
          </cell>
        </row>
        <row r="346">
          <cell r="A346" t="str">
            <v>AEPL0345</v>
          </cell>
          <cell r="D346" t="e">
            <v>#N/A</v>
          </cell>
          <cell r="E346" t="e">
            <v>#N/A</v>
          </cell>
          <cell r="F346" t="e">
            <v>#N/A</v>
          </cell>
          <cell r="G346" t="e">
            <v>#N/A</v>
          </cell>
          <cell r="AB346" t="e">
            <v>#N/A</v>
          </cell>
          <cell r="AC346" t="e">
            <v>#N/A</v>
          </cell>
          <cell r="AD346" t="e">
            <v>#N/A</v>
          </cell>
          <cell r="AE346" t="str">
            <v>11 Dividend Street</v>
          </cell>
          <cell r="AF346" t="str">
            <v>Mansfield QLD 4122</v>
          </cell>
        </row>
        <row r="347">
          <cell r="A347" t="str">
            <v>AEPL0346</v>
          </cell>
          <cell r="D347" t="e">
            <v>#N/A</v>
          </cell>
          <cell r="E347" t="e">
            <v>#N/A</v>
          </cell>
          <cell r="F347" t="e">
            <v>#N/A</v>
          </cell>
          <cell r="G347" t="e">
            <v>#N/A</v>
          </cell>
          <cell r="AB347" t="e">
            <v>#N/A</v>
          </cell>
          <cell r="AC347" t="e">
            <v>#N/A</v>
          </cell>
          <cell r="AD347" t="e">
            <v>#N/A</v>
          </cell>
          <cell r="AE347" t="str">
            <v>11 Dividend Street</v>
          </cell>
          <cell r="AF347" t="str">
            <v>Mansfield QLD 4122</v>
          </cell>
        </row>
        <row r="348">
          <cell r="A348" t="str">
            <v>AEPL0347</v>
          </cell>
          <cell r="D348" t="e">
            <v>#N/A</v>
          </cell>
          <cell r="E348" t="e">
            <v>#N/A</v>
          </cell>
          <cell r="F348" t="e">
            <v>#N/A</v>
          </cell>
          <cell r="G348" t="e">
            <v>#N/A</v>
          </cell>
          <cell r="AB348" t="e">
            <v>#N/A</v>
          </cell>
          <cell r="AC348" t="e">
            <v>#N/A</v>
          </cell>
          <cell r="AD348" t="e">
            <v>#N/A</v>
          </cell>
          <cell r="AE348" t="str">
            <v>11 Dividend Street</v>
          </cell>
          <cell r="AF348" t="str">
            <v>Mansfield QLD 4122</v>
          </cell>
        </row>
        <row r="349">
          <cell r="A349" t="str">
            <v>AEPL0348</v>
          </cell>
          <cell r="D349" t="e">
            <v>#N/A</v>
          </cell>
          <cell r="E349" t="e">
            <v>#N/A</v>
          </cell>
          <cell r="F349" t="e">
            <v>#N/A</v>
          </cell>
          <cell r="G349" t="e">
            <v>#N/A</v>
          </cell>
          <cell r="AB349" t="e">
            <v>#N/A</v>
          </cell>
          <cell r="AC349" t="e">
            <v>#N/A</v>
          </cell>
          <cell r="AD349" t="e">
            <v>#N/A</v>
          </cell>
          <cell r="AE349" t="str">
            <v>11 Dividend Street</v>
          </cell>
          <cell r="AF349" t="str">
            <v>Mansfield QLD 4122</v>
          </cell>
        </row>
        <row r="350">
          <cell r="A350" t="str">
            <v>AEPL0349</v>
          </cell>
          <cell r="D350" t="e">
            <v>#N/A</v>
          </cell>
          <cell r="E350" t="e">
            <v>#N/A</v>
          </cell>
          <cell r="F350" t="e">
            <v>#N/A</v>
          </cell>
          <cell r="G350" t="e">
            <v>#N/A</v>
          </cell>
          <cell r="AB350" t="e">
            <v>#N/A</v>
          </cell>
          <cell r="AC350" t="e">
            <v>#N/A</v>
          </cell>
          <cell r="AD350" t="e">
            <v>#N/A</v>
          </cell>
          <cell r="AE350" t="str">
            <v>11 Dividend Street</v>
          </cell>
          <cell r="AF350" t="str">
            <v>Mansfield QLD 4122</v>
          </cell>
        </row>
        <row r="351">
          <cell r="A351" t="str">
            <v>AEPL0350</v>
          </cell>
          <cell r="D351" t="e">
            <v>#N/A</v>
          </cell>
          <cell r="E351" t="e">
            <v>#N/A</v>
          </cell>
          <cell r="F351" t="e">
            <v>#N/A</v>
          </cell>
          <cell r="G351" t="e">
            <v>#N/A</v>
          </cell>
          <cell r="AB351" t="e">
            <v>#N/A</v>
          </cell>
          <cell r="AC351" t="e">
            <v>#N/A</v>
          </cell>
          <cell r="AD351" t="e">
            <v>#N/A</v>
          </cell>
          <cell r="AE351" t="str">
            <v>11 Dividend Street</v>
          </cell>
          <cell r="AF351" t="str">
            <v>Mansfield QLD 4122</v>
          </cell>
        </row>
        <row r="352">
          <cell r="A352" t="str">
            <v>AEPL0351</v>
          </cell>
          <cell r="D352" t="e">
            <v>#N/A</v>
          </cell>
          <cell r="E352" t="e">
            <v>#N/A</v>
          </cell>
          <cell r="F352" t="e">
            <v>#N/A</v>
          </cell>
          <cell r="G352" t="e">
            <v>#N/A</v>
          </cell>
          <cell r="AB352" t="e">
            <v>#N/A</v>
          </cell>
          <cell r="AC352" t="e">
            <v>#N/A</v>
          </cell>
          <cell r="AD352" t="e">
            <v>#N/A</v>
          </cell>
          <cell r="AE352" t="str">
            <v>11 Dividend Street</v>
          </cell>
          <cell r="AF352" t="str">
            <v>Mansfield QLD 4122</v>
          </cell>
        </row>
        <row r="353">
          <cell r="A353" t="str">
            <v>AEPL0352</v>
          </cell>
          <cell r="D353" t="e">
            <v>#N/A</v>
          </cell>
          <cell r="E353" t="e">
            <v>#N/A</v>
          </cell>
          <cell r="F353" t="e">
            <v>#N/A</v>
          </cell>
          <cell r="G353" t="e">
            <v>#N/A</v>
          </cell>
          <cell r="AB353" t="e">
            <v>#N/A</v>
          </cell>
          <cell r="AC353" t="e">
            <v>#N/A</v>
          </cell>
          <cell r="AD353" t="e">
            <v>#N/A</v>
          </cell>
          <cell r="AE353" t="str">
            <v>11 Dividend Street</v>
          </cell>
          <cell r="AF353" t="str">
            <v>Mansfield QLD 4122</v>
          </cell>
        </row>
        <row r="354">
          <cell r="A354" t="str">
            <v>AEPL0353</v>
          </cell>
          <cell r="D354" t="e">
            <v>#N/A</v>
          </cell>
          <cell r="E354" t="e">
            <v>#N/A</v>
          </cell>
          <cell r="F354" t="e">
            <v>#N/A</v>
          </cell>
          <cell r="G354" t="e">
            <v>#N/A</v>
          </cell>
          <cell r="AB354" t="e">
            <v>#N/A</v>
          </cell>
          <cell r="AC354" t="e">
            <v>#N/A</v>
          </cell>
          <cell r="AD354" t="e">
            <v>#N/A</v>
          </cell>
          <cell r="AE354" t="str">
            <v>11 Dividend Street</v>
          </cell>
          <cell r="AF354" t="str">
            <v>Mansfield QLD 4122</v>
          </cell>
        </row>
        <row r="355">
          <cell r="A355" t="str">
            <v>AEPL0354</v>
          </cell>
          <cell r="D355" t="e">
            <v>#N/A</v>
          </cell>
          <cell r="E355" t="e">
            <v>#N/A</v>
          </cell>
          <cell r="F355" t="e">
            <v>#N/A</v>
          </cell>
          <cell r="G355" t="e">
            <v>#N/A</v>
          </cell>
          <cell r="AB355" t="e">
            <v>#N/A</v>
          </cell>
          <cell r="AC355" t="e">
            <v>#N/A</v>
          </cell>
          <cell r="AD355" t="e">
            <v>#N/A</v>
          </cell>
          <cell r="AE355" t="str">
            <v>11 Dividend Street</v>
          </cell>
          <cell r="AF355" t="str">
            <v>Mansfield QLD 4122</v>
          </cell>
        </row>
        <row r="356">
          <cell r="A356" t="str">
            <v>AEPL0355</v>
          </cell>
          <cell r="D356" t="e">
            <v>#N/A</v>
          </cell>
          <cell r="E356" t="e">
            <v>#N/A</v>
          </cell>
          <cell r="F356" t="e">
            <v>#N/A</v>
          </cell>
          <cell r="G356" t="e">
            <v>#N/A</v>
          </cell>
          <cell r="AB356" t="e">
            <v>#N/A</v>
          </cell>
          <cell r="AC356" t="e">
            <v>#N/A</v>
          </cell>
          <cell r="AD356" t="e">
            <v>#N/A</v>
          </cell>
          <cell r="AE356" t="str">
            <v>11 Dividend Street</v>
          </cell>
          <cell r="AF356" t="str">
            <v>Mansfield QLD 4122</v>
          </cell>
        </row>
        <row r="357">
          <cell r="A357" t="str">
            <v>AEPL0356</v>
          </cell>
          <cell r="D357" t="e">
            <v>#N/A</v>
          </cell>
          <cell r="E357" t="e">
            <v>#N/A</v>
          </cell>
          <cell r="F357" t="e">
            <v>#N/A</v>
          </cell>
          <cell r="G357" t="e">
            <v>#N/A</v>
          </cell>
          <cell r="AB357" t="e">
            <v>#N/A</v>
          </cell>
          <cell r="AC357" t="e">
            <v>#N/A</v>
          </cell>
          <cell r="AD357" t="e">
            <v>#N/A</v>
          </cell>
          <cell r="AE357" t="str">
            <v>11 Dividend Street</v>
          </cell>
          <cell r="AF357" t="str">
            <v>Mansfield QLD 4122</v>
          </cell>
        </row>
        <row r="358">
          <cell r="A358" t="str">
            <v>AEPL0357</v>
          </cell>
          <cell r="D358" t="e">
            <v>#N/A</v>
          </cell>
          <cell r="E358" t="e">
            <v>#N/A</v>
          </cell>
          <cell r="F358" t="e">
            <v>#N/A</v>
          </cell>
          <cell r="G358" t="e">
            <v>#N/A</v>
          </cell>
          <cell r="AB358" t="e">
            <v>#N/A</v>
          </cell>
          <cell r="AC358" t="e">
            <v>#N/A</v>
          </cell>
          <cell r="AD358" t="e">
            <v>#N/A</v>
          </cell>
          <cell r="AE358" t="str">
            <v>11 Dividend Street</v>
          </cell>
          <cell r="AF358" t="str">
            <v>Mansfield QLD 4122</v>
          </cell>
        </row>
        <row r="359">
          <cell r="A359" t="str">
            <v>AEPL0358</v>
          </cell>
          <cell r="D359" t="e">
            <v>#N/A</v>
          </cell>
          <cell r="E359" t="e">
            <v>#N/A</v>
          </cell>
          <cell r="F359" t="e">
            <v>#N/A</v>
          </cell>
          <cell r="G359" t="e">
            <v>#N/A</v>
          </cell>
          <cell r="AB359" t="e">
            <v>#N/A</v>
          </cell>
          <cell r="AC359" t="e">
            <v>#N/A</v>
          </cell>
          <cell r="AD359" t="e">
            <v>#N/A</v>
          </cell>
          <cell r="AE359" t="str">
            <v>11 Dividend Street</v>
          </cell>
          <cell r="AF359" t="str">
            <v>Mansfield QLD 4122</v>
          </cell>
        </row>
        <row r="360">
          <cell r="A360" t="str">
            <v>AEPL0359</v>
          </cell>
          <cell r="D360" t="e">
            <v>#N/A</v>
          </cell>
          <cell r="E360" t="e">
            <v>#N/A</v>
          </cell>
          <cell r="F360" t="e">
            <v>#N/A</v>
          </cell>
          <cell r="G360" t="e">
            <v>#N/A</v>
          </cell>
          <cell r="AB360" t="e">
            <v>#N/A</v>
          </cell>
          <cell r="AC360" t="e">
            <v>#N/A</v>
          </cell>
          <cell r="AD360" t="e">
            <v>#N/A</v>
          </cell>
          <cell r="AE360" t="str">
            <v>11 Dividend Street</v>
          </cell>
          <cell r="AF360" t="str">
            <v>Mansfield QLD 4122</v>
          </cell>
        </row>
        <row r="361">
          <cell r="A361" t="str">
            <v>AEPL0360</v>
          </cell>
          <cell r="D361" t="e">
            <v>#N/A</v>
          </cell>
          <cell r="E361" t="e">
            <v>#N/A</v>
          </cell>
          <cell r="F361" t="e">
            <v>#N/A</v>
          </cell>
          <cell r="G361" t="e">
            <v>#N/A</v>
          </cell>
          <cell r="AB361" t="e">
            <v>#N/A</v>
          </cell>
          <cell r="AC361" t="e">
            <v>#N/A</v>
          </cell>
          <cell r="AD361" t="e">
            <v>#N/A</v>
          </cell>
          <cell r="AE361" t="str">
            <v>11 Dividend Street</v>
          </cell>
          <cell r="AF361" t="str">
            <v>Mansfield QLD 4122</v>
          </cell>
        </row>
        <row r="362">
          <cell r="A362" t="str">
            <v>AEPL0361</v>
          </cell>
          <cell r="D362" t="e">
            <v>#N/A</v>
          </cell>
          <cell r="E362" t="e">
            <v>#N/A</v>
          </cell>
          <cell r="F362" t="e">
            <v>#N/A</v>
          </cell>
          <cell r="G362" t="e">
            <v>#N/A</v>
          </cell>
          <cell r="AB362" t="e">
            <v>#N/A</v>
          </cell>
          <cell r="AC362" t="e">
            <v>#N/A</v>
          </cell>
          <cell r="AD362" t="e">
            <v>#N/A</v>
          </cell>
          <cell r="AE362" t="str">
            <v>11 Dividend Street</v>
          </cell>
          <cell r="AF362" t="str">
            <v>Mansfield QLD 4122</v>
          </cell>
        </row>
        <row r="363">
          <cell r="A363" t="str">
            <v>AEPL0362</v>
          </cell>
          <cell r="D363" t="e">
            <v>#N/A</v>
          </cell>
          <cell r="E363" t="e">
            <v>#N/A</v>
          </cell>
          <cell r="F363" t="e">
            <v>#N/A</v>
          </cell>
          <cell r="G363" t="e">
            <v>#N/A</v>
          </cell>
          <cell r="AB363" t="e">
            <v>#N/A</v>
          </cell>
          <cell r="AC363" t="e">
            <v>#N/A</v>
          </cell>
          <cell r="AD363" t="e">
            <v>#N/A</v>
          </cell>
          <cell r="AE363" t="str">
            <v>11 Dividend Street</v>
          </cell>
          <cell r="AF363" t="str">
            <v>Mansfield QLD 4122</v>
          </cell>
        </row>
        <row r="364">
          <cell r="A364" t="str">
            <v>AEPL0363</v>
          </cell>
          <cell r="D364" t="e">
            <v>#N/A</v>
          </cell>
          <cell r="E364" t="e">
            <v>#N/A</v>
          </cell>
          <cell r="F364" t="e">
            <v>#N/A</v>
          </cell>
          <cell r="G364" t="e">
            <v>#N/A</v>
          </cell>
          <cell r="AB364" t="e">
            <v>#N/A</v>
          </cell>
          <cell r="AC364" t="e">
            <v>#N/A</v>
          </cell>
          <cell r="AD364" t="e">
            <v>#N/A</v>
          </cell>
          <cell r="AE364" t="str">
            <v>11 Dividend Street</v>
          </cell>
          <cell r="AF364" t="str">
            <v>Mansfield QLD 4122</v>
          </cell>
        </row>
        <row r="365">
          <cell r="A365" t="str">
            <v>AEPL0364</v>
          </cell>
          <cell r="D365" t="e">
            <v>#N/A</v>
          </cell>
          <cell r="E365" t="e">
            <v>#N/A</v>
          </cell>
          <cell r="F365" t="e">
            <v>#N/A</v>
          </cell>
          <cell r="G365" t="e">
            <v>#N/A</v>
          </cell>
          <cell r="AB365" t="e">
            <v>#N/A</v>
          </cell>
          <cell r="AC365" t="e">
            <v>#N/A</v>
          </cell>
          <cell r="AD365" t="e">
            <v>#N/A</v>
          </cell>
          <cell r="AE365" t="str">
            <v>11 Dividend Street</v>
          </cell>
          <cell r="AF365" t="str">
            <v>Mansfield QLD 4122</v>
          </cell>
        </row>
        <row r="366">
          <cell r="A366" t="str">
            <v>AEPL0365</v>
          </cell>
          <cell r="D366" t="e">
            <v>#N/A</v>
          </cell>
          <cell r="E366" t="e">
            <v>#N/A</v>
          </cell>
          <cell r="F366" t="e">
            <v>#N/A</v>
          </cell>
          <cell r="G366" t="e">
            <v>#N/A</v>
          </cell>
          <cell r="AB366" t="e">
            <v>#N/A</v>
          </cell>
          <cell r="AC366" t="e">
            <v>#N/A</v>
          </cell>
          <cell r="AD366" t="e">
            <v>#N/A</v>
          </cell>
          <cell r="AE366" t="str">
            <v>11 Dividend Street</v>
          </cell>
          <cell r="AF366" t="str">
            <v>Mansfield QLD 4122</v>
          </cell>
        </row>
        <row r="367">
          <cell r="A367" t="str">
            <v>AEPL0366</v>
          </cell>
          <cell r="D367" t="e">
            <v>#N/A</v>
          </cell>
          <cell r="E367" t="e">
            <v>#N/A</v>
          </cell>
          <cell r="F367" t="e">
            <v>#N/A</v>
          </cell>
          <cell r="G367" t="e">
            <v>#N/A</v>
          </cell>
          <cell r="AB367" t="e">
            <v>#N/A</v>
          </cell>
          <cell r="AC367" t="e">
            <v>#N/A</v>
          </cell>
          <cell r="AD367" t="e">
            <v>#N/A</v>
          </cell>
          <cell r="AE367" t="str">
            <v>11 Dividend Street</v>
          </cell>
          <cell r="AF367" t="str">
            <v>Mansfield QLD 4122</v>
          </cell>
        </row>
        <row r="368">
          <cell r="A368" t="str">
            <v>AEPL0367</v>
          </cell>
          <cell r="D368" t="e">
            <v>#N/A</v>
          </cell>
          <cell r="E368" t="e">
            <v>#N/A</v>
          </cell>
          <cell r="F368" t="e">
            <v>#N/A</v>
          </cell>
          <cell r="G368" t="e">
            <v>#N/A</v>
          </cell>
          <cell r="AB368" t="e">
            <v>#N/A</v>
          </cell>
          <cell r="AC368" t="e">
            <v>#N/A</v>
          </cell>
          <cell r="AD368" t="e">
            <v>#N/A</v>
          </cell>
          <cell r="AE368" t="str">
            <v>11 Dividend Street</v>
          </cell>
          <cell r="AF368" t="str">
            <v>Mansfield QLD 4122</v>
          </cell>
        </row>
        <row r="369">
          <cell r="A369" t="str">
            <v>AEPL0368</v>
          </cell>
          <cell r="D369" t="e">
            <v>#N/A</v>
          </cell>
          <cell r="E369" t="e">
            <v>#N/A</v>
          </cell>
          <cell r="F369" t="e">
            <v>#N/A</v>
          </cell>
          <cell r="G369" t="e">
            <v>#N/A</v>
          </cell>
          <cell r="AB369" t="e">
            <v>#N/A</v>
          </cell>
          <cell r="AC369" t="e">
            <v>#N/A</v>
          </cell>
          <cell r="AD369" t="e">
            <v>#N/A</v>
          </cell>
          <cell r="AE369" t="str">
            <v>11 Dividend Street</v>
          </cell>
          <cell r="AF369" t="str">
            <v>Mansfield QLD 4122</v>
          </cell>
        </row>
        <row r="370">
          <cell r="A370" t="str">
            <v>AEPL0369</v>
          </cell>
          <cell r="D370" t="e">
            <v>#N/A</v>
          </cell>
          <cell r="E370" t="e">
            <v>#N/A</v>
          </cell>
          <cell r="F370" t="e">
            <v>#N/A</v>
          </cell>
          <cell r="G370" t="e">
            <v>#N/A</v>
          </cell>
          <cell r="AB370" t="e">
            <v>#N/A</v>
          </cell>
          <cell r="AC370" t="e">
            <v>#N/A</v>
          </cell>
          <cell r="AD370" t="e">
            <v>#N/A</v>
          </cell>
          <cell r="AE370" t="str">
            <v>11 Dividend Street</v>
          </cell>
          <cell r="AF370" t="str">
            <v>Mansfield QLD 4122</v>
          </cell>
        </row>
        <row r="371">
          <cell r="A371" t="str">
            <v>AEPL0370</v>
          </cell>
          <cell r="D371" t="e">
            <v>#N/A</v>
          </cell>
          <cell r="E371" t="e">
            <v>#N/A</v>
          </cell>
          <cell r="F371" t="e">
            <v>#N/A</v>
          </cell>
          <cell r="G371" t="e">
            <v>#N/A</v>
          </cell>
          <cell r="AB371" t="e">
            <v>#N/A</v>
          </cell>
          <cell r="AC371" t="e">
            <v>#N/A</v>
          </cell>
          <cell r="AD371" t="e">
            <v>#N/A</v>
          </cell>
          <cell r="AE371" t="str">
            <v>11 Dividend Street</v>
          </cell>
          <cell r="AF371" t="str">
            <v>Mansfield QLD 4122</v>
          </cell>
        </row>
        <row r="372">
          <cell r="A372" t="str">
            <v>AEPL0371</v>
          </cell>
          <cell r="D372" t="e">
            <v>#N/A</v>
          </cell>
          <cell r="E372" t="e">
            <v>#N/A</v>
          </cell>
          <cell r="F372" t="e">
            <v>#N/A</v>
          </cell>
          <cell r="G372" t="e">
            <v>#N/A</v>
          </cell>
          <cell r="AB372" t="e">
            <v>#N/A</v>
          </cell>
          <cell r="AC372" t="e">
            <v>#N/A</v>
          </cell>
          <cell r="AD372" t="e">
            <v>#N/A</v>
          </cell>
          <cell r="AE372" t="str">
            <v>11 Dividend Street</v>
          </cell>
          <cell r="AF372" t="str">
            <v>Mansfield QLD 4122</v>
          </cell>
        </row>
        <row r="373">
          <cell r="A373" t="str">
            <v>AEPL0372</v>
          </cell>
          <cell r="D373" t="e">
            <v>#N/A</v>
          </cell>
          <cell r="E373" t="e">
            <v>#N/A</v>
          </cell>
          <cell r="F373" t="e">
            <v>#N/A</v>
          </cell>
          <cell r="G373" t="e">
            <v>#N/A</v>
          </cell>
          <cell r="AB373" t="e">
            <v>#N/A</v>
          </cell>
          <cell r="AC373" t="e">
            <v>#N/A</v>
          </cell>
          <cell r="AD373" t="e">
            <v>#N/A</v>
          </cell>
          <cell r="AE373" t="str">
            <v>11 Dividend Street</v>
          </cell>
          <cell r="AF373" t="str">
            <v>Mansfield QLD 4122</v>
          </cell>
        </row>
        <row r="374">
          <cell r="A374" t="str">
            <v>AEPL0373</v>
          </cell>
          <cell r="D374" t="e">
            <v>#N/A</v>
          </cell>
          <cell r="E374" t="e">
            <v>#N/A</v>
          </cell>
          <cell r="F374" t="e">
            <v>#N/A</v>
          </cell>
          <cell r="G374" t="e">
            <v>#N/A</v>
          </cell>
          <cell r="AB374" t="e">
            <v>#N/A</v>
          </cell>
          <cell r="AC374" t="e">
            <v>#N/A</v>
          </cell>
          <cell r="AD374" t="e">
            <v>#N/A</v>
          </cell>
          <cell r="AE374" t="str">
            <v>11 Dividend Street</v>
          </cell>
          <cell r="AF374" t="str">
            <v>Mansfield QLD 4122</v>
          </cell>
        </row>
        <row r="375">
          <cell r="A375" t="str">
            <v>AEPL0374</v>
          </cell>
          <cell r="D375" t="e">
            <v>#N/A</v>
          </cell>
          <cell r="E375" t="e">
            <v>#N/A</v>
          </cell>
          <cell r="F375" t="e">
            <v>#N/A</v>
          </cell>
          <cell r="G375" t="e">
            <v>#N/A</v>
          </cell>
          <cell r="AB375" t="e">
            <v>#N/A</v>
          </cell>
          <cell r="AC375" t="e">
            <v>#N/A</v>
          </cell>
          <cell r="AD375" t="e">
            <v>#N/A</v>
          </cell>
          <cell r="AE375" t="str">
            <v>11 Dividend Street</v>
          </cell>
          <cell r="AF375" t="str">
            <v>Mansfield QLD 4122</v>
          </cell>
        </row>
        <row r="376">
          <cell r="A376" t="str">
            <v>AEPL0375</v>
          </cell>
          <cell r="D376" t="e">
            <v>#N/A</v>
          </cell>
          <cell r="E376" t="e">
            <v>#N/A</v>
          </cell>
          <cell r="F376" t="e">
            <v>#N/A</v>
          </cell>
          <cell r="G376" t="e">
            <v>#N/A</v>
          </cell>
          <cell r="AB376" t="e">
            <v>#N/A</v>
          </cell>
          <cell r="AC376" t="e">
            <v>#N/A</v>
          </cell>
          <cell r="AD376" t="e">
            <v>#N/A</v>
          </cell>
          <cell r="AE376" t="str">
            <v>11 Dividend Street</v>
          </cell>
          <cell r="AF376" t="str">
            <v>Mansfield QLD 4122</v>
          </cell>
        </row>
        <row r="377">
          <cell r="A377" t="str">
            <v>AEPL0376</v>
          </cell>
          <cell r="D377" t="e">
            <v>#N/A</v>
          </cell>
          <cell r="E377" t="e">
            <v>#N/A</v>
          </cell>
          <cell r="F377" t="e">
            <v>#N/A</v>
          </cell>
          <cell r="G377" t="e">
            <v>#N/A</v>
          </cell>
          <cell r="AB377" t="e">
            <v>#N/A</v>
          </cell>
          <cell r="AC377" t="e">
            <v>#N/A</v>
          </cell>
          <cell r="AD377" t="e">
            <v>#N/A</v>
          </cell>
          <cell r="AE377" t="str">
            <v>11 Dividend Street</v>
          </cell>
          <cell r="AF377" t="str">
            <v>Mansfield QLD 4122</v>
          </cell>
        </row>
        <row r="378">
          <cell r="A378" t="str">
            <v>AEPL0377</v>
          </cell>
          <cell r="D378" t="e">
            <v>#N/A</v>
          </cell>
          <cell r="E378" t="e">
            <v>#N/A</v>
          </cell>
          <cell r="F378" t="e">
            <v>#N/A</v>
          </cell>
          <cell r="G378" t="e">
            <v>#N/A</v>
          </cell>
          <cell r="AB378" t="e">
            <v>#N/A</v>
          </cell>
          <cell r="AC378" t="e">
            <v>#N/A</v>
          </cell>
          <cell r="AD378" t="e">
            <v>#N/A</v>
          </cell>
          <cell r="AE378" t="str">
            <v>11 Dividend Street</v>
          </cell>
          <cell r="AF378" t="str">
            <v>Mansfield QLD 4122</v>
          </cell>
        </row>
        <row r="379">
          <cell r="A379" t="str">
            <v>AEPL0378</v>
          </cell>
          <cell r="D379" t="e">
            <v>#N/A</v>
          </cell>
          <cell r="E379" t="e">
            <v>#N/A</v>
          </cell>
          <cell r="F379" t="e">
            <v>#N/A</v>
          </cell>
          <cell r="G379" t="e">
            <v>#N/A</v>
          </cell>
          <cell r="AB379" t="e">
            <v>#N/A</v>
          </cell>
          <cell r="AC379" t="e">
            <v>#N/A</v>
          </cell>
          <cell r="AD379" t="e">
            <v>#N/A</v>
          </cell>
          <cell r="AE379" t="str">
            <v>11 Dividend Street</v>
          </cell>
          <cell r="AF379" t="str">
            <v>Mansfield QLD 4122</v>
          </cell>
        </row>
        <row r="380">
          <cell r="A380" t="str">
            <v>AEPL0379</v>
          </cell>
          <cell r="D380" t="e">
            <v>#N/A</v>
          </cell>
          <cell r="E380" t="e">
            <v>#N/A</v>
          </cell>
          <cell r="F380" t="e">
            <v>#N/A</v>
          </cell>
          <cell r="G380" t="e">
            <v>#N/A</v>
          </cell>
          <cell r="AB380" t="e">
            <v>#N/A</v>
          </cell>
          <cell r="AC380" t="e">
            <v>#N/A</v>
          </cell>
          <cell r="AD380" t="e">
            <v>#N/A</v>
          </cell>
          <cell r="AE380" t="str">
            <v>11 Dividend Street</v>
          </cell>
          <cell r="AF380" t="str">
            <v>Mansfield QLD 4122</v>
          </cell>
        </row>
        <row r="381">
          <cell r="A381" t="str">
            <v>AEPL0380</v>
          </cell>
          <cell r="D381" t="e">
            <v>#N/A</v>
          </cell>
          <cell r="E381" t="e">
            <v>#N/A</v>
          </cell>
          <cell r="F381" t="e">
            <v>#N/A</v>
          </cell>
          <cell r="G381" t="e">
            <v>#N/A</v>
          </cell>
          <cell r="AB381" t="e">
            <v>#N/A</v>
          </cell>
          <cell r="AC381" t="e">
            <v>#N/A</v>
          </cell>
          <cell r="AD381" t="e">
            <v>#N/A</v>
          </cell>
          <cell r="AE381" t="str">
            <v>11 Dividend Street</v>
          </cell>
          <cell r="AF381" t="str">
            <v>Mansfield QLD 4122</v>
          </cell>
        </row>
        <row r="382">
          <cell r="A382" t="str">
            <v>AEPL0381</v>
          </cell>
          <cell r="D382" t="e">
            <v>#N/A</v>
          </cell>
          <cell r="E382" t="e">
            <v>#N/A</v>
          </cell>
          <cell r="F382" t="e">
            <v>#N/A</v>
          </cell>
          <cell r="G382" t="e">
            <v>#N/A</v>
          </cell>
          <cell r="AB382" t="e">
            <v>#N/A</v>
          </cell>
          <cell r="AC382" t="e">
            <v>#N/A</v>
          </cell>
          <cell r="AD382" t="e">
            <v>#N/A</v>
          </cell>
          <cell r="AE382" t="str">
            <v>11 Dividend Street</v>
          </cell>
          <cell r="AF382" t="str">
            <v>Mansfield QLD 4122</v>
          </cell>
        </row>
        <row r="383">
          <cell r="A383" t="str">
            <v>AEPL0382</v>
          </cell>
          <cell r="D383" t="e">
            <v>#N/A</v>
          </cell>
          <cell r="E383" t="e">
            <v>#N/A</v>
          </cell>
          <cell r="F383" t="e">
            <v>#N/A</v>
          </cell>
          <cell r="G383" t="e">
            <v>#N/A</v>
          </cell>
          <cell r="AB383" t="e">
            <v>#N/A</v>
          </cell>
          <cell r="AC383" t="e">
            <v>#N/A</v>
          </cell>
          <cell r="AD383" t="e">
            <v>#N/A</v>
          </cell>
          <cell r="AE383" t="str">
            <v>11 Dividend Street</v>
          </cell>
          <cell r="AF383" t="str">
            <v>Mansfield QLD 4122</v>
          </cell>
        </row>
        <row r="384">
          <cell r="A384" t="str">
            <v>AEPL0383</v>
          </cell>
          <cell r="D384" t="e">
            <v>#N/A</v>
          </cell>
          <cell r="E384" t="e">
            <v>#N/A</v>
          </cell>
          <cell r="F384" t="e">
            <v>#N/A</v>
          </cell>
          <cell r="G384" t="e">
            <v>#N/A</v>
          </cell>
          <cell r="AB384" t="e">
            <v>#N/A</v>
          </cell>
          <cell r="AC384" t="e">
            <v>#N/A</v>
          </cell>
          <cell r="AD384" t="e">
            <v>#N/A</v>
          </cell>
          <cell r="AE384" t="str">
            <v>11 Dividend Street</v>
          </cell>
          <cell r="AF384" t="str">
            <v>Mansfield QLD 4122</v>
          </cell>
        </row>
        <row r="385">
          <cell r="A385" t="str">
            <v>AEPL0384</v>
          </cell>
          <cell r="D385" t="e">
            <v>#N/A</v>
          </cell>
          <cell r="E385" t="e">
            <v>#N/A</v>
          </cell>
          <cell r="F385" t="e">
            <v>#N/A</v>
          </cell>
          <cell r="G385" t="e">
            <v>#N/A</v>
          </cell>
          <cell r="AB385" t="e">
            <v>#N/A</v>
          </cell>
          <cell r="AC385" t="e">
            <v>#N/A</v>
          </cell>
          <cell r="AD385" t="e">
            <v>#N/A</v>
          </cell>
          <cell r="AE385" t="str">
            <v>11 Dividend Street</v>
          </cell>
          <cell r="AF385" t="str">
            <v>Mansfield QLD 4122</v>
          </cell>
        </row>
        <row r="386">
          <cell r="A386" t="str">
            <v>AEPL0385</v>
          </cell>
          <cell r="D386" t="e">
            <v>#N/A</v>
          </cell>
          <cell r="E386" t="e">
            <v>#N/A</v>
          </cell>
          <cell r="F386" t="e">
            <v>#N/A</v>
          </cell>
          <cell r="G386" t="e">
            <v>#N/A</v>
          </cell>
          <cell r="AB386" t="e">
            <v>#N/A</v>
          </cell>
          <cell r="AC386" t="e">
            <v>#N/A</v>
          </cell>
          <cell r="AD386" t="e">
            <v>#N/A</v>
          </cell>
          <cell r="AE386" t="str">
            <v>11 Dividend Street</v>
          </cell>
          <cell r="AF386" t="str">
            <v>Mansfield QLD 4122</v>
          </cell>
        </row>
        <row r="387">
          <cell r="A387" t="str">
            <v>AEPL0386</v>
          </cell>
          <cell r="D387" t="e">
            <v>#N/A</v>
          </cell>
          <cell r="E387" t="e">
            <v>#N/A</v>
          </cell>
          <cell r="F387" t="e">
            <v>#N/A</v>
          </cell>
          <cell r="G387" t="e">
            <v>#N/A</v>
          </cell>
          <cell r="AB387" t="e">
            <v>#N/A</v>
          </cell>
          <cell r="AC387" t="e">
            <v>#N/A</v>
          </cell>
          <cell r="AD387" t="e">
            <v>#N/A</v>
          </cell>
          <cell r="AE387" t="str">
            <v>11 Dividend Street</v>
          </cell>
          <cell r="AF387" t="str">
            <v>Mansfield QLD 4122</v>
          </cell>
        </row>
        <row r="388">
          <cell r="A388" t="str">
            <v>AEPL0387</v>
          </cell>
          <cell r="D388" t="e">
            <v>#N/A</v>
          </cell>
          <cell r="E388" t="e">
            <v>#N/A</v>
          </cell>
          <cell r="F388" t="e">
            <v>#N/A</v>
          </cell>
          <cell r="G388" t="e">
            <v>#N/A</v>
          </cell>
          <cell r="AB388" t="e">
            <v>#N/A</v>
          </cell>
          <cell r="AC388" t="e">
            <v>#N/A</v>
          </cell>
          <cell r="AD388" t="e">
            <v>#N/A</v>
          </cell>
          <cell r="AE388" t="str">
            <v>11 Dividend Street</v>
          </cell>
          <cell r="AF388" t="str">
            <v>Mansfield QLD 4122</v>
          </cell>
        </row>
        <row r="389">
          <cell r="A389" t="str">
            <v>AEPL0388</v>
          </cell>
          <cell r="D389" t="e">
            <v>#N/A</v>
          </cell>
          <cell r="E389" t="e">
            <v>#N/A</v>
          </cell>
          <cell r="F389" t="e">
            <v>#N/A</v>
          </cell>
          <cell r="G389" t="e">
            <v>#N/A</v>
          </cell>
          <cell r="AB389" t="e">
            <v>#N/A</v>
          </cell>
          <cell r="AC389" t="e">
            <v>#N/A</v>
          </cell>
          <cell r="AD389" t="e">
            <v>#N/A</v>
          </cell>
          <cell r="AE389" t="str">
            <v>11 Dividend Street</v>
          </cell>
          <cell r="AF389" t="str">
            <v>Mansfield QLD 4122</v>
          </cell>
        </row>
        <row r="390">
          <cell r="A390" t="str">
            <v>AEPL0389</v>
          </cell>
          <cell r="D390" t="e">
            <v>#N/A</v>
          </cell>
          <cell r="E390" t="e">
            <v>#N/A</v>
          </cell>
          <cell r="F390" t="e">
            <v>#N/A</v>
          </cell>
          <cell r="G390" t="e">
            <v>#N/A</v>
          </cell>
          <cell r="AB390" t="e">
            <v>#N/A</v>
          </cell>
          <cell r="AC390" t="e">
            <v>#N/A</v>
          </cell>
          <cell r="AD390" t="e">
            <v>#N/A</v>
          </cell>
          <cell r="AE390" t="str">
            <v>11 Dividend Street</v>
          </cell>
          <cell r="AF390" t="str">
            <v>Mansfield QLD 4122</v>
          </cell>
        </row>
        <row r="391">
          <cell r="A391" t="str">
            <v>AEPL0390</v>
          </cell>
          <cell r="D391" t="e">
            <v>#N/A</v>
          </cell>
          <cell r="E391" t="e">
            <v>#N/A</v>
          </cell>
          <cell r="F391" t="e">
            <v>#N/A</v>
          </cell>
          <cell r="G391" t="e">
            <v>#N/A</v>
          </cell>
          <cell r="AB391" t="e">
            <v>#N/A</v>
          </cell>
          <cell r="AC391" t="e">
            <v>#N/A</v>
          </cell>
          <cell r="AD391" t="e">
            <v>#N/A</v>
          </cell>
          <cell r="AE391" t="str">
            <v>11 Dividend Street</v>
          </cell>
          <cell r="AF391" t="str">
            <v>Mansfield QLD 4122</v>
          </cell>
        </row>
        <row r="392">
          <cell r="A392" t="str">
            <v>AEPL0391</v>
          </cell>
          <cell r="D392" t="e">
            <v>#N/A</v>
          </cell>
          <cell r="E392" t="e">
            <v>#N/A</v>
          </cell>
          <cell r="F392" t="e">
            <v>#N/A</v>
          </cell>
          <cell r="G392" t="e">
            <v>#N/A</v>
          </cell>
          <cell r="AB392" t="e">
            <v>#N/A</v>
          </cell>
          <cell r="AC392" t="e">
            <v>#N/A</v>
          </cell>
          <cell r="AD392" t="e">
            <v>#N/A</v>
          </cell>
          <cell r="AE392" t="str">
            <v>11 Dividend Street</v>
          </cell>
          <cell r="AF392" t="str">
            <v>Mansfield QLD 4122</v>
          </cell>
        </row>
        <row r="393">
          <cell r="A393" t="str">
            <v>AEPL0392</v>
          </cell>
          <cell r="D393" t="e">
            <v>#N/A</v>
          </cell>
          <cell r="E393" t="e">
            <v>#N/A</v>
          </cell>
          <cell r="F393" t="e">
            <v>#N/A</v>
          </cell>
          <cell r="G393" t="e">
            <v>#N/A</v>
          </cell>
          <cell r="AB393" t="e">
            <v>#N/A</v>
          </cell>
          <cell r="AC393" t="e">
            <v>#N/A</v>
          </cell>
          <cell r="AD393" t="e">
            <v>#N/A</v>
          </cell>
          <cell r="AE393" t="str">
            <v>11 Dividend Street</v>
          </cell>
          <cell r="AF393" t="str">
            <v>Mansfield QLD 4122</v>
          </cell>
        </row>
        <row r="394">
          <cell r="A394" t="str">
            <v>AEPL0393</v>
          </cell>
          <cell r="D394" t="e">
            <v>#N/A</v>
          </cell>
          <cell r="E394" t="e">
            <v>#N/A</v>
          </cell>
          <cell r="F394" t="e">
            <v>#N/A</v>
          </cell>
          <cell r="G394" t="e">
            <v>#N/A</v>
          </cell>
          <cell r="AB394" t="e">
            <v>#N/A</v>
          </cell>
          <cell r="AC394" t="e">
            <v>#N/A</v>
          </cell>
          <cell r="AD394" t="e">
            <v>#N/A</v>
          </cell>
          <cell r="AE394" t="str">
            <v>11 Dividend Street</v>
          </cell>
          <cell r="AF394" t="str">
            <v>Mansfield QLD 4122</v>
          </cell>
        </row>
        <row r="395">
          <cell r="A395" t="str">
            <v>AEPL0394</v>
          </cell>
          <cell r="D395" t="e">
            <v>#N/A</v>
          </cell>
          <cell r="E395" t="e">
            <v>#N/A</v>
          </cell>
          <cell r="F395" t="e">
            <v>#N/A</v>
          </cell>
          <cell r="G395" t="e">
            <v>#N/A</v>
          </cell>
          <cell r="AB395" t="e">
            <v>#N/A</v>
          </cell>
          <cell r="AC395" t="e">
            <v>#N/A</v>
          </cell>
          <cell r="AD395" t="e">
            <v>#N/A</v>
          </cell>
          <cell r="AE395" t="str">
            <v>11 Dividend Street</v>
          </cell>
          <cell r="AF395" t="str">
            <v>Mansfield QLD 4122</v>
          </cell>
        </row>
        <row r="396">
          <cell r="A396" t="str">
            <v>AEPL0395</v>
          </cell>
          <cell r="D396" t="e">
            <v>#N/A</v>
          </cell>
          <cell r="E396" t="e">
            <v>#N/A</v>
          </cell>
          <cell r="F396" t="e">
            <v>#N/A</v>
          </cell>
          <cell r="G396" t="e">
            <v>#N/A</v>
          </cell>
          <cell r="AB396" t="e">
            <v>#N/A</v>
          </cell>
          <cell r="AC396" t="e">
            <v>#N/A</v>
          </cell>
          <cell r="AD396" t="e">
            <v>#N/A</v>
          </cell>
          <cell r="AE396" t="str">
            <v>11 Dividend Street</v>
          </cell>
          <cell r="AF396" t="str">
            <v>Mansfield QLD 4122</v>
          </cell>
        </row>
        <row r="397">
          <cell r="A397" t="str">
            <v>AEPL0396</v>
          </cell>
          <cell r="D397" t="e">
            <v>#N/A</v>
          </cell>
          <cell r="E397" t="e">
            <v>#N/A</v>
          </cell>
          <cell r="F397" t="e">
            <v>#N/A</v>
          </cell>
          <cell r="G397" t="e">
            <v>#N/A</v>
          </cell>
          <cell r="AB397" t="e">
            <v>#N/A</v>
          </cell>
          <cell r="AC397" t="e">
            <v>#N/A</v>
          </cell>
          <cell r="AD397" t="e">
            <v>#N/A</v>
          </cell>
          <cell r="AE397" t="str">
            <v>11 Dividend Street</v>
          </cell>
          <cell r="AF397" t="str">
            <v>Mansfield QLD 4122</v>
          </cell>
        </row>
        <row r="398">
          <cell r="A398" t="str">
            <v>AEPL0397</v>
          </cell>
          <cell r="D398" t="e">
            <v>#N/A</v>
          </cell>
          <cell r="E398" t="e">
            <v>#N/A</v>
          </cell>
          <cell r="F398" t="e">
            <v>#N/A</v>
          </cell>
          <cell r="G398" t="e">
            <v>#N/A</v>
          </cell>
          <cell r="AB398" t="e">
            <v>#N/A</v>
          </cell>
          <cell r="AC398" t="e">
            <v>#N/A</v>
          </cell>
          <cell r="AD398" t="e">
            <v>#N/A</v>
          </cell>
          <cell r="AE398" t="str">
            <v>11 Dividend Street</v>
          </cell>
          <cell r="AF398" t="str">
            <v>Mansfield QLD 4122</v>
          </cell>
        </row>
        <row r="399">
          <cell r="A399" t="str">
            <v>AEPL0398</v>
          </cell>
          <cell r="D399" t="e">
            <v>#N/A</v>
          </cell>
          <cell r="E399" t="e">
            <v>#N/A</v>
          </cell>
          <cell r="F399" t="e">
            <v>#N/A</v>
          </cell>
          <cell r="G399" t="e">
            <v>#N/A</v>
          </cell>
          <cell r="AB399" t="e">
            <v>#N/A</v>
          </cell>
          <cell r="AC399" t="e">
            <v>#N/A</v>
          </cell>
          <cell r="AD399" t="e">
            <v>#N/A</v>
          </cell>
          <cell r="AE399" t="str">
            <v>11 Dividend Street</v>
          </cell>
          <cell r="AF399" t="str">
            <v>Mansfield QLD 4122</v>
          </cell>
        </row>
        <row r="400">
          <cell r="A400" t="str">
            <v>AEPL0399</v>
          </cell>
          <cell r="D400" t="e">
            <v>#N/A</v>
          </cell>
          <cell r="E400" t="e">
            <v>#N/A</v>
          </cell>
          <cell r="F400" t="e">
            <v>#N/A</v>
          </cell>
          <cell r="G400" t="e">
            <v>#N/A</v>
          </cell>
          <cell r="AB400" t="e">
            <v>#N/A</v>
          </cell>
          <cell r="AC400" t="e">
            <v>#N/A</v>
          </cell>
          <cell r="AD400" t="e">
            <v>#N/A</v>
          </cell>
          <cell r="AE400" t="str">
            <v>11 Dividend Street</v>
          </cell>
          <cell r="AF400" t="str">
            <v>Mansfield QLD 4122</v>
          </cell>
        </row>
        <row r="401">
          <cell r="A401" t="str">
            <v>AEPL0400</v>
          </cell>
          <cell r="D401" t="e">
            <v>#N/A</v>
          </cell>
          <cell r="E401" t="e">
            <v>#N/A</v>
          </cell>
          <cell r="F401" t="e">
            <v>#N/A</v>
          </cell>
          <cell r="G401" t="e">
            <v>#N/A</v>
          </cell>
          <cell r="AB401" t="e">
            <v>#N/A</v>
          </cell>
          <cell r="AC401" t="e">
            <v>#N/A</v>
          </cell>
          <cell r="AD401" t="e">
            <v>#N/A</v>
          </cell>
          <cell r="AE401" t="str">
            <v>11 Dividend Street</v>
          </cell>
          <cell r="AF401" t="str">
            <v>Mansfield QLD 4122</v>
          </cell>
        </row>
        <row r="402">
          <cell r="A402" t="str">
            <v>AEPL0401</v>
          </cell>
          <cell r="D402" t="e">
            <v>#N/A</v>
          </cell>
          <cell r="E402" t="e">
            <v>#N/A</v>
          </cell>
          <cell r="F402" t="e">
            <v>#N/A</v>
          </cell>
          <cell r="G402" t="e">
            <v>#N/A</v>
          </cell>
          <cell r="AB402" t="e">
            <v>#N/A</v>
          </cell>
          <cell r="AC402" t="e">
            <v>#N/A</v>
          </cell>
          <cell r="AD402" t="e">
            <v>#N/A</v>
          </cell>
          <cell r="AE402" t="str">
            <v>11 Dividend Street</v>
          </cell>
          <cell r="AF402" t="str">
            <v>Mansfield QLD 4122</v>
          </cell>
        </row>
        <row r="403">
          <cell r="A403" t="str">
            <v>AEPL0402</v>
          </cell>
          <cell r="D403" t="e">
            <v>#N/A</v>
          </cell>
          <cell r="E403" t="e">
            <v>#N/A</v>
          </cell>
          <cell r="F403" t="e">
            <v>#N/A</v>
          </cell>
          <cell r="G403" t="e">
            <v>#N/A</v>
          </cell>
          <cell r="AB403" t="e">
            <v>#N/A</v>
          </cell>
          <cell r="AC403" t="e">
            <v>#N/A</v>
          </cell>
          <cell r="AD403" t="e">
            <v>#N/A</v>
          </cell>
          <cell r="AE403" t="str">
            <v>11 Dividend Street</v>
          </cell>
          <cell r="AF403" t="str">
            <v>Mansfield QLD 4122</v>
          </cell>
        </row>
        <row r="404">
          <cell r="A404" t="str">
            <v>AEPL0403</v>
          </cell>
          <cell r="D404" t="e">
            <v>#N/A</v>
          </cell>
          <cell r="E404" t="e">
            <v>#N/A</v>
          </cell>
          <cell r="F404" t="e">
            <v>#N/A</v>
          </cell>
          <cell r="G404" t="e">
            <v>#N/A</v>
          </cell>
          <cell r="AB404" t="e">
            <v>#N/A</v>
          </cell>
          <cell r="AC404" t="e">
            <v>#N/A</v>
          </cell>
          <cell r="AD404" t="e">
            <v>#N/A</v>
          </cell>
          <cell r="AE404" t="str">
            <v>11 Dividend Street</v>
          </cell>
          <cell r="AF404" t="str">
            <v>Mansfield QLD 4122</v>
          </cell>
        </row>
        <row r="405">
          <cell r="A405" t="str">
            <v>AEPL0404</v>
          </cell>
          <cell r="D405" t="e">
            <v>#N/A</v>
          </cell>
          <cell r="E405" t="e">
            <v>#N/A</v>
          </cell>
          <cell r="F405" t="e">
            <v>#N/A</v>
          </cell>
          <cell r="G405" t="e">
            <v>#N/A</v>
          </cell>
          <cell r="AB405" t="e">
            <v>#N/A</v>
          </cell>
          <cell r="AC405" t="e">
            <v>#N/A</v>
          </cell>
          <cell r="AD405" t="e">
            <v>#N/A</v>
          </cell>
          <cell r="AE405" t="str">
            <v>11 Dividend Street</v>
          </cell>
          <cell r="AF405" t="str">
            <v>Mansfield QLD 4122</v>
          </cell>
        </row>
        <row r="406">
          <cell r="A406" t="str">
            <v>AEPL0405</v>
          </cell>
          <cell r="D406" t="e">
            <v>#N/A</v>
          </cell>
          <cell r="E406" t="e">
            <v>#N/A</v>
          </cell>
          <cell r="F406" t="e">
            <v>#N/A</v>
          </cell>
          <cell r="G406" t="e">
            <v>#N/A</v>
          </cell>
          <cell r="AB406" t="e">
            <v>#N/A</v>
          </cell>
          <cell r="AC406" t="e">
            <v>#N/A</v>
          </cell>
          <cell r="AD406" t="e">
            <v>#N/A</v>
          </cell>
          <cell r="AE406" t="str">
            <v>11 Dividend Street</v>
          </cell>
          <cell r="AF406" t="str">
            <v>Mansfield QLD 4122</v>
          </cell>
        </row>
        <row r="407">
          <cell r="A407" t="str">
            <v>AEPL0406</v>
          </cell>
          <cell r="D407" t="e">
            <v>#N/A</v>
          </cell>
          <cell r="E407" t="e">
            <v>#N/A</v>
          </cell>
          <cell r="F407" t="e">
            <v>#N/A</v>
          </cell>
          <cell r="G407" t="e">
            <v>#N/A</v>
          </cell>
          <cell r="AB407" t="e">
            <v>#N/A</v>
          </cell>
          <cell r="AC407" t="e">
            <v>#N/A</v>
          </cell>
          <cell r="AD407" t="e">
            <v>#N/A</v>
          </cell>
          <cell r="AE407" t="str">
            <v>11 Dividend Street</v>
          </cell>
          <cell r="AF407" t="str">
            <v>Mansfield QLD 4122</v>
          </cell>
        </row>
        <row r="408">
          <cell r="A408" t="str">
            <v>AEPL0407</v>
          </cell>
          <cell r="D408" t="e">
            <v>#N/A</v>
          </cell>
          <cell r="E408" t="e">
            <v>#N/A</v>
          </cell>
          <cell r="F408" t="e">
            <v>#N/A</v>
          </cell>
          <cell r="G408" t="e">
            <v>#N/A</v>
          </cell>
          <cell r="AB408" t="e">
            <v>#N/A</v>
          </cell>
          <cell r="AC408" t="e">
            <v>#N/A</v>
          </cell>
          <cell r="AD408" t="e">
            <v>#N/A</v>
          </cell>
          <cell r="AE408" t="str">
            <v>11 Dividend Street</v>
          </cell>
          <cell r="AF408" t="str">
            <v>Mansfield QLD 4122</v>
          </cell>
        </row>
        <row r="409">
          <cell r="A409" t="str">
            <v>AEPL0408</v>
          </cell>
          <cell r="D409" t="e">
            <v>#N/A</v>
          </cell>
          <cell r="E409" t="e">
            <v>#N/A</v>
          </cell>
          <cell r="F409" t="e">
            <v>#N/A</v>
          </cell>
          <cell r="G409" t="e">
            <v>#N/A</v>
          </cell>
          <cell r="AB409" t="e">
            <v>#N/A</v>
          </cell>
          <cell r="AC409" t="e">
            <v>#N/A</v>
          </cell>
          <cell r="AD409" t="e">
            <v>#N/A</v>
          </cell>
          <cell r="AE409" t="str">
            <v>11 Dividend Street</v>
          </cell>
          <cell r="AF409" t="str">
            <v>Mansfield QLD 4122</v>
          </cell>
        </row>
        <row r="410">
          <cell r="A410" t="str">
            <v>AEPL0409</v>
          </cell>
          <cell r="D410" t="e">
            <v>#N/A</v>
          </cell>
          <cell r="E410" t="e">
            <v>#N/A</v>
          </cell>
          <cell r="F410" t="e">
            <v>#N/A</v>
          </cell>
          <cell r="G410" t="e">
            <v>#N/A</v>
          </cell>
          <cell r="AB410" t="e">
            <v>#N/A</v>
          </cell>
          <cell r="AC410" t="e">
            <v>#N/A</v>
          </cell>
          <cell r="AD410" t="e">
            <v>#N/A</v>
          </cell>
          <cell r="AE410" t="str">
            <v>11 Dividend Street</v>
          </cell>
          <cell r="AF410" t="str">
            <v>Mansfield QLD 4122</v>
          </cell>
        </row>
        <row r="411">
          <cell r="A411" t="str">
            <v>AEPL0410</v>
          </cell>
          <cell r="D411" t="e">
            <v>#N/A</v>
          </cell>
          <cell r="E411" t="e">
            <v>#N/A</v>
          </cell>
          <cell r="F411" t="e">
            <v>#N/A</v>
          </cell>
          <cell r="G411" t="e">
            <v>#N/A</v>
          </cell>
          <cell r="AB411" t="e">
            <v>#N/A</v>
          </cell>
          <cell r="AC411" t="e">
            <v>#N/A</v>
          </cell>
          <cell r="AD411" t="e">
            <v>#N/A</v>
          </cell>
          <cell r="AE411" t="str">
            <v>11 Dividend Street</v>
          </cell>
          <cell r="AF411" t="str">
            <v>Mansfield QLD 4122</v>
          </cell>
        </row>
        <row r="412">
          <cell r="A412" t="str">
            <v>AEPL0411</v>
          </cell>
          <cell r="D412" t="e">
            <v>#N/A</v>
          </cell>
          <cell r="E412" t="e">
            <v>#N/A</v>
          </cell>
          <cell r="F412" t="e">
            <v>#N/A</v>
          </cell>
          <cell r="G412" t="e">
            <v>#N/A</v>
          </cell>
          <cell r="AB412" t="e">
            <v>#N/A</v>
          </cell>
          <cell r="AC412" t="e">
            <v>#N/A</v>
          </cell>
          <cell r="AD412" t="e">
            <v>#N/A</v>
          </cell>
          <cell r="AE412" t="str">
            <v>11 Dividend Street</v>
          </cell>
          <cell r="AF412" t="str">
            <v>Mansfield QLD 4122</v>
          </cell>
        </row>
        <row r="413">
          <cell r="A413" t="str">
            <v>AEPL0412</v>
          </cell>
          <cell r="D413" t="e">
            <v>#N/A</v>
          </cell>
          <cell r="E413" t="e">
            <v>#N/A</v>
          </cell>
          <cell r="F413" t="e">
            <v>#N/A</v>
          </cell>
          <cell r="G413" t="e">
            <v>#N/A</v>
          </cell>
          <cell r="AB413" t="e">
            <v>#N/A</v>
          </cell>
          <cell r="AC413" t="e">
            <v>#N/A</v>
          </cell>
          <cell r="AD413" t="e">
            <v>#N/A</v>
          </cell>
          <cell r="AE413" t="str">
            <v>11 Dividend Street</v>
          </cell>
          <cell r="AF413" t="str">
            <v>Mansfield QLD 4122</v>
          </cell>
        </row>
        <row r="414">
          <cell r="A414" t="str">
            <v>AEPL0413</v>
          </cell>
          <cell r="D414" t="e">
            <v>#N/A</v>
          </cell>
          <cell r="E414" t="e">
            <v>#N/A</v>
          </cell>
          <cell r="F414" t="e">
            <v>#N/A</v>
          </cell>
          <cell r="G414" t="e">
            <v>#N/A</v>
          </cell>
          <cell r="AB414" t="e">
            <v>#N/A</v>
          </cell>
          <cell r="AC414" t="e">
            <v>#N/A</v>
          </cell>
          <cell r="AD414" t="e">
            <v>#N/A</v>
          </cell>
          <cell r="AE414" t="str">
            <v>11 Dividend Street</v>
          </cell>
          <cell r="AF414" t="str">
            <v>Mansfield QLD 4122</v>
          </cell>
        </row>
        <row r="415">
          <cell r="A415" t="str">
            <v>AEPL0414</v>
          </cell>
          <cell r="D415" t="e">
            <v>#N/A</v>
          </cell>
          <cell r="E415" t="e">
            <v>#N/A</v>
          </cell>
          <cell r="F415" t="e">
            <v>#N/A</v>
          </cell>
          <cell r="G415" t="e">
            <v>#N/A</v>
          </cell>
          <cell r="AB415" t="e">
            <v>#N/A</v>
          </cell>
          <cell r="AC415" t="e">
            <v>#N/A</v>
          </cell>
          <cell r="AD415" t="e">
            <v>#N/A</v>
          </cell>
          <cell r="AE415" t="str">
            <v>11 Dividend Street</v>
          </cell>
          <cell r="AF415" t="str">
            <v>Mansfield QLD 4122</v>
          </cell>
        </row>
        <row r="416">
          <cell r="A416" t="str">
            <v>AEPL0415</v>
          </cell>
          <cell r="D416" t="e">
            <v>#N/A</v>
          </cell>
          <cell r="E416" t="e">
            <v>#N/A</v>
          </cell>
          <cell r="F416" t="e">
            <v>#N/A</v>
          </cell>
          <cell r="G416" t="e">
            <v>#N/A</v>
          </cell>
          <cell r="AB416" t="e">
            <v>#N/A</v>
          </cell>
          <cell r="AC416" t="e">
            <v>#N/A</v>
          </cell>
          <cell r="AD416" t="e">
            <v>#N/A</v>
          </cell>
          <cell r="AE416" t="str">
            <v>11 Dividend Street</v>
          </cell>
          <cell r="AF416" t="str">
            <v>Mansfield QLD 4122</v>
          </cell>
        </row>
        <row r="417">
          <cell r="A417" t="str">
            <v>AEPL0416</v>
          </cell>
          <cell r="D417" t="e">
            <v>#N/A</v>
          </cell>
          <cell r="E417" t="e">
            <v>#N/A</v>
          </cell>
          <cell r="F417" t="e">
            <v>#N/A</v>
          </cell>
          <cell r="G417" t="e">
            <v>#N/A</v>
          </cell>
          <cell r="AB417" t="e">
            <v>#N/A</v>
          </cell>
          <cell r="AC417" t="e">
            <v>#N/A</v>
          </cell>
          <cell r="AD417" t="e">
            <v>#N/A</v>
          </cell>
          <cell r="AE417" t="str">
            <v>11 Dividend Street</v>
          </cell>
          <cell r="AF417" t="str">
            <v>Mansfield QLD 4122</v>
          </cell>
        </row>
        <row r="418">
          <cell r="A418" t="str">
            <v>AEPL0417</v>
          </cell>
          <cell r="D418" t="e">
            <v>#N/A</v>
          </cell>
          <cell r="E418" t="e">
            <v>#N/A</v>
          </cell>
          <cell r="F418" t="e">
            <v>#N/A</v>
          </cell>
          <cell r="G418" t="e">
            <v>#N/A</v>
          </cell>
          <cell r="AB418" t="e">
            <v>#N/A</v>
          </cell>
          <cell r="AC418" t="e">
            <v>#N/A</v>
          </cell>
          <cell r="AD418" t="e">
            <v>#N/A</v>
          </cell>
          <cell r="AE418" t="str">
            <v>11 Dividend Street</v>
          </cell>
          <cell r="AF418" t="str">
            <v>Mansfield QLD 4122</v>
          </cell>
        </row>
        <row r="419">
          <cell r="A419" t="str">
            <v>AEPL0418</v>
          </cell>
          <cell r="D419" t="e">
            <v>#N/A</v>
          </cell>
          <cell r="E419" t="e">
            <v>#N/A</v>
          </cell>
          <cell r="F419" t="e">
            <v>#N/A</v>
          </cell>
          <cell r="G419" t="e">
            <v>#N/A</v>
          </cell>
          <cell r="AB419" t="e">
            <v>#N/A</v>
          </cell>
          <cell r="AC419" t="e">
            <v>#N/A</v>
          </cell>
          <cell r="AD419" t="e">
            <v>#N/A</v>
          </cell>
          <cell r="AE419" t="str">
            <v>11 Dividend Street</v>
          </cell>
          <cell r="AF419" t="str">
            <v>Mansfield QLD 4122</v>
          </cell>
        </row>
        <row r="420">
          <cell r="A420" t="str">
            <v>AEPL0419</v>
          </cell>
          <cell r="D420" t="e">
            <v>#N/A</v>
          </cell>
          <cell r="E420" t="e">
            <v>#N/A</v>
          </cell>
          <cell r="F420" t="e">
            <v>#N/A</v>
          </cell>
          <cell r="G420" t="e">
            <v>#N/A</v>
          </cell>
          <cell r="AB420" t="e">
            <v>#N/A</v>
          </cell>
          <cell r="AC420" t="e">
            <v>#N/A</v>
          </cell>
          <cell r="AD420" t="e">
            <v>#N/A</v>
          </cell>
          <cell r="AE420" t="str">
            <v>11 Dividend Street</v>
          </cell>
          <cell r="AF420" t="str">
            <v>Mansfield QLD 4122</v>
          </cell>
        </row>
        <row r="421">
          <cell r="A421" t="str">
            <v>AEPL0420</v>
          </cell>
          <cell r="D421" t="e">
            <v>#N/A</v>
          </cell>
          <cell r="E421" t="e">
            <v>#N/A</v>
          </cell>
          <cell r="F421" t="e">
            <v>#N/A</v>
          </cell>
          <cell r="G421" t="e">
            <v>#N/A</v>
          </cell>
          <cell r="AB421" t="e">
            <v>#N/A</v>
          </cell>
          <cell r="AC421" t="e">
            <v>#N/A</v>
          </cell>
          <cell r="AD421" t="e">
            <v>#N/A</v>
          </cell>
          <cell r="AE421" t="str">
            <v>11 Dividend Street</v>
          </cell>
          <cell r="AF421" t="str">
            <v>Mansfield QLD 4122</v>
          </cell>
        </row>
        <row r="422">
          <cell r="A422" t="str">
            <v>AEPL0421</v>
          </cell>
          <cell r="D422" t="e">
            <v>#N/A</v>
          </cell>
          <cell r="E422" t="e">
            <v>#N/A</v>
          </cell>
          <cell r="F422" t="e">
            <v>#N/A</v>
          </cell>
          <cell r="G422" t="e">
            <v>#N/A</v>
          </cell>
          <cell r="AB422" t="e">
            <v>#N/A</v>
          </cell>
          <cell r="AC422" t="e">
            <v>#N/A</v>
          </cell>
          <cell r="AD422" t="e">
            <v>#N/A</v>
          </cell>
          <cell r="AE422" t="str">
            <v>11 Dividend Street</v>
          </cell>
          <cell r="AF422" t="str">
            <v>Mansfield QLD 4122</v>
          </cell>
        </row>
        <row r="423">
          <cell r="A423" t="str">
            <v>AEPL0422</v>
          </cell>
          <cell r="D423" t="e">
            <v>#N/A</v>
          </cell>
          <cell r="E423" t="e">
            <v>#N/A</v>
          </cell>
          <cell r="F423" t="e">
            <v>#N/A</v>
          </cell>
          <cell r="G423" t="e">
            <v>#N/A</v>
          </cell>
          <cell r="AB423" t="e">
            <v>#N/A</v>
          </cell>
          <cell r="AC423" t="e">
            <v>#N/A</v>
          </cell>
          <cell r="AD423" t="e">
            <v>#N/A</v>
          </cell>
          <cell r="AE423" t="str">
            <v>11 Dividend Street</v>
          </cell>
          <cell r="AF423" t="str">
            <v>Mansfield QLD 4122</v>
          </cell>
        </row>
        <row r="424">
          <cell r="A424" t="str">
            <v>AEPL0423</v>
          </cell>
          <cell r="D424" t="e">
            <v>#N/A</v>
          </cell>
          <cell r="E424" t="e">
            <v>#N/A</v>
          </cell>
          <cell r="F424" t="e">
            <v>#N/A</v>
          </cell>
          <cell r="G424" t="e">
            <v>#N/A</v>
          </cell>
          <cell r="AB424" t="e">
            <v>#N/A</v>
          </cell>
          <cell r="AC424" t="e">
            <v>#N/A</v>
          </cell>
          <cell r="AD424" t="e">
            <v>#N/A</v>
          </cell>
          <cell r="AE424" t="str">
            <v>11 Dividend Street</v>
          </cell>
          <cell r="AF424" t="str">
            <v>Mansfield QLD 4122</v>
          </cell>
        </row>
        <row r="425">
          <cell r="A425" t="str">
            <v>AEPL0424</v>
          </cell>
          <cell r="D425" t="e">
            <v>#N/A</v>
          </cell>
          <cell r="E425" t="e">
            <v>#N/A</v>
          </cell>
          <cell r="F425" t="e">
            <v>#N/A</v>
          </cell>
          <cell r="G425" t="e">
            <v>#N/A</v>
          </cell>
          <cell r="AB425" t="e">
            <v>#N/A</v>
          </cell>
          <cell r="AC425" t="e">
            <v>#N/A</v>
          </cell>
          <cell r="AD425" t="e">
            <v>#N/A</v>
          </cell>
          <cell r="AE425" t="str">
            <v>11 Dividend Street</v>
          </cell>
          <cell r="AF425" t="str">
            <v>Mansfield QLD 4122</v>
          </cell>
        </row>
        <row r="426">
          <cell r="A426" t="str">
            <v>AEPL0425</v>
          </cell>
          <cell r="D426" t="e">
            <v>#N/A</v>
          </cell>
          <cell r="E426" t="e">
            <v>#N/A</v>
          </cell>
          <cell r="F426" t="e">
            <v>#N/A</v>
          </cell>
          <cell r="G426" t="e">
            <v>#N/A</v>
          </cell>
          <cell r="AB426" t="e">
            <v>#N/A</v>
          </cell>
          <cell r="AC426" t="e">
            <v>#N/A</v>
          </cell>
          <cell r="AD426" t="e">
            <v>#N/A</v>
          </cell>
          <cell r="AE426" t="str">
            <v>11 Dividend Street</v>
          </cell>
          <cell r="AF426" t="str">
            <v>Mansfield QLD 4122</v>
          </cell>
        </row>
        <row r="427">
          <cell r="A427" t="str">
            <v>AEPL0426</v>
          </cell>
          <cell r="D427" t="e">
            <v>#N/A</v>
          </cell>
          <cell r="E427" t="e">
            <v>#N/A</v>
          </cell>
          <cell r="F427" t="e">
            <v>#N/A</v>
          </cell>
          <cell r="G427" t="e">
            <v>#N/A</v>
          </cell>
          <cell r="AB427" t="e">
            <v>#N/A</v>
          </cell>
          <cell r="AC427" t="e">
            <v>#N/A</v>
          </cell>
          <cell r="AD427" t="e">
            <v>#N/A</v>
          </cell>
          <cell r="AE427" t="str">
            <v>11 Dividend Street</v>
          </cell>
          <cell r="AF427" t="str">
            <v>Mansfield QLD 4122</v>
          </cell>
        </row>
        <row r="428">
          <cell r="A428" t="str">
            <v>AEPL0427</v>
          </cell>
          <cell r="D428" t="e">
            <v>#N/A</v>
          </cell>
          <cell r="E428" t="e">
            <v>#N/A</v>
          </cell>
          <cell r="F428" t="e">
            <v>#N/A</v>
          </cell>
          <cell r="G428" t="e">
            <v>#N/A</v>
          </cell>
          <cell r="AB428" t="e">
            <v>#N/A</v>
          </cell>
          <cell r="AC428" t="e">
            <v>#N/A</v>
          </cell>
          <cell r="AD428" t="e">
            <v>#N/A</v>
          </cell>
          <cell r="AE428" t="str">
            <v>11 Dividend Street</v>
          </cell>
          <cell r="AF428" t="str">
            <v>Mansfield QLD 4122</v>
          </cell>
        </row>
        <row r="429">
          <cell r="A429" t="str">
            <v>AEPL0428</v>
          </cell>
          <cell r="D429" t="e">
            <v>#N/A</v>
          </cell>
          <cell r="E429" t="e">
            <v>#N/A</v>
          </cell>
          <cell r="F429" t="e">
            <v>#N/A</v>
          </cell>
          <cell r="G429" t="e">
            <v>#N/A</v>
          </cell>
          <cell r="AB429" t="e">
            <v>#N/A</v>
          </cell>
          <cell r="AC429" t="e">
            <v>#N/A</v>
          </cell>
          <cell r="AD429" t="e">
            <v>#N/A</v>
          </cell>
          <cell r="AE429" t="str">
            <v>11 Dividend Street</v>
          </cell>
          <cell r="AF429" t="str">
            <v>Mansfield QLD 4122</v>
          </cell>
        </row>
        <row r="430">
          <cell r="A430" t="str">
            <v>AEPL0429</v>
          </cell>
          <cell r="D430" t="e">
            <v>#N/A</v>
          </cell>
          <cell r="E430" t="e">
            <v>#N/A</v>
          </cell>
          <cell r="F430" t="e">
            <v>#N/A</v>
          </cell>
          <cell r="G430" t="e">
            <v>#N/A</v>
          </cell>
          <cell r="AB430" t="e">
            <v>#N/A</v>
          </cell>
          <cell r="AC430" t="e">
            <v>#N/A</v>
          </cell>
          <cell r="AD430" t="e">
            <v>#N/A</v>
          </cell>
          <cell r="AE430" t="str">
            <v>11 Dividend Street</v>
          </cell>
          <cell r="AF430" t="str">
            <v>Mansfield QLD 4122</v>
          </cell>
        </row>
        <row r="431">
          <cell r="A431" t="str">
            <v>AEPL0430</v>
          </cell>
          <cell r="D431" t="e">
            <v>#N/A</v>
          </cell>
          <cell r="E431" t="e">
            <v>#N/A</v>
          </cell>
          <cell r="F431" t="e">
            <v>#N/A</v>
          </cell>
          <cell r="G431" t="e">
            <v>#N/A</v>
          </cell>
          <cell r="AB431" t="e">
            <v>#N/A</v>
          </cell>
          <cell r="AC431" t="e">
            <v>#N/A</v>
          </cell>
          <cell r="AD431" t="e">
            <v>#N/A</v>
          </cell>
          <cell r="AE431" t="str">
            <v>11 Dividend Street</v>
          </cell>
          <cell r="AF431" t="str">
            <v>Mansfield QLD 4122</v>
          </cell>
        </row>
        <row r="432">
          <cell r="A432" t="str">
            <v>AEPL0431</v>
          </cell>
          <cell r="D432" t="e">
            <v>#N/A</v>
          </cell>
          <cell r="E432" t="e">
            <v>#N/A</v>
          </cell>
          <cell r="F432" t="e">
            <v>#N/A</v>
          </cell>
          <cell r="G432" t="e">
            <v>#N/A</v>
          </cell>
          <cell r="AB432" t="e">
            <v>#N/A</v>
          </cell>
          <cell r="AC432" t="e">
            <v>#N/A</v>
          </cell>
          <cell r="AD432" t="e">
            <v>#N/A</v>
          </cell>
          <cell r="AE432" t="str">
            <v>11 Dividend Street</v>
          </cell>
          <cell r="AF432" t="str">
            <v>Mansfield QLD 4122</v>
          </cell>
        </row>
        <row r="433">
          <cell r="A433" t="str">
            <v>AEPL0432</v>
          </cell>
          <cell r="D433" t="e">
            <v>#N/A</v>
          </cell>
          <cell r="E433" t="e">
            <v>#N/A</v>
          </cell>
          <cell r="F433" t="e">
            <v>#N/A</v>
          </cell>
          <cell r="G433" t="e">
            <v>#N/A</v>
          </cell>
          <cell r="AB433" t="e">
            <v>#N/A</v>
          </cell>
          <cell r="AC433" t="e">
            <v>#N/A</v>
          </cell>
          <cell r="AD433" t="e">
            <v>#N/A</v>
          </cell>
          <cell r="AE433" t="str">
            <v>11 Dividend Street</v>
          </cell>
          <cell r="AF433" t="str">
            <v>Mansfield QLD 4122</v>
          </cell>
        </row>
        <row r="434">
          <cell r="A434" t="str">
            <v>AEPL0433</v>
          </cell>
          <cell r="D434" t="e">
            <v>#N/A</v>
          </cell>
          <cell r="E434" t="e">
            <v>#N/A</v>
          </cell>
          <cell r="F434" t="e">
            <v>#N/A</v>
          </cell>
          <cell r="G434" t="e">
            <v>#N/A</v>
          </cell>
          <cell r="AB434" t="e">
            <v>#N/A</v>
          </cell>
          <cell r="AC434" t="e">
            <v>#N/A</v>
          </cell>
          <cell r="AD434" t="e">
            <v>#N/A</v>
          </cell>
          <cell r="AE434" t="str">
            <v>11 Dividend Street</v>
          </cell>
          <cell r="AF434" t="str">
            <v>Mansfield QLD 4122</v>
          </cell>
        </row>
        <row r="435">
          <cell r="A435" t="str">
            <v>AEPL0434</v>
          </cell>
          <cell r="D435" t="e">
            <v>#N/A</v>
          </cell>
          <cell r="E435" t="e">
            <v>#N/A</v>
          </cell>
          <cell r="F435" t="e">
            <v>#N/A</v>
          </cell>
          <cell r="G435" t="e">
            <v>#N/A</v>
          </cell>
          <cell r="AB435" t="e">
            <v>#N/A</v>
          </cell>
          <cell r="AC435" t="e">
            <v>#N/A</v>
          </cell>
          <cell r="AD435" t="e">
            <v>#N/A</v>
          </cell>
          <cell r="AE435" t="str">
            <v>11 Dividend Street</v>
          </cell>
          <cell r="AF435" t="str">
            <v>Mansfield QLD 4122</v>
          </cell>
        </row>
        <row r="436">
          <cell r="A436" t="str">
            <v>AEPL0435</v>
          </cell>
          <cell r="D436" t="e">
            <v>#N/A</v>
          </cell>
          <cell r="E436" t="e">
            <v>#N/A</v>
          </cell>
          <cell r="F436" t="e">
            <v>#N/A</v>
          </cell>
          <cell r="G436" t="e">
            <v>#N/A</v>
          </cell>
          <cell r="AB436" t="e">
            <v>#N/A</v>
          </cell>
          <cell r="AC436" t="e">
            <v>#N/A</v>
          </cell>
          <cell r="AD436" t="e">
            <v>#N/A</v>
          </cell>
          <cell r="AE436" t="str">
            <v>11 Dividend Street</v>
          </cell>
          <cell r="AF436" t="str">
            <v>Mansfield QLD 4122</v>
          </cell>
        </row>
        <row r="437">
          <cell r="A437" t="str">
            <v>AEPL0436</v>
          </cell>
          <cell r="D437" t="e">
            <v>#N/A</v>
          </cell>
          <cell r="E437" t="e">
            <v>#N/A</v>
          </cell>
          <cell r="F437" t="e">
            <v>#N/A</v>
          </cell>
          <cell r="G437" t="e">
            <v>#N/A</v>
          </cell>
          <cell r="AB437" t="e">
            <v>#N/A</v>
          </cell>
          <cell r="AC437" t="e">
            <v>#N/A</v>
          </cell>
          <cell r="AD437" t="e">
            <v>#N/A</v>
          </cell>
          <cell r="AE437" t="str">
            <v>11 Dividend Street</v>
          </cell>
          <cell r="AF437" t="str">
            <v>Mansfield QLD 4122</v>
          </cell>
        </row>
        <row r="438">
          <cell r="A438" t="str">
            <v>AEPL0437</v>
          </cell>
          <cell r="D438" t="e">
            <v>#N/A</v>
          </cell>
          <cell r="E438" t="e">
            <v>#N/A</v>
          </cell>
          <cell r="F438" t="e">
            <v>#N/A</v>
          </cell>
          <cell r="G438" t="e">
            <v>#N/A</v>
          </cell>
          <cell r="AB438" t="e">
            <v>#N/A</v>
          </cell>
          <cell r="AC438" t="e">
            <v>#N/A</v>
          </cell>
          <cell r="AD438" t="e">
            <v>#N/A</v>
          </cell>
          <cell r="AE438" t="str">
            <v>11 Dividend Street</v>
          </cell>
          <cell r="AF438" t="str">
            <v>Mansfield QLD 4122</v>
          </cell>
        </row>
        <row r="439">
          <cell r="A439" t="str">
            <v>AEPL0438</v>
          </cell>
          <cell r="D439" t="e">
            <v>#N/A</v>
          </cell>
          <cell r="E439" t="e">
            <v>#N/A</v>
          </cell>
          <cell r="F439" t="e">
            <v>#N/A</v>
          </cell>
          <cell r="G439" t="e">
            <v>#N/A</v>
          </cell>
          <cell r="AB439" t="e">
            <v>#N/A</v>
          </cell>
          <cell r="AC439" t="e">
            <v>#N/A</v>
          </cell>
          <cell r="AD439" t="e">
            <v>#N/A</v>
          </cell>
          <cell r="AE439" t="str">
            <v>11 Dividend Street</v>
          </cell>
          <cell r="AF439" t="str">
            <v>Mansfield QLD 4122</v>
          </cell>
        </row>
        <row r="440">
          <cell r="A440" t="str">
            <v>AEPL0439</v>
          </cell>
          <cell r="D440" t="e">
            <v>#N/A</v>
          </cell>
          <cell r="E440" t="e">
            <v>#N/A</v>
          </cell>
          <cell r="F440" t="e">
            <v>#N/A</v>
          </cell>
          <cell r="G440" t="e">
            <v>#N/A</v>
          </cell>
          <cell r="AB440" t="e">
            <v>#N/A</v>
          </cell>
          <cell r="AC440" t="e">
            <v>#N/A</v>
          </cell>
          <cell r="AD440" t="e">
            <v>#N/A</v>
          </cell>
          <cell r="AE440" t="str">
            <v>11 Dividend Street</v>
          </cell>
          <cell r="AF440" t="str">
            <v>Mansfield QLD 4122</v>
          </cell>
        </row>
        <row r="441">
          <cell r="A441" t="str">
            <v>AEPL0440</v>
          </cell>
          <cell r="D441" t="e">
            <v>#N/A</v>
          </cell>
          <cell r="E441" t="e">
            <v>#N/A</v>
          </cell>
          <cell r="F441" t="e">
            <v>#N/A</v>
          </cell>
          <cell r="G441" t="e">
            <v>#N/A</v>
          </cell>
          <cell r="AB441" t="e">
            <v>#N/A</v>
          </cell>
          <cell r="AC441" t="e">
            <v>#N/A</v>
          </cell>
          <cell r="AD441" t="e">
            <v>#N/A</v>
          </cell>
          <cell r="AE441" t="str">
            <v>11 Dividend Street</v>
          </cell>
          <cell r="AF441" t="str">
            <v>Mansfield QLD 4122</v>
          </cell>
        </row>
        <row r="442">
          <cell r="A442" t="str">
            <v>AEPL0441</v>
          </cell>
          <cell r="D442" t="e">
            <v>#N/A</v>
          </cell>
          <cell r="E442" t="e">
            <v>#N/A</v>
          </cell>
          <cell r="F442" t="e">
            <v>#N/A</v>
          </cell>
          <cell r="G442" t="e">
            <v>#N/A</v>
          </cell>
          <cell r="AB442" t="e">
            <v>#N/A</v>
          </cell>
          <cell r="AC442" t="e">
            <v>#N/A</v>
          </cell>
          <cell r="AD442" t="e">
            <v>#N/A</v>
          </cell>
          <cell r="AE442" t="str">
            <v>11 Dividend Street</v>
          </cell>
          <cell r="AF442" t="str">
            <v>Mansfield QLD 4122</v>
          </cell>
        </row>
        <row r="443">
          <cell r="A443" t="str">
            <v>AEPL0442</v>
          </cell>
          <cell r="D443" t="e">
            <v>#N/A</v>
          </cell>
          <cell r="E443" t="e">
            <v>#N/A</v>
          </cell>
          <cell r="F443" t="e">
            <v>#N/A</v>
          </cell>
          <cell r="G443" t="e">
            <v>#N/A</v>
          </cell>
          <cell r="AB443" t="e">
            <v>#N/A</v>
          </cell>
          <cell r="AC443" t="e">
            <v>#N/A</v>
          </cell>
          <cell r="AD443" t="e">
            <v>#N/A</v>
          </cell>
          <cell r="AE443" t="str">
            <v>11 Dividend Street</v>
          </cell>
          <cell r="AF443" t="str">
            <v>Mansfield QLD 4122</v>
          </cell>
        </row>
        <row r="444">
          <cell r="A444" t="str">
            <v>AEPL0443</v>
          </cell>
          <cell r="D444" t="e">
            <v>#N/A</v>
          </cell>
          <cell r="E444" t="e">
            <v>#N/A</v>
          </cell>
          <cell r="F444" t="e">
            <v>#N/A</v>
          </cell>
          <cell r="G444" t="e">
            <v>#N/A</v>
          </cell>
          <cell r="AB444" t="e">
            <v>#N/A</v>
          </cell>
          <cell r="AC444" t="e">
            <v>#N/A</v>
          </cell>
          <cell r="AD444" t="e">
            <v>#N/A</v>
          </cell>
          <cell r="AE444" t="str">
            <v>11 Dividend Street</v>
          </cell>
          <cell r="AF444" t="str">
            <v>Mansfield QLD 4122</v>
          </cell>
        </row>
        <row r="445">
          <cell r="A445" t="str">
            <v>AEPL0444</v>
          </cell>
          <cell r="D445" t="e">
            <v>#N/A</v>
          </cell>
          <cell r="E445" t="e">
            <v>#N/A</v>
          </cell>
          <cell r="F445" t="e">
            <v>#N/A</v>
          </cell>
          <cell r="G445" t="e">
            <v>#N/A</v>
          </cell>
          <cell r="AB445" t="e">
            <v>#N/A</v>
          </cell>
          <cell r="AC445" t="e">
            <v>#N/A</v>
          </cell>
          <cell r="AD445" t="e">
            <v>#N/A</v>
          </cell>
          <cell r="AE445" t="str">
            <v>11 Dividend Street</v>
          </cell>
          <cell r="AF445" t="str">
            <v>Mansfield QLD 4122</v>
          </cell>
        </row>
        <row r="446">
          <cell r="A446" t="str">
            <v>AEPL0445</v>
          </cell>
          <cell r="D446" t="e">
            <v>#N/A</v>
          </cell>
          <cell r="E446" t="e">
            <v>#N/A</v>
          </cell>
          <cell r="F446" t="e">
            <v>#N/A</v>
          </cell>
          <cell r="G446" t="e">
            <v>#N/A</v>
          </cell>
          <cell r="AB446" t="e">
            <v>#N/A</v>
          </cell>
          <cell r="AC446" t="e">
            <v>#N/A</v>
          </cell>
          <cell r="AD446" t="e">
            <v>#N/A</v>
          </cell>
          <cell r="AE446" t="str">
            <v>11 Dividend Street</v>
          </cell>
          <cell r="AF446" t="str">
            <v>Mansfield QLD 4122</v>
          </cell>
        </row>
        <row r="447">
          <cell r="A447" t="str">
            <v>AEPL0446</v>
          </cell>
          <cell r="D447" t="e">
            <v>#N/A</v>
          </cell>
          <cell r="E447" t="e">
            <v>#N/A</v>
          </cell>
          <cell r="F447" t="e">
            <v>#N/A</v>
          </cell>
          <cell r="G447" t="e">
            <v>#N/A</v>
          </cell>
          <cell r="AB447" t="e">
            <v>#N/A</v>
          </cell>
          <cell r="AC447" t="e">
            <v>#N/A</v>
          </cell>
          <cell r="AD447" t="e">
            <v>#N/A</v>
          </cell>
          <cell r="AE447" t="str">
            <v>11 Dividend Street</v>
          </cell>
          <cell r="AF447" t="str">
            <v>Mansfield QLD 4122</v>
          </cell>
        </row>
        <row r="448">
          <cell r="A448" t="str">
            <v>AEPL0447</v>
          </cell>
          <cell r="D448" t="e">
            <v>#N/A</v>
          </cell>
          <cell r="E448" t="e">
            <v>#N/A</v>
          </cell>
          <cell r="F448" t="e">
            <v>#N/A</v>
          </cell>
          <cell r="G448" t="e">
            <v>#N/A</v>
          </cell>
          <cell r="AB448" t="e">
            <v>#N/A</v>
          </cell>
          <cell r="AC448" t="e">
            <v>#N/A</v>
          </cell>
          <cell r="AD448" t="e">
            <v>#N/A</v>
          </cell>
          <cell r="AE448" t="str">
            <v>11 Dividend Street</v>
          </cell>
          <cell r="AF448" t="str">
            <v>Mansfield QLD 4122</v>
          </cell>
        </row>
        <row r="449">
          <cell r="A449" t="str">
            <v>AEPL0448</v>
          </cell>
          <cell r="D449" t="e">
            <v>#N/A</v>
          </cell>
          <cell r="E449" t="e">
            <v>#N/A</v>
          </cell>
          <cell r="F449" t="e">
            <v>#N/A</v>
          </cell>
          <cell r="G449" t="e">
            <v>#N/A</v>
          </cell>
          <cell r="AB449" t="e">
            <v>#N/A</v>
          </cell>
          <cell r="AC449" t="e">
            <v>#N/A</v>
          </cell>
          <cell r="AD449" t="e">
            <v>#N/A</v>
          </cell>
          <cell r="AE449" t="str">
            <v>11 Dividend Street</v>
          </cell>
          <cell r="AF449" t="str">
            <v>Mansfield QLD 4122</v>
          </cell>
        </row>
        <row r="450">
          <cell r="A450" t="str">
            <v>AEPL0449</v>
          </cell>
          <cell r="D450" t="e">
            <v>#N/A</v>
          </cell>
          <cell r="E450" t="e">
            <v>#N/A</v>
          </cell>
          <cell r="F450" t="e">
            <v>#N/A</v>
          </cell>
          <cell r="G450" t="e">
            <v>#N/A</v>
          </cell>
          <cell r="AB450" t="e">
            <v>#N/A</v>
          </cell>
          <cell r="AC450" t="e">
            <v>#N/A</v>
          </cell>
          <cell r="AD450" t="e">
            <v>#N/A</v>
          </cell>
          <cell r="AE450" t="str">
            <v>11 Dividend Street</v>
          </cell>
          <cell r="AF450" t="str">
            <v>Mansfield QLD 4122</v>
          </cell>
        </row>
        <row r="451">
          <cell r="A451" t="str">
            <v>AEPL0450</v>
          </cell>
          <cell r="D451" t="e">
            <v>#N/A</v>
          </cell>
          <cell r="E451" t="e">
            <v>#N/A</v>
          </cell>
          <cell r="F451" t="e">
            <v>#N/A</v>
          </cell>
          <cell r="G451" t="e">
            <v>#N/A</v>
          </cell>
          <cell r="AB451" t="e">
            <v>#N/A</v>
          </cell>
          <cell r="AC451" t="e">
            <v>#N/A</v>
          </cell>
          <cell r="AD451" t="e">
            <v>#N/A</v>
          </cell>
          <cell r="AE451" t="str">
            <v>11 Dividend Street</v>
          </cell>
          <cell r="AF451" t="str">
            <v>Mansfield QLD 4122</v>
          </cell>
        </row>
        <row r="452">
          <cell r="A452" t="str">
            <v>AEPL0451</v>
          </cell>
          <cell r="D452" t="e">
            <v>#N/A</v>
          </cell>
          <cell r="E452" t="e">
            <v>#N/A</v>
          </cell>
          <cell r="F452" t="e">
            <v>#N/A</v>
          </cell>
          <cell r="G452" t="e">
            <v>#N/A</v>
          </cell>
          <cell r="AB452" t="e">
            <v>#N/A</v>
          </cell>
          <cell r="AC452" t="e">
            <v>#N/A</v>
          </cell>
          <cell r="AD452" t="e">
            <v>#N/A</v>
          </cell>
          <cell r="AE452" t="str">
            <v>11 Dividend Street</v>
          </cell>
          <cell r="AF452" t="str">
            <v>Mansfield QLD 4122</v>
          </cell>
        </row>
        <row r="453">
          <cell r="A453" t="str">
            <v>AEPL0452</v>
          </cell>
          <cell r="D453" t="e">
            <v>#N/A</v>
          </cell>
          <cell r="E453" t="e">
            <v>#N/A</v>
          </cell>
          <cell r="F453" t="e">
            <v>#N/A</v>
          </cell>
          <cell r="G453" t="e">
            <v>#N/A</v>
          </cell>
          <cell r="AB453" t="e">
            <v>#N/A</v>
          </cell>
          <cell r="AC453" t="e">
            <v>#N/A</v>
          </cell>
          <cell r="AD453" t="e">
            <v>#N/A</v>
          </cell>
          <cell r="AE453" t="str">
            <v>11 Dividend Street</v>
          </cell>
          <cell r="AF453" t="str">
            <v>Mansfield QLD 4122</v>
          </cell>
        </row>
        <row r="454">
          <cell r="A454" t="str">
            <v>AEPL0453</v>
          </cell>
          <cell r="D454" t="e">
            <v>#N/A</v>
          </cell>
          <cell r="E454" t="e">
            <v>#N/A</v>
          </cell>
          <cell r="F454" t="e">
            <v>#N/A</v>
          </cell>
          <cell r="G454" t="e">
            <v>#N/A</v>
          </cell>
          <cell r="AB454" t="e">
            <v>#N/A</v>
          </cell>
          <cell r="AC454" t="e">
            <v>#N/A</v>
          </cell>
          <cell r="AD454" t="e">
            <v>#N/A</v>
          </cell>
          <cell r="AE454" t="str">
            <v>11 Dividend Street</v>
          </cell>
          <cell r="AF454" t="str">
            <v>Mansfield QLD 4122</v>
          </cell>
        </row>
        <row r="455">
          <cell r="A455" t="str">
            <v>AEPL0454</v>
          </cell>
          <cell r="D455" t="e">
            <v>#N/A</v>
          </cell>
          <cell r="E455" t="e">
            <v>#N/A</v>
          </cell>
          <cell r="F455" t="e">
            <v>#N/A</v>
          </cell>
          <cell r="G455" t="e">
            <v>#N/A</v>
          </cell>
          <cell r="AB455" t="e">
            <v>#N/A</v>
          </cell>
          <cell r="AC455" t="e">
            <v>#N/A</v>
          </cell>
          <cell r="AD455" t="e">
            <v>#N/A</v>
          </cell>
          <cell r="AE455" t="str">
            <v>11 Dividend Street</v>
          </cell>
          <cell r="AF455" t="str">
            <v>Mansfield QLD 4122</v>
          </cell>
        </row>
        <row r="456">
          <cell r="A456" t="str">
            <v>AEPL0455</v>
          </cell>
          <cell r="D456" t="e">
            <v>#N/A</v>
          </cell>
          <cell r="E456" t="e">
            <v>#N/A</v>
          </cell>
          <cell r="F456" t="e">
            <v>#N/A</v>
          </cell>
          <cell r="G456" t="e">
            <v>#N/A</v>
          </cell>
          <cell r="AB456" t="e">
            <v>#N/A</v>
          </cell>
          <cell r="AC456" t="e">
            <v>#N/A</v>
          </cell>
          <cell r="AD456" t="e">
            <v>#N/A</v>
          </cell>
          <cell r="AE456" t="str">
            <v>11 Dividend Street</v>
          </cell>
          <cell r="AF456" t="str">
            <v>Mansfield QLD 4122</v>
          </cell>
        </row>
        <row r="457">
          <cell r="A457" t="str">
            <v>AEPL0456</v>
          </cell>
          <cell r="D457" t="e">
            <v>#N/A</v>
          </cell>
          <cell r="E457" t="e">
            <v>#N/A</v>
          </cell>
          <cell r="F457" t="e">
            <v>#N/A</v>
          </cell>
          <cell r="G457" t="e">
            <v>#N/A</v>
          </cell>
          <cell r="AB457" t="e">
            <v>#N/A</v>
          </cell>
          <cell r="AC457" t="e">
            <v>#N/A</v>
          </cell>
          <cell r="AD457" t="e">
            <v>#N/A</v>
          </cell>
          <cell r="AE457" t="str">
            <v>11 Dividend Street</v>
          </cell>
          <cell r="AF457" t="str">
            <v>Mansfield QLD 4122</v>
          </cell>
        </row>
        <row r="458">
          <cell r="A458" t="str">
            <v>AEPL0457</v>
          </cell>
          <cell r="D458" t="e">
            <v>#N/A</v>
          </cell>
          <cell r="E458" t="e">
            <v>#N/A</v>
          </cell>
          <cell r="F458" t="e">
            <v>#N/A</v>
          </cell>
          <cell r="G458" t="e">
            <v>#N/A</v>
          </cell>
          <cell r="AB458" t="e">
            <v>#N/A</v>
          </cell>
          <cell r="AC458" t="e">
            <v>#N/A</v>
          </cell>
          <cell r="AD458" t="e">
            <v>#N/A</v>
          </cell>
          <cell r="AE458" t="str">
            <v>11 Dividend Street</v>
          </cell>
          <cell r="AF458" t="str">
            <v>Mansfield QLD 4122</v>
          </cell>
        </row>
        <row r="459">
          <cell r="A459" t="str">
            <v>AEPL0458</v>
          </cell>
          <cell r="D459" t="e">
            <v>#N/A</v>
          </cell>
          <cell r="E459" t="e">
            <v>#N/A</v>
          </cell>
          <cell r="F459" t="e">
            <v>#N/A</v>
          </cell>
          <cell r="G459" t="e">
            <v>#N/A</v>
          </cell>
          <cell r="AB459" t="e">
            <v>#N/A</v>
          </cell>
          <cell r="AC459" t="e">
            <v>#N/A</v>
          </cell>
          <cell r="AD459" t="e">
            <v>#N/A</v>
          </cell>
          <cell r="AE459" t="str">
            <v>11 Dividend Street</v>
          </cell>
          <cell r="AF459" t="str">
            <v>Mansfield QLD 4122</v>
          </cell>
        </row>
        <row r="460">
          <cell r="A460" t="str">
            <v>AEPL0459</v>
          </cell>
          <cell r="D460" t="e">
            <v>#N/A</v>
          </cell>
          <cell r="E460" t="e">
            <v>#N/A</v>
          </cell>
          <cell r="F460" t="e">
            <v>#N/A</v>
          </cell>
          <cell r="G460" t="e">
            <v>#N/A</v>
          </cell>
          <cell r="AB460" t="e">
            <v>#N/A</v>
          </cell>
          <cell r="AC460" t="e">
            <v>#N/A</v>
          </cell>
          <cell r="AD460" t="e">
            <v>#N/A</v>
          </cell>
          <cell r="AE460" t="str">
            <v>11 Dividend Street</v>
          </cell>
          <cell r="AF460" t="str">
            <v>Mansfield QLD 4122</v>
          </cell>
        </row>
        <row r="461">
          <cell r="A461" t="str">
            <v>AEPL0460</v>
          </cell>
          <cell r="D461" t="e">
            <v>#N/A</v>
          </cell>
          <cell r="E461" t="e">
            <v>#N/A</v>
          </cell>
          <cell r="F461" t="e">
            <v>#N/A</v>
          </cell>
          <cell r="G461" t="e">
            <v>#N/A</v>
          </cell>
          <cell r="AB461" t="e">
            <v>#N/A</v>
          </cell>
          <cell r="AC461" t="e">
            <v>#N/A</v>
          </cell>
          <cell r="AD461" t="e">
            <v>#N/A</v>
          </cell>
          <cell r="AE461" t="str">
            <v>11 Dividend Street</v>
          </cell>
          <cell r="AF461" t="str">
            <v>Mansfield QLD 4122</v>
          </cell>
        </row>
        <row r="462">
          <cell r="A462" t="str">
            <v>AEPL0461</v>
          </cell>
          <cell r="D462" t="e">
            <v>#N/A</v>
          </cell>
          <cell r="E462" t="e">
            <v>#N/A</v>
          </cell>
          <cell r="F462" t="e">
            <v>#N/A</v>
          </cell>
          <cell r="G462" t="e">
            <v>#N/A</v>
          </cell>
          <cell r="AB462" t="e">
            <v>#N/A</v>
          </cell>
          <cell r="AC462" t="e">
            <v>#N/A</v>
          </cell>
          <cell r="AD462" t="e">
            <v>#N/A</v>
          </cell>
          <cell r="AE462" t="str">
            <v>11 Dividend Street</v>
          </cell>
          <cell r="AF462" t="str">
            <v>Mansfield QLD 4122</v>
          </cell>
        </row>
        <row r="463">
          <cell r="A463" t="str">
            <v>AEPL0462</v>
          </cell>
          <cell r="D463" t="e">
            <v>#N/A</v>
          </cell>
          <cell r="E463" t="e">
            <v>#N/A</v>
          </cell>
          <cell r="F463" t="e">
            <v>#N/A</v>
          </cell>
          <cell r="G463" t="e">
            <v>#N/A</v>
          </cell>
          <cell r="AB463" t="e">
            <v>#N/A</v>
          </cell>
          <cell r="AC463" t="e">
            <v>#N/A</v>
          </cell>
          <cell r="AD463" t="e">
            <v>#N/A</v>
          </cell>
          <cell r="AE463" t="str">
            <v>11 Dividend Street</v>
          </cell>
          <cell r="AF463" t="str">
            <v>Mansfield QLD 4122</v>
          </cell>
        </row>
        <row r="464">
          <cell r="A464" t="str">
            <v>AEPL0463</v>
          </cell>
          <cell r="D464" t="e">
            <v>#N/A</v>
          </cell>
          <cell r="E464" t="e">
            <v>#N/A</v>
          </cell>
          <cell r="F464" t="e">
            <v>#N/A</v>
          </cell>
          <cell r="G464" t="e">
            <v>#N/A</v>
          </cell>
          <cell r="AB464" t="e">
            <v>#N/A</v>
          </cell>
          <cell r="AC464" t="e">
            <v>#N/A</v>
          </cell>
          <cell r="AD464" t="e">
            <v>#N/A</v>
          </cell>
          <cell r="AE464" t="str">
            <v>11 Dividend Street</v>
          </cell>
          <cell r="AF464" t="str">
            <v>Mansfield QLD 4122</v>
          </cell>
        </row>
        <row r="465">
          <cell r="A465" t="str">
            <v>AEPL0464</v>
          </cell>
          <cell r="D465" t="e">
            <v>#N/A</v>
          </cell>
          <cell r="E465" t="e">
            <v>#N/A</v>
          </cell>
          <cell r="F465" t="e">
            <v>#N/A</v>
          </cell>
          <cell r="G465" t="e">
            <v>#N/A</v>
          </cell>
          <cell r="AB465" t="e">
            <v>#N/A</v>
          </cell>
          <cell r="AC465" t="e">
            <v>#N/A</v>
          </cell>
          <cell r="AD465" t="e">
            <v>#N/A</v>
          </cell>
          <cell r="AE465" t="str">
            <v>11 Dividend Street</v>
          </cell>
          <cell r="AF465" t="str">
            <v>Mansfield QLD 4122</v>
          </cell>
        </row>
        <row r="466">
          <cell r="A466" t="str">
            <v>AEPL0465</v>
          </cell>
          <cell r="D466" t="e">
            <v>#N/A</v>
          </cell>
          <cell r="E466" t="e">
            <v>#N/A</v>
          </cell>
          <cell r="F466" t="e">
            <v>#N/A</v>
          </cell>
          <cell r="G466" t="e">
            <v>#N/A</v>
          </cell>
          <cell r="AB466" t="e">
            <v>#N/A</v>
          </cell>
          <cell r="AC466" t="e">
            <v>#N/A</v>
          </cell>
          <cell r="AD466" t="e">
            <v>#N/A</v>
          </cell>
          <cell r="AE466" t="str">
            <v>11 Dividend Street</v>
          </cell>
          <cell r="AF466" t="str">
            <v>Mansfield QLD 4122</v>
          </cell>
        </row>
        <row r="467">
          <cell r="A467" t="str">
            <v>AEPL0466</v>
          </cell>
          <cell r="D467" t="e">
            <v>#N/A</v>
          </cell>
          <cell r="E467" t="e">
            <v>#N/A</v>
          </cell>
          <cell r="F467" t="e">
            <v>#N/A</v>
          </cell>
          <cell r="G467" t="e">
            <v>#N/A</v>
          </cell>
          <cell r="AB467" t="e">
            <v>#N/A</v>
          </cell>
          <cell r="AC467" t="e">
            <v>#N/A</v>
          </cell>
          <cell r="AD467" t="e">
            <v>#N/A</v>
          </cell>
          <cell r="AE467" t="str">
            <v>11 Dividend Street</v>
          </cell>
          <cell r="AF467" t="str">
            <v>Mansfield QLD 4122</v>
          </cell>
        </row>
        <row r="468">
          <cell r="A468" t="str">
            <v>AEPL0467</v>
          </cell>
          <cell r="D468" t="e">
            <v>#N/A</v>
          </cell>
          <cell r="E468" t="e">
            <v>#N/A</v>
          </cell>
          <cell r="F468" t="e">
            <v>#N/A</v>
          </cell>
          <cell r="G468" t="e">
            <v>#N/A</v>
          </cell>
          <cell r="AB468" t="e">
            <v>#N/A</v>
          </cell>
          <cell r="AC468" t="e">
            <v>#N/A</v>
          </cell>
          <cell r="AD468" t="e">
            <v>#N/A</v>
          </cell>
          <cell r="AE468" t="str">
            <v>11 Dividend Street</v>
          </cell>
          <cell r="AF468" t="str">
            <v>Mansfield QLD 4122</v>
          </cell>
        </row>
        <row r="469">
          <cell r="A469" t="str">
            <v>AEPL0468</v>
          </cell>
          <cell r="D469" t="e">
            <v>#N/A</v>
          </cell>
          <cell r="E469" t="e">
            <v>#N/A</v>
          </cell>
          <cell r="F469" t="e">
            <v>#N/A</v>
          </cell>
          <cell r="G469" t="e">
            <v>#N/A</v>
          </cell>
          <cell r="AB469" t="e">
            <v>#N/A</v>
          </cell>
          <cell r="AC469" t="e">
            <v>#N/A</v>
          </cell>
          <cell r="AD469" t="e">
            <v>#N/A</v>
          </cell>
          <cell r="AE469" t="str">
            <v>11 Dividend Street</v>
          </cell>
          <cell r="AF469" t="str">
            <v>Mansfield QLD 4122</v>
          </cell>
        </row>
        <row r="470">
          <cell r="A470" t="str">
            <v>AEPL0469</v>
          </cell>
          <cell r="D470" t="e">
            <v>#N/A</v>
          </cell>
          <cell r="E470" t="e">
            <v>#N/A</v>
          </cell>
          <cell r="F470" t="e">
            <v>#N/A</v>
          </cell>
          <cell r="G470" t="e">
            <v>#N/A</v>
          </cell>
          <cell r="AB470" t="e">
            <v>#N/A</v>
          </cell>
          <cell r="AC470" t="e">
            <v>#N/A</v>
          </cell>
          <cell r="AD470" t="e">
            <v>#N/A</v>
          </cell>
          <cell r="AE470" t="str">
            <v>11 Dividend Street</v>
          </cell>
          <cell r="AF470" t="str">
            <v>Mansfield QLD 4122</v>
          </cell>
        </row>
        <row r="471">
          <cell r="A471" t="str">
            <v>AEPL0470</v>
          </cell>
          <cell r="D471" t="e">
            <v>#N/A</v>
          </cell>
          <cell r="E471" t="e">
            <v>#N/A</v>
          </cell>
          <cell r="F471" t="e">
            <v>#N/A</v>
          </cell>
          <cell r="G471" t="e">
            <v>#N/A</v>
          </cell>
          <cell r="AB471" t="e">
            <v>#N/A</v>
          </cell>
          <cell r="AC471" t="e">
            <v>#N/A</v>
          </cell>
          <cell r="AD471" t="e">
            <v>#N/A</v>
          </cell>
          <cell r="AE471" t="str">
            <v>11 Dividend Street</v>
          </cell>
          <cell r="AF471" t="str">
            <v>Mansfield QLD 4122</v>
          </cell>
        </row>
        <row r="472">
          <cell r="A472" t="str">
            <v>AEPL0471</v>
          </cell>
          <cell r="D472" t="e">
            <v>#N/A</v>
          </cell>
          <cell r="E472" t="e">
            <v>#N/A</v>
          </cell>
          <cell r="F472" t="e">
            <v>#N/A</v>
          </cell>
          <cell r="G472" t="e">
            <v>#N/A</v>
          </cell>
          <cell r="AB472" t="e">
            <v>#N/A</v>
          </cell>
          <cell r="AC472" t="e">
            <v>#N/A</v>
          </cell>
          <cell r="AD472" t="e">
            <v>#N/A</v>
          </cell>
          <cell r="AE472" t="str">
            <v>11 Dividend Street</v>
          </cell>
          <cell r="AF472" t="str">
            <v>Mansfield QLD 4122</v>
          </cell>
        </row>
        <row r="473">
          <cell r="A473" t="str">
            <v>AEPL0472</v>
          </cell>
          <cell r="D473" t="e">
            <v>#N/A</v>
          </cell>
          <cell r="E473" t="e">
            <v>#N/A</v>
          </cell>
          <cell r="F473" t="e">
            <v>#N/A</v>
          </cell>
          <cell r="G473" t="e">
            <v>#N/A</v>
          </cell>
          <cell r="AB473" t="e">
            <v>#N/A</v>
          </cell>
          <cell r="AC473" t="e">
            <v>#N/A</v>
          </cell>
          <cell r="AD473" t="e">
            <v>#N/A</v>
          </cell>
          <cell r="AE473" t="str">
            <v>11 Dividend Street</v>
          </cell>
          <cell r="AF473" t="str">
            <v>Mansfield QLD 4122</v>
          </cell>
        </row>
        <row r="474">
          <cell r="A474" t="str">
            <v>AEPL0473</v>
          </cell>
          <cell r="D474" t="e">
            <v>#N/A</v>
          </cell>
          <cell r="E474" t="e">
            <v>#N/A</v>
          </cell>
          <cell r="F474" t="e">
            <v>#N/A</v>
          </cell>
          <cell r="G474" t="e">
            <v>#N/A</v>
          </cell>
          <cell r="AB474" t="e">
            <v>#N/A</v>
          </cell>
          <cell r="AC474" t="e">
            <v>#N/A</v>
          </cell>
          <cell r="AD474" t="e">
            <v>#N/A</v>
          </cell>
          <cell r="AE474" t="str">
            <v>11 Dividend Street</v>
          </cell>
          <cell r="AF474" t="str">
            <v>Mansfield QLD 4122</v>
          </cell>
        </row>
        <row r="475">
          <cell r="A475" t="str">
            <v>AEPL0474</v>
          </cell>
          <cell r="D475" t="e">
            <v>#N/A</v>
          </cell>
          <cell r="E475" t="e">
            <v>#N/A</v>
          </cell>
          <cell r="F475" t="e">
            <v>#N/A</v>
          </cell>
          <cell r="G475" t="e">
            <v>#N/A</v>
          </cell>
          <cell r="AB475" t="e">
            <v>#N/A</v>
          </cell>
          <cell r="AC475" t="e">
            <v>#N/A</v>
          </cell>
          <cell r="AD475" t="e">
            <v>#N/A</v>
          </cell>
          <cell r="AE475" t="str">
            <v>11 Dividend Street</v>
          </cell>
          <cell r="AF475" t="str">
            <v>Mansfield QLD 4122</v>
          </cell>
        </row>
        <row r="476">
          <cell r="A476" t="str">
            <v>AEPL0475</v>
          </cell>
          <cell r="D476" t="e">
            <v>#N/A</v>
          </cell>
          <cell r="E476" t="e">
            <v>#N/A</v>
          </cell>
          <cell r="F476" t="e">
            <v>#N/A</v>
          </cell>
          <cell r="G476" t="e">
            <v>#N/A</v>
          </cell>
          <cell r="AB476" t="e">
            <v>#N/A</v>
          </cell>
          <cell r="AC476" t="e">
            <v>#N/A</v>
          </cell>
          <cell r="AD476" t="e">
            <v>#N/A</v>
          </cell>
          <cell r="AE476" t="str">
            <v>11 Dividend Street</v>
          </cell>
          <cell r="AF476" t="str">
            <v>Mansfield QLD 4122</v>
          </cell>
        </row>
        <row r="477">
          <cell r="A477" t="str">
            <v>AEPL0476</v>
          </cell>
          <cell r="D477" t="e">
            <v>#N/A</v>
          </cell>
          <cell r="E477" t="e">
            <v>#N/A</v>
          </cell>
          <cell r="F477" t="e">
            <v>#N/A</v>
          </cell>
          <cell r="G477" t="e">
            <v>#N/A</v>
          </cell>
          <cell r="AB477" t="e">
            <v>#N/A</v>
          </cell>
          <cell r="AC477" t="e">
            <v>#N/A</v>
          </cell>
          <cell r="AD477" t="e">
            <v>#N/A</v>
          </cell>
          <cell r="AE477" t="str">
            <v>11 Dividend Street</v>
          </cell>
          <cell r="AF477" t="str">
            <v>Mansfield QLD 4122</v>
          </cell>
        </row>
        <row r="478">
          <cell r="A478" t="str">
            <v>AEPL0477</v>
          </cell>
          <cell r="D478" t="e">
            <v>#N/A</v>
          </cell>
          <cell r="E478" t="e">
            <v>#N/A</v>
          </cell>
          <cell r="F478" t="e">
            <v>#N/A</v>
          </cell>
          <cell r="G478" t="e">
            <v>#N/A</v>
          </cell>
          <cell r="AB478" t="e">
            <v>#N/A</v>
          </cell>
          <cell r="AC478" t="e">
            <v>#N/A</v>
          </cell>
          <cell r="AD478" t="e">
            <v>#N/A</v>
          </cell>
          <cell r="AE478" t="str">
            <v>11 Dividend Street</v>
          </cell>
          <cell r="AF478" t="str">
            <v>Mansfield QLD 4122</v>
          </cell>
        </row>
        <row r="479">
          <cell r="A479" t="str">
            <v>AEPL0478</v>
          </cell>
          <cell r="D479" t="e">
            <v>#N/A</v>
          </cell>
          <cell r="E479" t="e">
            <v>#N/A</v>
          </cell>
          <cell r="F479" t="e">
            <v>#N/A</v>
          </cell>
          <cell r="G479" t="e">
            <v>#N/A</v>
          </cell>
          <cell r="AB479" t="e">
            <v>#N/A</v>
          </cell>
          <cell r="AC479" t="e">
            <v>#N/A</v>
          </cell>
          <cell r="AD479" t="e">
            <v>#N/A</v>
          </cell>
          <cell r="AE479" t="str">
            <v>11 Dividend Street</v>
          </cell>
          <cell r="AF479" t="str">
            <v>Mansfield QLD 4122</v>
          </cell>
        </row>
        <row r="480">
          <cell r="A480" t="str">
            <v>AEPL0479</v>
          </cell>
          <cell r="D480" t="e">
            <v>#N/A</v>
          </cell>
          <cell r="E480" t="e">
            <v>#N/A</v>
          </cell>
          <cell r="F480" t="e">
            <v>#N/A</v>
          </cell>
          <cell r="G480" t="e">
            <v>#N/A</v>
          </cell>
          <cell r="AB480" t="e">
            <v>#N/A</v>
          </cell>
          <cell r="AC480" t="e">
            <v>#N/A</v>
          </cell>
          <cell r="AD480" t="e">
            <v>#N/A</v>
          </cell>
          <cell r="AE480" t="str">
            <v>11 Dividend Street</v>
          </cell>
          <cell r="AF480" t="str">
            <v>Mansfield QLD 4122</v>
          </cell>
        </row>
        <row r="481">
          <cell r="A481" t="str">
            <v>AEPL0480</v>
          </cell>
          <cell r="D481" t="e">
            <v>#N/A</v>
          </cell>
          <cell r="E481" t="e">
            <v>#N/A</v>
          </cell>
          <cell r="F481" t="e">
            <v>#N/A</v>
          </cell>
          <cell r="G481" t="e">
            <v>#N/A</v>
          </cell>
          <cell r="AB481" t="e">
            <v>#N/A</v>
          </cell>
          <cell r="AC481" t="e">
            <v>#N/A</v>
          </cell>
          <cell r="AD481" t="e">
            <v>#N/A</v>
          </cell>
          <cell r="AE481" t="str">
            <v>11 Dividend Street</v>
          </cell>
          <cell r="AF481" t="str">
            <v>Mansfield QLD 4122</v>
          </cell>
        </row>
        <row r="482">
          <cell r="A482" t="str">
            <v>AEPL0481</v>
          </cell>
          <cell r="D482" t="e">
            <v>#N/A</v>
          </cell>
          <cell r="E482" t="e">
            <v>#N/A</v>
          </cell>
          <cell r="F482" t="e">
            <v>#N/A</v>
          </cell>
          <cell r="G482" t="e">
            <v>#N/A</v>
          </cell>
          <cell r="AB482" t="e">
            <v>#N/A</v>
          </cell>
          <cell r="AC482" t="e">
            <v>#N/A</v>
          </cell>
          <cell r="AD482" t="e">
            <v>#N/A</v>
          </cell>
          <cell r="AE482" t="str">
            <v>11 Dividend Street</v>
          </cell>
          <cell r="AF482" t="str">
            <v>Mansfield QLD 4122</v>
          </cell>
        </row>
        <row r="483">
          <cell r="A483" t="str">
            <v>AEPL0482</v>
          </cell>
          <cell r="D483" t="e">
            <v>#N/A</v>
          </cell>
          <cell r="E483" t="e">
            <v>#N/A</v>
          </cell>
          <cell r="F483" t="e">
            <v>#N/A</v>
          </cell>
          <cell r="G483" t="e">
            <v>#N/A</v>
          </cell>
          <cell r="AB483" t="e">
            <v>#N/A</v>
          </cell>
          <cell r="AC483" t="e">
            <v>#N/A</v>
          </cell>
          <cell r="AD483" t="e">
            <v>#N/A</v>
          </cell>
          <cell r="AE483" t="str">
            <v>11 Dividend Street</v>
          </cell>
          <cell r="AF483" t="str">
            <v>Mansfield QLD 4122</v>
          </cell>
        </row>
        <row r="484">
          <cell r="A484" t="str">
            <v>AEPL0483</v>
          </cell>
          <cell r="D484" t="e">
            <v>#N/A</v>
          </cell>
          <cell r="E484" t="e">
            <v>#N/A</v>
          </cell>
          <cell r="F484" t="e">
            <v>#N/A</v>
          </cell>
          <cell r="G484" t="e">
            <v>#N/A</v>
          </cell>
          <cell r="AB484" t="e">
            <v>#N/A</v>
          </cell>
          <cell r="AC484" t="e">
            <v>#N/A</v>
          </cell>
          <cell r="AD484" t="e">
            <v>#N/A</v>
          </cell>
          <cell r="AE484" t="str">
            <v>11 Dividend Street</v>
          </cell>
          <cell r="AF484" t="str">
            <v>Mansfield QLD 4122</v>
          </cell>
        </row>
        <row r="485">
          <cell r="A485" t="str">
            <v>AEPL0484</v>
          </cell>
          <cell r="D485" t="e">
            <v>#N/A</v>
          </cell>
          <cell r="E485" t="e">
            <v>#N/A</v>
          </cell>
          <cell r="F485" t="e">
            <v>#N/A</v>
          </cell>
          <cell r="G485" t="e">
            <v>#N/A</v>
          </cell>
          <cell r="AB485" t="e">
            <v>#N/A</v>
          </cell>
          <cell r="AC485" t="e">
            <v>#N/A</v>
          </cell>
          <cell r="AD485" t="e">
            <v>#N/A</v>
          </cell>
          <cell r="AE485" t="str">
            <v>11 Dividend Street</v>
          </cell>
          <cell r="AF485" t="str">
            <v>Mansfield QLD 4122</v>
          </cell>
        </row>
        <row r="486">
          <cell r="A486" t="str">
            <v>AEPL0485</v>
          </cell>
          <cell r="D486" t="e">
            <v>#N/A</v>
          </cell>
          <cell r="E486" t="e">
            <v>#N/A</v>
          </cell>
          <cell r="F486" t="e">
            <v>#N/A</v>
          </cell>
          <cell r="G486" t="e">
            <v>#N/A</v>
          </cell>
          <cell r="AB486" t="e">
            <v>#N/A</v>
          </cell>
          <cell r="AC486" t="e">
            <v>#N/A</v>
          </cell>
          <cell r="AD486" t="e">
            <v>#N/A</v>
          </cell>
          <cell r="AE486" t="str">
            <v>11 Dividend Street</v>
          </cell>
          <cell r="AF486" t="str">
            <v>Mansfield QLD 4122</v>
          </cell>
        </row>
        <row r="487">
          <cell r="A487" t="str">
            <v>AEPL0486</v>
          </cell>
          <cell r="D487" t="e">
            <v>#N/A</v>
          </cell>
          <cell r="E487" t="e">
            <v>#N/A</v>
          </cell>
          <cell r="F487" t="e">
            <v>#N/A</v>
          </cell>
          <cell r="G487" t="e">
            <v>#N/A</v>
          </cell>
          <cell r="AB487" t="e">
            <v>#N/A</v>
          </cell>
          <cell r="AC487" t="e">
            <v>#N/A</v>
          </cell>
          <cell r="AD487" t="e">
            <v>#N/A</v>
          </cell>
          <cell r="AE487" t="str">
            <v>11 Dividend Street</v>
          </cell>
          <cell r="AF487" t="str">
            <v>Mansfield QLD 4122</v>
          </cell>
        </row>
        <row r="488">
          <cell r="A488" t="str">
            <v>AEPL0487</v>
          </cell>
          <cell r="D488" t="e">
            <v>#N/A</v>
          </cell>
          <cell r="E488" t="e">
            <v>#N/A</v>
          </cell>
          <cell r="F488" t="e">
            <v>#N/A</v>
          </cell>
          <cell r="G488" t="e">
            <v>#N/A</v>
          </cell>
          <cell r="AB488" t="e">
            <v>#N/A</v>
          </cell>
          <cell r="AC488" t="e">
            <v>#N/A</v>
          </cell>
          <cell r="AD488" t="e">
            <v>#N/A</v>
          </cell>
          <cell r="AE488" t="str">
            <v>11 Dividend Street</v>
          </cell>
          <cell r="AF488" t="str">
            <v>Mansfield QLD 4122</v>
          </cell>
        </row>
        <row r="489">
          <cell r="A489" t="str">
            <v>AEPL0488</v>
          </cell>
          <cell r="D489" t="e">
            <v>#N/A</v>
          </cell>
          <cell r="E489" t="e">
            <v>#N/A</v>
          </cell>
          <cell r="F489" t="e">
            <v>#N/A</v>
          </cell>
          <cell r="G489" t="e">
            <v>#N/A</v>
          </cell>
          <cell r="AB489" t="e">
            <v>#N/A</v>
          </cell>
          <cell r="AC489" t="e">
            <v>#N/A</v>
          </cell>
          <cell r="AD489" t="e">
            <v>#N/A</v>
          </cell>
          <cell r="AE489" t="str">
            <v>11 Dividend Street</v>
          </cell>
          <cell r="AF489" t="str">
            <v>Mansfield QLD 4122</v>
          </cell>
        </row>
        <row r="490">
          <cell r="A490" t="str">
            <v>AEPL0489</v>
          </cell>
          <cell r="D490" t="e">
            <v>#N/A</v>
          </cell>
          <cell r="E490" t="e">
            <v>#N/A</v>
          </cell>
          <cell r="F490" t="e">
            <v>#N/A</v>
          </cell>
          <cell r="G490" t="e">
            <v>#N/A</v>
          </cell>
          <cell r="AB490" t="e">
            <v>#N/A</v>
          </cell>
          <cell r="AC490" t="e">
            <v>#N/A</v>
          </cell>
          <cell r="AD490" t="e">
            <v>#N/A</v>
          </cell>
          <cell r="AE490" t="str">
            <v>11 Dividend Street</v>
          </cell>
          <cell r="AF490" t="str">
            <v>Mansfield QLD 4122</v>
          </cell>
        </row>
        <row r="491">
          <cell r="A491" t="str">
            <v>AEPL0490</v>
          </cell>
          <cell r="D491" t="e">
            <v>#N/A</v>
          </cell>
          <cell r="E491" t="e">
            <v>#N/A</v>
          </cell>
          <cell r="F491" t="e">
            <v>#N/A</v>
          </cell>
          <cell r="G491" t="e">
            <v>#N/A</v>
          </cell>
          <cell r="AB491" t="e">
            <v>#N/A</v>
          </cell>
          <cell r="AC491" t="e">
            <v>#N/A</v>
          </cell>
          <cell r="AD491" t="e">
            <v>#N/A</v>
          </cell>
          <cell r="AE491" t="str">
            <v>11 Dividend Street</v>
          </cell>
          <cell r="AF491" t="str">
            <v>Mansfield QLD 4122</v>
          </cell>
        </row>
        <row r="492">
          <cell r="A492" t="str">
            <v>AEPL0491</v>
          </cell>
          <cell r="D492" t="e">
            <v>#N/A</v>
          </cell>
          <cell r="E492" t="e">
            <v>#N/A</v>
          </cell>
          <cell r="F492" t="e">
            <v>#N/A</v>
          </cell>
          <cell r="G492" t="e">
            <v>#N/A</v>
          </cell>
          <cell r="AB492" t="e">
            <v>#N/A</v>
          </cell>
          <cell r="AC492" t="e">
            <v>#N/A</v>
          </cell>
          <cell r="AD492" t="e">
            <v>#N/A</v>
          </cell>
          <cell r="AE492" t="str">
            <v>11 Dividend Street</v>
          </cell>
          <cell r="AF492" t="str">
            <v>Mansfield QLD 4122</v>
          </cell>
        </row>
        <row r="493">
          <cell r="A493" t="str">
            <v>AEPL0492</v>
          </cell>
          <cell r="D493" t="e">
            <v>#N/A</v>
          </cell>
          <cell r="E493" t="e">
            <v>#N/A</v>
          </cell>
          <cell r="F493" t="e">
            <v>#N/A</v>
          </cell>
          <cell r="G493" t="e">
            <v>#N/A</v>
          </cell>
          <cell r="AB493" t="e">
            <v>#N/A</v>
          </cell>
          <cell r="AC493" t="e">
            <v>#N/A</v>
          </cell>
          <cell r="AD493" t="e">
            <v>#N/A</v>
          </cell>
          <cell r="AE493" t="str">
            <v>11 Dividend Street</v>
          </cell>
          <cell r="AF493" t="str">
            <v>Mansfield QLD 4122</v>
          </cell>
        </row>
        <row r="494">
          <cell r="A494" t="str">
            <v>AEPL0493</v>
          </cell>
          <cell r="D494" t="e">
            <v>#N/A</v>
          </cell>
          <cell r="E494" t="e">
            <v>#N/A</v>
          </cell>
          <cell r="F494" t="e">
            <v>#N/A</v>
          </cell>
          <cell r="G494" t="e">
            <v>#N/A</v>
          </cell>
          <cell r="AB494" t="e">
            <v>#N/A</v>
          </cell>
          <cell r="AC494" t="e">
            <v>#N/A</v>
          </cell>
          <cell r="AD494" t="e">
            <v>#N/A</v>
          </cell>
          <cell r="AE494" t="str">
            <v>11 Dividend Street</v>
          </cell>
          <cell r="AF494" t="str">
            <v>Mansfield QLD 4122</v>
          </cell>
        </row>
        <row r="495">
          <cell r="A495" t="str">
            <v>AEPL0494</v>
          </cell>
          <cell r="D495" t="e">
            <v>#N/A</v>
          </cell>
          <cell r="E495" t="e">
            <v>#N/A</v>
          </cell>
          <cell r="F495" t="e">
            <v>#N/A</v>
          </cell>
          <cell r="G495" t="e">
            <v>#N/A</v>
          </cell>
          <cell r="AB495" t="e">
            <v>#N/A</v>
          </cell>
          <cell r="AC495" t="e">
            <v>#N/A</v>
          </cell>
          <cell r="AD495" t="e">
            <v>#N/A</v>
          </cell>
          <cell r="AE495" t="str">
            <v>11 Dividend Street</v>
          </cell>
          <cell r="AF495" t="str">
            <v>Mansfield QLD 4122</v>
          </cell>
        </row>
        <row r="496">
          <cell r="A496" t="str">
            <v>AEPL0495</v>
          </cell>
          <cell r="D496" t="e">
            <v>#N/A</v>
          </cell>
          <cell r="E496" t="e">
            <v>#N/A</v>
          </cell>
          <cell r="F496" t="e">
            <v>#N/A</v>
          </cell>
          <cell r="G496" t="e">
            <v>#N/A</v>
          </cell>
          <cell r="AB496" t="e">
            <v>#N/A</v>
          </cell>
          <cell r="AC496" t="e">
            <v>#N/A</v>
          </cell>
          <cell r="AD496" t="e">
            <v>#N/A</v>
          </cell>
          <cell r="AE496" t="str">
            <v>11 Dividend Street</v>
          </cell>
          <cell r="AF496" t="str">
            <v>Mansfield QLD 4122</v>
          </cell>
        </row>
        <row r="497">
          <cell r="A497" t="str">
            <v>AEPL0496</v>
          </cell>
          <cell r="D497" t="e">
            <v>#N/A</v>
          </cell>
          <cell r="E497" t="e">
            <v>#N/A</v>
          </cell>
          <cell r="F497" t="e">
            <v>#N/A</v>
          </cell>
          <cell r="G497" t="e">
            <v>#N/A</v>
          </cell>
          <cell r="AB497" t="e">
            <v>#N/A</v>
          </cell>
          <cell r="AC497" t="e">
            <v>#N/A</v>
          </cell>
          <cell r="AD497" t="e">
            <v>#N/A</v>
          </cell>
          <cell r="AE497" t="str">
            <v>11 Dividend Street</v>
          </cell>
          <cell r="AF497" t="str">
            <v>Mansfield QLD 4122</v>
          </cell>
        </row>
        <row r="498">
          <cell r="A498" t="str">
            <v>AEPL0497</v>
          </cell>
          <cell r="D498" t="e">
            <v>#N/A</v>
          </cell>
          <cell r="E498" t="e">
            <v>#N/A</v>
          </cell>
          <cell r="F498" t="e">
            <v>#N/A</v>
          </cell>
          <cell r="G498" t="e">
            <v>#N/A</v>
          </cell>
          <cell r="AB498" t="e">
            <v>#N/A</v>
          </cell>
          <cell r="AC498" t="e">
            <v>#N/A</v>
          </cell>
          <cell r="AD498" t="e">
            <v>#N/A</v>
          </cell>
          <cell r="AE498" t="str">
            <v>11 Dividend Street</v>
          </cell>
          <cell r="AF498" t="str">
            <v>Mansfield QLD 4122</v>
          </cell>
        </row>
        <row r="499">
          <cell r="A499" t="str">
            <v>AEPL0498</v>
          </cell>
          <cell r="D499" t="e">
            <v>#N/A</v>
          </cell>
          <cell r="E499" t="e">
            <v>#N/A</v>
          </cell>
          <cell r="F499" t="e">
            <v>#N/A</v>
          </cell>
          <cell r="G499" t="e">
            <v>#N/A</v>
          </cell>
          <cell r="AB499" t="e">
            <v>#N/A</v>
          </cell>
          <cell r="AC499" t="e">
            <v>#N/A</v>
          </cell>
          <cell r="AD499" t="e">
            <v>#N/A</v>
          </cell>
          <cell r="AE499" t="str">
            <v>11 Dividend Street</v>
          </cell>
          <cell r="AF499" t="str">
            <v>Mansfield QLD 4122</v>
          </cell>
        </row>
        <row r="500">
          <cell r="A500" t="str">
            <v>AEPL0499</v>
          </cell>
          <cell r="D500" t="e">
            <v>#N/A</v>
          </cell>
          <cell r="E500" t="e">
            <v>#N/A</v>
          </cell>
          <cell r="F500" t="e">
            <v>#N/A</v>
          </cell>
          <cell r="G500" t="e">
            <v>#N/A</v>
          </cell>
          <cell r="AB500" t="e">
            <v>#N/A</v>
          </cell>
          <cell r="AC500" t="e">
            <v>#N/A</v>
          </cell>
          <cell r="AD500" t="e">
            <v>#N/A</v>
          </cell>
          <cell r="AE500" t="str">
            <v>11 Dividend Street</v>
          </cell>
          <cell r="AF500" t="str">
            <v>Mansfield QLD 4122</v>
          </cell>
        </row>
        <row r="501">
          <cell r="A501" t="str">
            <v>AEPL0500</v>
          </cell>
          <cell r="D501" t="e">
            <v>#N/A</v>
          </cell>
          <cell r="E501" t="e">
            <v>#N/A</v>
          </cell>
          <cell r="F501" t="e">
            <v>#N/A</v>
          </cell>
          <cell r="G501" t="e">
            <v>#N/A</v>
          </cell>
          <cell r="AB501" t="e">
            <v>#N/A</v>
          </cell>
          <cell r="AC501" t="e">
            <v>#N/A</v>
          </cell>
          <cell r="AD501" t="e">
            <v>#N/A</v>
          </cell>
          <cell r="AE501" t="str">
            <v>11 Dividend Street</v>
          </cell>
          <cell r="AF501" t="str">
            <v>Mansfield QLD 4122</v>
          </cell>
        </row>
        <row r="502">
          <cell r="A502" t="str">
            <v>AEPL0501</v>
          </cell>
          <cell r="D502" t="e">
            <v>#N/A</v>
          </cell>
          <cell r="E502" t="e">
            <v>#N/A</v>
          </cell>
          <cell r="F502" t="e">
            <v>#N/A</v>
          </cell>
          <cell r="G502" t="e">
            <v>#N/A</v>
          </cell>
          <cell r="AB502" t="e">
            <v>#N/A</v>
          </cell>
          <cell r="AC502" t="e">
            <v>#N/A</v>
          </cell>
          <cell r="AD502" t="e">
            <v>#N/A</v>
          </cell>
          <cell r="AE502" t="str">
            <v>11 Dividend Street</v>
          </cell>
          <cell r="AF502" t="str">
            <v>Mansfield QLD 4122</v>
          </cell>
        </row>
        <row r="503">
          <cell r="A503" t="str">
            <v>AEPL0502</v>
          </cell>
          <cell r="D503" t="e">
            <v>#N/A</v>
          </cell>
          <cell r="E503" t="e">
            <v>#N/A</v>
          </cell>
          <cell r="F503" t="e">
            <v>#N/A</v>
          </cell>
          <cell r="G503" t="e">
            <v>#N/A</v>
          </cell>
          <cell r="AB503" t="e">
            <v>#N/A</v>
          </cell>
          <cell r="AC503" t="e">
            <v>#N/A</v>
          </cell>
          <cell r="AD503" t="e">
            <v>#N/A</v>
          </cell>
          <cell r="AE503" t="str">
            <v>11 Dividend Street</v>
          </cell>
          <cell r="AF503" t="str">
            <v>Mansfield QLD 4122</v>
          </cell>
        </row>
        <row r="504">
          <cell r="A504" t="str">
            <v>AEPL0503</v>
          </cell>
          <cell r="D504" t="e">
            <v>#N/A</v>
          </cell>
          <cell r="E504" t="e">
            <v>#N/A</v>
          </cell>
          <cell r="F504" t="e">
            <v>#N/A</v>
          </cell>
          <cell r="G504" t="e">
            <v>#N/A</v>
          </cell>
          <cell r="AB504" t="e">
            <v>#N/A</v>
          </cell>
          <cell r="AC504" t="e">
            <v>#N/A</v>
          </cell>
          <cell r="AD504" t="e">
            <v>#N/A</v>
          </cell>
          <cell r="AE504" t="str">
            <v>11 Dividend Street</v>
          </cell>
          <cell r="AF504" t="str">
            <v>Mansfield QLD 4122</v>
          </cell>
        </row>
        <row r="505">
          <cell r="A505" t="str">
            <v>AEPL0504</v>
          </cell>
          <cell r="D505" t="e">
            <v>#N/A</v>
          </cell>
          <cell r="E505" t="e">
            <v>#N/A</v>
          </cell>
          <cell r="F505" t="e">
            <v>#N/A</v>
          </cell>
          <cell r="G505" t="e">
            <v>#N/A</v>
          </cell>
          <cell r="AB505" t="e">
            <v>#N/A</v>
          </cell>
          <cell r="AC505" t="e">
            <v>#N/A</v>
          </cell>
          <cell r="AD505" t="e">
            <v>#N/A</v>
          </cell>
          <cell r="AE505" t="str">
            <v>11 Dividend Street</v>
          </cell>
          <cell r="AF505" t="str">
            <v>Mansfield QLD 4122</v>
          </cell>
        </row>
        <row r="506">
          <cell r="A506" t="str">
            <v>AEPL0505</v>
          </cell>
          <cell r="D506" t="e">
            <v>#N/A</v>
          </cell>
          <cell r="E506" t="e">
            <v>#N/A</v>
          </cell>
          <cell r="F506" t="e">
            <v>#N/A</v>
          </cell>
          <cell r="G506" t="e">
            <v>#N/A</v>
          </cell>
          <cell r="AB506" t="e">
            <v>#N/A</v>
          </cell>
          <cell r="AC506" t="e">
            <v>#N/A</v>
          </cell>
          <cell r="AD506" t="e">
            <v>#N/A</v>
          </cell>
          <cell r="AE506" t="str">
            <v>11 Dividend Street</v>
          </cell>
          <cell r="AF506" t="str">
            <v>Mansfield QLD 4122</v>
          </cell>
        </row>
        <row r="507">
          <cell r="A507" t="str">
            <v>AEPL0506</v>
          </cell>
          <cell r="D507" t="e">
            <v>#N/A</v>
          </cell>
          <cell r="E507" t="e">
            <v>#N/A</v>
          </cell>
          <cell r="F507" t="e">
            <v>#N/A</v>
          </cell>
          <cell r="G507" t="e">
            <v>#N/A</v>
          </cell>
          <cell r="AB507" t="e">
            <v>#N/A</v>
          </cell>
          <cell r="AC507" t="e">
            <v>#N/A</v>
          </cell>
          <cell r="AD507" t="e">
            <v>#N/A</v>
          </cell>
          <cell r="AE507" t="str">
            <v>11 Dividend Street</v>
          </cell>
          <cell r="AF507" t="str">
            <v>Mansfield QLD 4122</v>
          </cell>
        </row>
        <row r="508">
          <cell r="A508" t="str">
            <v>AEPL0507</v>
          </cell>
          <cell r="D508" t="e">
            <v>#N/A</v>
          </cell>
          <cell r="E508" t="e">
            <v>#N/A</v>
          </cell>
          <cell r="F508" t="e">
            <v>#N/A</v>
          </cell>
          <cell r="G508" t="e">
            <v>#N/A</v>
          </cell>
          <cell r="AB508" t="e">
            <v>#N/A</v>
          </cell>
          <cell r="AC508" t="e">
            <v>#N/A</v>
          </cell>
          <cell r="AD508" t="e">
            <v>#N/A</v>
          </cell>
          <cell r="AE508" t="str">
            <v>11 Dividend Street</v>
          </cell>
          <cell r="AF508" t="str">
            <v>Mansfield QLD 4122</v>
          </cell>
        </row>
        <row r="509">
          <cell r="A509" t="str">
            <v>AEPL0508</v>
          </cell>
          <cell r="D509" t="e">
            <v>#N/A</v>
          </cell>
          <cell r="E509" t="e">
            <v>#N/A</v>
          </cell>
          <cell r="F509" t="e">
            <v>#N/A</v>
          </cell>
          <cell r="G509" t="e">
            <v>#N/A</v>
          </cell>
          <cell r="AB509" t="e">
            <v>#N/A</v>
          </cell>
          <cell r="AC509" t="e">
            <v>#N/A</v>
          </cell>
          <cell r="AD509" t="e">
            <v>#N/A</v>
          </cell>
          <cell r="AE509" t="str">
            <v>11 Dividend Street</v>
          </cell>
          <cell r="AF509" t="str">
            <v>Mansfield QLD 4122</v>
          </cell>
        </row>
        <row r="510">
          <cell r="A510" t="str">
            <v>AEPL0509</v>
          </cell>
          <cell r="D510" t="e">
            <v>#N/A</v>
          </cell>
          <cell r="E510" t="e">
            <v>#N/A</v>
          </cell>
          <cell r="F510" t="e">
            <v>#N/A</v>
          </cell>
          <cell r="G510" t="e">
            <v>#N/A</v>
          </cell>
          <cell r="AB510" t="e">
            <v>#N/A</v>
          </cell>
          <cell r="AC510" t="e">
            <v>#N/A</v>
          </cell>
          <cell r="AD510" t="e">
            <v>#N/A</v>
          </cell>
          <cell r="AE510" t="str">
            <v>11 Dividend Street</v>
          </cell>
          <cell r="AF510" t="str">
            <v>Mansfield QLD 4122</v>
          </cell>
        </row>
        <row r="511">
          <cell r="A511" t="str">
            <v>AEPL0510</v>
          </cell>
          <cell r="D511" t="e">
            <v>#N/A</v>
          </cell>
          <cell r="E511" t="e">
            <v>#N/A</v>
          </cell>
          <cell r="F511" t="e">
            <v>#N/A</v>
          </cell>
          <cell r="G511" t="e">
            <v>#N/A</v>
          </cell>
          <cell r="AB511" t="e">
            <v>#N/A</v>
          </cell>
          <cell r="AC511" t="e">
            <v>#N/A</v>
          </cell>
          <cell r="AD511" t="e">
            <v>#N/A</v>
          </cell>
          <cell r="AE511" t="str">
            <v>11 Dividend Street</v>
          </cell>
          <cell r="AF511" t="str">
            <v>Mansfield QLD 4122</v>
          </cell>
        </row>
        <row r="512">
          <cell r="A512" t="str">
            <v>AEPL0511</v>
          </cell>
          <cell r="D512" t="e">
            <v>#N/A</v>
          </cell>
          <cell r="E512" t="e">
            <v>#N/A</v>
          </cell>
          <cell r="F512" t="e">
            <v>#N/A</v>
          </cell>
          <cell r="G512" t="e">
            <v>#N/A</v>
          </cell>
          <cell r="AB512" t="e">
            <v>#N/A</v>
          </cell>
          <cell r="AC512" t="e">
            <v>#N/A</v>
          </cell>
          <cell r="AD512" t="e">
            <v>#N/A</v>
          </cell>
          <cell r="AE512" t="str">
            <v>11 Dividend Street</v>
          </cell>
          <cell r="AF512" t="str">
            <v>Mansfield QLD 4122</v>
          </cell>
        </row>
        <row r="513">
          <cell r="A513" t="str">
            <v>AEPL0512</v>
          </cell>
          <cell r="D513" t="e">
            <v>#N/A</v>
          </cell>
          <cell r="E513" t="e">
            <v>#N/A</v>
          </cell>
          <cell r="F513" t="e">
            <v>#N/A</v>
          </cell>
          <cell r="G513" t="e">
            <v>#N/A</v>
          </cell>
          <cell r="AB513" t="e">
            <v>#N/A</v>
          </cell>
          <cell r="AC513" t="e">
            <v>#N/A</v>
          </cell>
          <cell r="AD513" t="e">
            <v>#N/A</v>
          </cell>
          <cell r="AE513" t="str">
            <v>11 Dividend Street</v>
          </cell>
          <cell r="AF513" t="str">
            <v>Mansfield QLD 4122</v>
          </cell>
        </row>
        <row r="514">
          <cell r="A514" t="str">
            <v>AEPL0513</v>
          </cell>
          <cell r="D514" t="e">
            <v>#N/A</v>
          </cell>
          <cell r="E514" t="e">
            <v>#N/A</v>
          </cell>
          <cell r="F514" t="e">
            <v>#N/A</v>
          </cell>
          <cell r="G514" t="e">
            <v>#N/A</v>
          </cell>
          <cell r="AB514" t="e">
            <v>#N/A</v>
          </cell>
          <cell r="AC514" t="e">
            <v>#N/A</v>
          </cell>
          <cell r="AD514" t="e">
            <v>#N/A</v>
          </cell>
          <cell r="AE514" t="str">
            <v>11 Dividend Street</v>
          </cell>
          <cell r="AF514" t="str">
            <v>Mansfield QLD 4122</v>
          </cell>
        </row>
        <row r="515">
          <cell r="A515" t="str">
            <v>AEPL0514</v>
          </cell>
          <cell r="D515" t="e">
            <v>#N/A</v>
          </cell>
          <cell r="E515" t="e">
            <v>#N/A</v>
          </cell>
          <cell r="F515" t="e">
            <v>#N/A</v>
          </cell>
          <cell r="G515" t="e">
            <v>#N/A</v>
          </cell>
          <cell r="AB515" t="e">
            <v>#N/A</v>
          </cell>
          <cell r="AC515" t="e">
            <v>#N/A</v>
          </cell>
          <cell r="AD515" t="e">
            <v>#N/A</v>
          </cell>
          <cell r="AE515" t="str">
            <v>11 Dividend Street</v>
          </cell>
          <cell r="AF515" t="str">
            <v>Mansfield QLD 4122</v>
          </cell>
        </row>
        <row r="516">
          <cell r="A516" t="str">
            <v>AEPL0515</v>
          </cell>
          <cell r="D516" t="e">
            <v>#N/A</v>
          </cell>
          <cell r="E516" t="e">
            <v>#N/A</v>
          </cell>
          <cell r="F516" t="e">
            <v>#N/A</v>
          </cell>
          <cell r="G516" t="e">
            <v>#N/A</v>
          </cell>
          <cell r="AB516" t="e">
            <v>#N/A</v>
          </cell>
          <cell r="AC516" t="e">
            <v>#N/A</v>
          </cell>
          <cell r="AD516" t="e">
            <v>#N/A</v>
          </cell>
          <cell r="AE516" t="str">
            <v>11 Dividend Street</v>
          </cell>
          <cell r="AF516" t="str">
            <v>Mansfield QLD 4122</v>
          </cell>
        </row>
        <row r="517">
          <cell r="A517" t="str">
            <v>AEPL0516</v>
          </cell>
          <cell r="D517" t="e">
            <v>#N/A</v>
          </cell>
          <cell r="E517" t="e">
            <v>#N/A</v>
          </cell>
          <cell r="F517" t="e">
            <v>#N/A</v>
          </cell>
          <cell r="G517" t="e">
            <v>#N/A</v>
          </cell>
          <cell r="AB517" t="e">
            <v>#N/A</v>
          </cell>
          <cell r="AC517" t="e">
            <v>#N/A</v>
          </cell>
          <cell r="AD517" t="e">
            <v>#N/A</v>
          </cell>
          <cell r="AE517" t="str">
            <v>11 Dividend Street</v>
          </cell>
          <cell r="AF517" t="str">
            <v>Mansfield QLD 4122</v>
          </cell>
        </row>
        <row r="518">
          <cell r="A518" t="str">
            <v>AEPL0517</v>
          </cell>
          <cell r="D518" t="e">
            <v>#N/A</v>
          </cell>
          <cell r="E518" t="e">
            <v>#N/A</v>
          </cell>
          <cell r="F518" t="e">
            <v>#N/A</v>
          </cell>
          <cell r="G518" t="e">
            <v>#N/A</v>
          </cell>
          <cell r="AB518" t="e">
            <v>#N/A</v>
          </cell>
          <cell r="AC518" t="e">
            <v>#N/A</v>
          </cell>
          <cell r="AD518" t="e">
            <v>#N/A</v>
          </cell>
          <cell r="AE518" t="str">
            <v>11 Dividend Street</v>
          </cell>
          <cell r="AF518" t="str">
            <v>Mansfield QLD 4122</v>
          </cell>
        </row>
        <row r="519">
          <cell r="A519" t="str">
            <v>AEPL0518</v>
          </cell>
          <cell r="D519" t="e">
            <v>#N/A</v>
          </cell>
          <cell r="E519" t="e">
            <v>#N/A</v>
          </cell>
          <cell r="F519" t="e">
            <v>#N/A</v>
          </cell>
          <cell r="G519" t="e">
            <v>#N/A</v>
          </cell>
          <cell r="AB519" t="e">
            <v>#N/A</v>
          </cell>
          <cell r="AC519" t="e">
            <v>#N/A</v>
          </cell>
          <cell r="AD519" t="e">
            <v>#N/A</v>
          </cell>
          <cell r="AE519" t="str">
            <v>11 Dividend Street</v>
          </cell>
          <cell r="AF519" t="str">
            <v>Mansfield QLD 4122</v>
          </cell>
        </row>
        <row r="520">
          <cell r="A520" t="str">
            <v>AEPL0519</v>
          </cell>
          <cell r="D520" t="e">
            <v>#N/A</v>
          </cell>
          <cell r="E520" t="e">
            <v>#N/A</v>
          </cell>
          <cell r="F520" t="e">
            <v>#N/A</v>
          </cell>
          <cell r="G520" t="e">
            <v>#N/A</v>
          </cell>
          <cell r="AB520" t="e">
            <v>#N/A</v>
          </cell>
          <cell r="AC520" t="e">
            <v>#N/A</v>
          </cell>
          <cell r="AD520" t="e">
            <v>#N/A</v>
          </cell>
          <cell r="AE520" t="str">
            <v>11 Dividend Street</v>
          </cell>
          <cell r="AF520" t="str">
            <v>Mansfield QLD 4122</v>
          </cell>
        </row>
        <row r="521">
          <cell r="A521" t="str">
            <v>AEPL0520</v>
          </cell>
          <cell r="D521" t="e">
            <v>#N/A</v>
          </cell>
          <cell r="E521" t="e">
            <v>#N/A</v>
          </cell>
          <cell r="F521" t="e">
            <v>#N/A</v>
          </cell>
          <cell r="G521" t="e">
            <v>#N/A</v>
          </cell>
          <cell r="AB521" t="e">
            <v>#N/A</v>
          </cell>
          <cell r="AC521" t="e">
            <v>#N/A</v>
          </cell>
          <cell r="AD521" t="e">
            <v>#N/A</v>
          </cell>
          <cell r="AE521" t="str">
            <v>11 Dividend Street</v>
          </cell>
          <cell r="AF521" t="str">
            <v>Mansfield QLD 4122</v>
          </cell>
        </row>
        <row r="522">
          <cell r="A522" t="str">
            <v>AEPL0521</v>
          </cell>
          <cell r="D522" t="e">
            <v>#N/A</v>
          </cell>
          <cell r="E522" t="e">
            <v>#N/A</v>
          </cell>
          <cell r="F522" t="e">
            <v>#N/A</v>
          </cell>
          <cell r="G522" t="e">
            <v>#N/A</v>
          </cell>
          <cell r="AB522" t="e">
            <v>#N/A</v>
          </cell>
          <cell r="AC522" t="e">
            <v>#N/A</v>
          </cell>
          <cell r="AD522" t="e">
            <v>#N/A</v>
          </cell>
          <cell r="AE522" t="str">
            <v>11 Dividend Street</v>
          </cell>
          <cell r="AF522" t="str">
            <v>Mansfield QLD 4122</v>
          </cell>
        </row>
        <row r="523">
          <cell r="A523" t="str">
            <v>AEPL0522</v>
          </cell>
          <cell r="D523" t="e">
            <v>#N/A</v>
          </cell>
          <cell r="E523" t="e">
            <v>#N/A</v>
          </cell>
          <cell r="F523" t="e">
            <v>#N/A</v>
          </cell>
          <cell r="G523" t="e">
            <v>#N/A</v>
          </cell>
          <cell r="AB523" t="e">
            <v>#N/A</v>
          </cell>
          <cell r="AC523" t="e">
            <v>#N/A</v>
          </cell>
          <cell r="AD523" t="e">
            <v>#N/A</v>
          </cell>
          <cell r="AE523" t="str">
            <v>11 Dividend Street</v>
          </cell>
          <cell r="AF523" t="str">
            <v>Mansfield QLD 4122</v>
          </cell>
        </row>
        <row r="524">
          <cell r="A524" t="str">
            <v>AEPL0523</v>
          </cell>
          <cell r="D524" t="e">
            <v>#N/A</v>
          </cell>
          <cell r="E524" t="e">
            <v>#N/A</v>
          </cell>
          <cell r="F524" t="e">
            <v>#N/A</v>
          </cell>
          <cell r="G524" t="e">
            <v>#N/A</v>
          </cell>
          <cell r="AB524" t="e">
            <v>#N/A</v>
          </cell>
          <cell r="AC524" t="e">
            <v>#N/A</v>
          </cell>
          <cell r="AD524" t="e">
            <v>#N/A</v>
          </cell>
          <cell r="AE524" t="str">
            <v>11 Dividend Street</v>
          </cell>
          <cell r="AF524" t="str">
            <v>Mansfield QLD 4122</v>
          </cell>
        </row>
        <row r="525">
          <cell r="A525" t="str">
            <v>AEPL0524</v>
          </cell>
          <cell r="D525" t="e">
            <v>#N/A</v>
          </cell>
          <cell r="E525" t="e">
            <v>#N/A</v>
          </cell>
          <cell r="F525" t="e">
            <v>#N/A</v>
          </cell>
          <cell r="G525" t="e">
            <v>#N/A</v>
          </cell>
          <cell r="AB525" t="e">
            <v>#N/A</v>
          </cell>
          <cell r="AC525" t="e">
            <v>#N/A</v>
          </cell>
          <cell r="AD525" t="e">
            <v>#N/A</v>
          </cell>
          <cell r="AE525" t="str">
            <v>11 Dividend Street</v>
          </cell>
          <cell r="AF525" t="str">
            <v>Mansfield QLD 4122</v>
          </cell>
        </row>
        <row r="526">
          <cell r="A526" t="str">
            <v>AEPL0525</v>
          </cell>
          <cell r="D526" t="e">
            <v>#N/A</v>
          </cell>
          <cell r="E526" t="e">
            <v>#N/A</v>
          </cell>
          <cell r="F526" t="e">
            <v>#N/A</v>
          </cell>
          <cell r="G526" t="e">
            <v>#N/A</v>
          </cell>
          <cell r="AB526" t="e">
            <v>#N/A</v>
          </cell>
          <cell r="AC526" t="e">
            <v>#N/A</v>
          </cell>
          <cell r="AD526" t="e">
            <v>#N/A</v>
          </cell>
          <cell r="AE526" t="str">
            <v>11 Dividend Street</v>
          </cell>
          <cell r="AF526" t="str">
            <v>Mansfield QLD 4122</v>
          </cell>
        </row>
        <row r="527">
          <cell r="A527" t="str">
            <v>AEPL0526</v>
          </cell>
          <cell r="D527" t="e">
            <v>#N/A</v>
          </cell>
          <cell r="E527" t="e">
            <v>#N/A</v>
          </cell>
          <cell r="F527" t="e">
            <v>#N/A</v>
          </cell>
          <cell r="G527" t="e">
            <v>#N/A</v>
          </cell>
          <cell r="AB527" t="e">
            <v>#N/A</v>
          </cell>
          <cell r="AC527" t="e">
            <v>#N/A</v>
          </cell>
          <cell r="AD527" t="e">
            <v>#N/A</v>
          </cell>
          <cell r="AE527" t="str">
            <v>11 Dividend Street</v>
          </cell>
          <cell r="AF527" t="str">
            <v>Mansfield QLD 4122</v>
          </cell>
        </row>
        <row r="528">
          <cell r="A528" t="str">
            <v>AEPL0527</v>
          </cell>
          <cell r="D528" t="e">
            <v>#N/A</v>
          </cell>
          <cell r="E528" t="e">
            <v>#N/A</v>
          </cell>
          <cell r="F528" t="e">
            <v>#N/A</v>
          </cell>
          <cell r="G528" t="e">
            <v>#N/A</v>
          </cell>
          <cell r="AB528" t="e">
            <v>#N/A</v>
          </cell>
          <cell r="AC528" t="e">
            <v>#N/A</v>
          </cell>
          <cell r="AD528" t="e">
            <v>#N/A</v>
          </cell>
          <cell r="AE528" t="str">
            <v>11 Dividend Street</v>
          </cell>
          <cell r="AF528" t="str">
            <v>Mansfield QLD 4122</v>
          </cell>
        </row>
        <row r="529">
          <cell r="A529" t="str">
            <v>AEPL0528</v>
          </cell>
          <cell r="D529" t="e">
            <v>#N/A</v>
          </cell>
          <cell r="E529" t="e">
            <v>#N/A</v>
          </cell>
          <cell r="F529" t="e">
            <v>#N/A</v>
          </cell>
          <cell r="G529" t="e">
            <v>#N/A</v>
          </cell>
          <cell r="AB529" t="e">
            <v>#N/A</v>
          </cell>
          <cell r="AC529" t="e">
            <v>#N/A</v>
          </cell>
          <cell r="AD529" t="e">
            <v>#N/A</v>
          </cell>
          <cell r="AE529" t="str">
            <v>11 Dividend Street</v>
          </cell>
          <cell r="AF529" t="str">
            <v>Mansfield QLD 4122</v>
          </cell>
        </row>
        <row r="530">
          <cell r="A530" t="str">
            <v>AEPL0529</v>
          </cell>
          <cell r="D530" t="e">
            <v>#N/A</v>
          </cell>
          <cell r="E530" t="e">
            <v>#N/A</v>
          </cell>
          <cell r="F530" t="e">
            <v>#N/A</v>
          </cell>
          <cell r="G530" t="e">
            <v>#N/A</v>
          </cell>
          <cell r="AB530" t="e">
            <v>#N/A</v>
          </cell>
          <cell r="AC530" t="e">
            <v>#N/A</v>
          </cell>
          <cell r="AD530" t="e">
            <v>#N/A</v>
          </cell>
          <cell r="AE530" t="str">
            <v>11 Dividend Street</v>
          </cell>
          <cell r="AF530" t="str">
            <v>Mansfield QLD 4122</v>
          </cell>
        </row>
        <row r="531">
          <cell r="A531" t="str">
            <v>AEPL0530</v>
          </cell>
          <cell r="D531" t="e">
            <v>#N/A</v>
          </cell>
          <cell r="E531" t="e">
            <v>#N/A</v>
          </cell>
          <cell r="F531" t="e">
            <v>#N/A</v>
          </cell>
          <cell r="G531" t="e">
            <v>#N/A</v>
          </cell>
          <cell r="AB531" t="e">
            <v>#N/A</v>
          </cell>
          <cell r="AC531" t="e">
            <v>#N/A</v>
          </cell>
          <cell r="AD531" t="e">
            <v>#N/A</v>
          </cell>
          <cell r="AE531" t="str">
            <v>11 Dividend Street</v>
          </cell>
          <cell r="AF531" t="str">
            <v>Mansfield QLD 4122</v>
          </cell>
        </row>
        <row r="532">
          <cell r="A532" t="str">
            <v>AEPL0531</v>
          </cell>
          <cell r="D532" t="e">
            <v>#N/A</v>
          </cell>
          <cell r="E532" t="e">
            <v>#N/A</v>
          </cell>
          <cell r="F532" t="e">
            <v>#N/A</v>
          </cell>
          <cell r="G532" t="e">
            <v>#N/A</v>
          </cell>
          <cell r="AB532" t="e">
            <v>#N/A</v>
          </cell>
          <cell r="AC532" t="e">
            <v>#N/A</v>
          </cell>
          <cell r="AD532" t="e">
            <v>#N/A</v>
          </cell>
          <cell r="AE532" t="str">
            <v>11 Dividend Street</v>
          </cell>
          <cell r="AF532" t="str">
            <v>Mansfield QLD 4122</v>
          </cell>
        </row>
        <row r="533">
          <cell r="A533" t="str">
            <v>AEPL0532</v>
          </cell>
          <cell r="D533" t="e">
            <v>#N/A</v>
          </cell>
          <cell r="E533" t="e">
            <v>#N/A</v>
          </cell>
          <cell r="F533" t="e">
            <v>#N/A</v>
          </cell>
          <cell r="G533" t="e">
            <v>#N/A</v>
          </cell>
          <cell r="AB533" t="e">
            <v>#N/A</v>
          </cell>
          <cell r="AC533" t="e">
            <v>#N/A</v>
          </cell>
          <cell r="AD533" t="e">
            <v>#N/A</v>
          </cell>
          <cell r="AE533" t="str">
            <v>11 Dividend Street</v>
          </cell>
          <cell r="AF533" t="str">
            <v>Mansfield QLD 4122</v>
          </cell>
        </row>
        <row r="534">
          <cell r="A534" t="str">
            <v>AEPL0533</v>
          </cell>
          <cell r="D534" t="e">
            <v>#N/A</v>
          </cell>
          <cell r="E534" t="e">
            <v>#N/A</v>
          </cell>
          <cell r="F534" t="e">
            <v>#N/A</v>
          </cell>
          <cell r="G534" t="e">
            <v>#N/A</v>
          </cell>
          <cell r="AB534" t="e">
            <v>#N/A</v>
          </cell>
          <cell r="AC534" t="e">
            <v>#N/A</v>
          </cell>
          <cell r="AD534" t="e">
            <v>#N/A</v>
          </cell>
          <cell r="AE534" t="str">
            <v>11 Dividend Street</v>
          </cell>
          <cell r="AF534" t="str">
            <v>Mansfield QLD 4122</v>
          </cell>
        </row>
        <row r="535">
          <cell r="A535" t="str">
            <v>AEPL0534</v>
          </cell>
          <cell r="D535" t="e">
            <v>#N/A</v>
          </cell>
          <cell r="E535" t="e">
            <v>#N/A</v>
          </cell>
          <cell r="F535" t="e">
            <v>#N/A</v>
          </cell>
          <cell r="G535" t="e">
            <v>#N/A</v>
          </cell>
          <cell r="AB535" t="e">
            <v>#N/A</v>
          </cell>
          <cell r="AC535" t="e">
            <v>#N/A</v>
          </cell>
          <cell r="AD535" t="e">
            <v>#N/A</v>
          </cell>
          <cell r="AE535" t="str">
            <v>11 Dividend Street</v>
          </cell>
          <cell r="AF535" t="str">
            <v>Mansfield QLD 4122</v>
          </cell>
        </row>
        <row r="536">
          <cell r="A536" t="str">
            <v>AEPL0535</v>
          </cell>
          <cell r="D536" t="e">
            <v>#N/A</v>
          </cell>
          <cell r="E536" t="e">
            <v>#N/A</v>
          </cell>
          <cell r="F536" t="e">
            <v>#N/A</v>
          </cell>
          <cell r="G536" t="e">
            <v>#N/A</v>
          </cell>
          <cell r="AB536" t="e">
            <v>#N/A</v>
          </cell>
          <cell r="AC536" t="e">
            <v>#N/A</v>
          </cell>
          <cell r="AD536" t="e">
            <v>#N/A</v>
          </cell>
          <cell r="AE536" t="str">
            <v>11 Dividend Street</v>
          </cell>
          <cell r="AF536" t="str">
            <v>Mansfield QLD 4122</v>
          </cell>
        </row>
        <row r="537">
          <cell r="A537" t="str">
            <v>AEPL0536</v>
          </cell>
          <cell r="D537" t="e">
            <v>#N/A</v>
          </cell>
          <cell r="E537" t="e">
            <v>#N/A</v>
          </cell>
          <cell r="F537" t="e">
            <v>#N/A</v>
          </cell>
          <cell r="G537" t="e">
            <v>#N/A</v>
          </cell>
          <cell r="AB537" t="e">
            <v>#N/A</v>
          </cell>
          <cell r="AC537" t="e">
            <v>#N/A</v>
          </cell>
          <cell r="AD537" t="e">
            <v>#N/A</v>
          </cell>
          <cell r="AE537" t="str">
            <v>11 Dividend Street</v>
          </cell>
          <cell r="AF537" t="str">
            <v>Mansfield QLD 4122</v>
          </cell>
        </row>
        <row r="538">
          <cell r="A538" t="str">
            <v>AEPL0537</v>
          </cell>
          <cell r="D538" t="e">
            <v>#N/A</v>
          </cell>
          <cell r="E538" t="e">
            <v>#N/A</v>
          </cell>
          <cell r="F538" t="e">
            <v>#N/A</v>
          </cell>
          <cell r="G538" t="e">
            <v>#N/A</v>
          </cell>
          <cell r="AB538" t="e">
            <v>#N/A</v>
          </cell>
          <cell r="AC538" t="e">
            <v>#N/A</v>
          </cell>
          <cell r="AD538" t="e">
            <v>#N/A</v>
          </cell>
          <cell r="AE538" t="str">
            <v>11 Dividend Street</v>
          </cell>
          <cell r="AF538" t="str">
            <v>Mansfield QLD 4122</v>
          </cell>
        </row>
        <row r="539">
          <cell r="A539" t="str">
            <v>AEPL0538</v>
          </cell>
          <cell r="D539" t="e">
            <v>#N/A</v>
          </cell>
          <cell r="E539" t="e">
            <v>#N/A</v>
          </cell>
          <cell r="F539" t="e">
            <v>#N/A</v>
          </cell>
          <cell r="G539" t="e">
            <v>#N/A</v>
          </cell>
          <cell r="AB539" t="e">
            <v>#N/A</v>
          </cell>
          <cell r="AC539" t="e">
            <v>#N/A</v>
          </cell>
          <cell r="AD539" t="e">
            <v>#N/A</v>
          </cell>
          <cell r="AE539" t="str">
            <v>11 Dividend Street</v>
          </cell>
          <cell r="AF539" t="str">
            <v>Mansfield QLD 4122</v>
          </cell>
        </row>
        <row r="540">
          <cell r="A540" t="str">
            <v>AEPL0539</v>
          </cell>
          <cell r="D540" t="e">
            <v>#N/A</v>
          </cell>
          <cell r="E540" t="e">
            <v>#N/A</v>
          </cell>
          <cell r="F540" t="e">
            <v>#N/A</v>
          </cell>
          <cell r="G540" t="e">
            <v>#N/A</v>
          </cell>
          <cell r="AB540" t="e">
            <v>#N/A</v>
          </cell>
          <cell r="AC540" t="e">
            <v>#N/A</v>
          </cell>
          <cell r="AD540" t="e">
            <v>#N/A</v>
          </cell>
          <cell r="AE540" t="str">
            <v>11 Dividend Street</v>
          </cell>
          <cell r="AF540" t="str">
            <v>Mansfield QLD 4122</v>
          </cell>
        </row>
        <row r="541">
          <cell r="A541" t="str">
            <v>AEPL0540</v>
          </cell>
          <cell r="D541" t="e">
            <v>#N/A</v>
          </cell>
          <cell r="E541" t="e">
            <v>#N/A</v>
          </cell>
          <cell r="F541" t="e">
            <v>#N/A</v>
          </cell>
          <cell r="G541" t="e">
            <v>#N/A</v>
          </cell>
          <cell r="AB541" t="e">
            <v>#N/A</v>
          </cell>
          <cell r="AC541" t="e">
            <v>#N/A</v>
          </cell>
          <cell r="AD541" t="e">
            <v>#N/A</v>
          </cell>
          <cell r="AE541" t="str">
            <v>11 Dividend Street</v>
          </cell>
          <cell r="AF541" t="str">
            <v>Mansfield QLD 4122</v>
          </cell>
        </row>
        <row r="542">
          <cell r="A542" t="str">
            <v>AEPL0541</v>
          </cell>
          <cell r="D542" t="e">
            <v>#N/A</v>
          </cell>
          <cell r="E542" t="e">
            <v>#N/A</v>
          </cell>
          <cell r="F542" t="e">
            <v>#N/A</v>
          </cell>
          <cell r="G542" t="e">
            <v>#N/A</v>
          </cell>
          <cell r="AB542" t="e">
            <v>#N/A</v>
          </cell>
          <cell r="AC542" t="e">
            <v>#N/A</v>
          </cell>
          <cell r="AD542" t="e">
            <v>#N/A</v>
          </cell>
          <cell r="AE542" t="str">
            <v>11 Dividend Street</v>
          </cell>
          <cell r="AF542" t="str">
            <v>Mansfield QLD 4122</v>
          </cell>
        </row>
        <row r="543">
          <cell r="A543" t="str">
            <v>AEPL0542</v>
          </cell>
          <cell r="D543" t="e">
            <v>#N/A</v>
          </cell>
          <cell r="E543" t="e">
            <v>#N/A</v>
          </cell>
          <cell r="F543" t="e">
            <v>#N/A</v>
          </cell>
          <cell r="G543" t="e">
            <v>#N/A</v>
          </cell>
          <cell r="AB543" t="e">
            <v>#N/A</v>
          </cell>
          <cell r="AC543" t="e">
            <v>#N/A</v>
          </cell>
          <cell r="AD543" t="e">
            <v>#N/A</v>
          </cell>
          <cell r="AE543" t="str">
            <v>11 Dividend Street</v>
          </cell>
          <cell r="AF543" t="str">
            <v>Mansfield QLD 4122</v>
          </cell>
        </row>
        <row r="544">
          <cell r="A544" t="str">
            <v>AEPL0543</v>
          </cell>
          <cell r="D544" t="e">
            <v>#N/A</v>
          </cell>
          <cell r="E544" t="e">
            <v>#N/A</v>
          </cell>
          <cell r="F544" t="e">
            <v>#N/A</v>
          </cell>
          <cell r="G544" t="e">
            <v>#N/A</v>
          </cell>
          <cell r="AB544" t="e">
            <v>#N/A</v>
          </cell>
          <cell r="AC544" t="e">
            <v>#N/A</v>
          </cell>
          <cell r="AD544" t="e">
            <v>#N/A</v>
          </cell>
          <cell r="AE544" t="str">
            <v>11 Dividend Street</v>
          </cell>
          <cell r="AF544" t="str">
            <v>Mansfield QLD 4122</v>
          </cell>
        </row>
        <row r="545">
          <cell r="A545" t="str">
            <v>AEPL0544</v>
          </cell>
          <cell r="D545" t="e">
            <v>#N/A</v>
          </cell>
          <cell r="E545" t="e">
            <v>#N/A</v>
          </cell>
          <cell r="F545" t="e">
            <v>#N/A</v>
          </cell>
          <cell r="G545" t="e">
            <v>#N/A</v>
          </cell>
          <cell r="AB545" t="e">
            <v>#N/A</v>
          </cell>
          <cell r="AC545" t="e">
            <v>#N/A</v>
          </cell>
          <cell r="AD545" t="e">
            <v>#N/A</v>
          </cell>
          <cell r="AE545" t="str">
            <v>11 Dividend Street</v>
          </cell>
          <cell r="AF545" t="str">
            <v>Mansfield QLD 4122</v>
          </cell>
        </row>
        <row r="546">
          <cell r="A546" t="str">
            <v>AEPL0545</v>
          </cell>
          <cell r="D546" t="e">
            <v>#N/A</v>
          </cell>
          <cell r="E546" t="e">
            <v>#N/A</v>
          </cell>
          <cell r="F546" t="e">
            <v>#N/A</v>
          </cell>
          <cell r="G546" t="e">
            <v>#N/A</v>
          </cell>
          <cell r="AB546" t="e">
            <v>#N/A</v>
          </cell>
          <cell r="AC546" t="e">
            <v>#N/A</v>
          </cell>
          <cell r="AD546" t="e">
            <v>#N/A</v>
          </cell>
          <cell r="AE546" t="str">
            <v>11 Dividend Street</v>
          </cell>
          <cell r="AF546" t="str">
            <v>Mansfield QLD 4122</v>
          </cell>
        </row>
        <row r="547">
          <cell r="A547" t="str">
            <v>AEPL0546</v>
          </cell>
          <cell r="D547" t="e">
            <v>#N/A</v>
          </cell>
          <cell r="E547" t="e">
            <v>#N/A</v>
          </cell>
          <cell r="F547" t="e">
            <v>#N/A</v>
          </cell>
          <cell r="G547" t="e">
            <v>#N/A</v>
          </cell>
          <cell r="AB547" t="e">
            <v>#N/A</v>
          </cell>
          <cell r="AC547" t="e">
            <v>#N/A</v>
          </cell>
          <cell r="AD547" t="e">
            <v>#N/A</v>
          </cell>
          <cell r="AE547" t="str">
            <v>11 Dividend Street</v>
          </cell>
          <cell r="AF547" t="str">
            <v>Mansfield QLD 4122</v>
          </cell>
        </row>
        <row r="548">
          <cell r="A548" t="str">
            <v>AEPL0547</v>
          </cell>
          <cell r="D548" t="e">
            <v>#N/A</v>
          </cell>
          <cell r="E548" t="e">
            <v>#N/A</v>
          </cell>
          <cell r="F548" t="e">
            <v>#N/A</v>
          </cell>
          <cell r="G548" t="e">
            <v>#N/A</v>
          </cell>
          <cell r="AB548" t="e">
            <v>#N/A</v>
          </cell>
          <cell r="AC548" t="e">
            <v>#N/A</v>
          </cell>
          <cell r="AD548" t="e">
            <v>#N/A</v>
          </cell>
          <cell r="AE548" t="str">
            <v>11 Dividend Street</v>
          </cell>
          <cell r="AF548" t="str">
            <v>Mansfield QLD 4122</v>
          </cell>
        </row>
        <row r="549">
          <cell r="A549" t="str">
            <v>AEPL0548</v>
          </cell>
          <cell r="D549" t="e">
            <v>#N/A</v>
          </cell>
          <cell r="E549" t="e">
            <v>#N/A</v>
          </cell>
          <cell r="F549" t="e">
            <v>#N/A</v>
          </cell>
          <cell r="G549" t="e">
            <v>#N/A</v>
          </cell>
          <cell r="AB549" t="e">
            <v>#N/A</v>
          </cell>
          <cell r="AC549" t="e">
            <v>#N/A</v>
          </cell>
          <cell r="AD549" t="e">
            <v>#N/A</v>
          </cell>
          <cell r="AE549" t="str">
            <v>11 Dividend Street</v>
          </cell>
          <cell r="AF549" t="str">
            <v>Mansfield QLD 4122</v>
          </cell>
        </row>
        <row r="550">
          <cell r="A550" t="str">
            <v>AEPL0549</v>
          </cell>
          <cell r="D550" t="e">
            <v>#N/A</v>
          </cell>
          <cell r="E550" t="e">
            <v>#N/A</v>
          </cell>
          <cell r="F550" t="e">
            <v>#N/A</v>
          </cell>
          <cell r="G550" t="e">
            <v>#N/A</v>
          </cell>
          <cell r="AB550" t="e">
            <v>#N/A</v>
          </cell>
          <cell r="AC550" t="e">
            <v>#N/A</v>
          </cell>
          <cell r="AD550" t="e">
            <v>#N/A</v>
          </cell>
          <cell r="AE550" t="str">
            <v>11 Dividend Street</v>
          </cell>
          <cell r="AF550" t="str">
            <v>Mansfield QLD 4122</v>
          </cell>
        </row>
        <row r="551">
          <cell r="A551" t="str">
            <v>AEPL0550</v>
          </cell>
          <cell r="D551" t="e">
            <v>#N/A</v>
          </cell>
          <cell r="E551" t="e">
            <v>#N/A</v>
          </cell>
          <cell r="F551" t="e">
            <v>#N/A</v>
          </cell>
          <cell r="G551" t="e">
            <v>#N/A</v>
          </cell>
          <cell r="AB551" t="e">
            <v>#N/A</v>
          </cell>
          <cell r="AC551" t="e">
            <v>#N/A</v>
          </cell>
          <cell r="AD551" t="e">
            <v>#N/A</v>
          </cell>
          <cell r="AE551" t="str">
            <v>11 Dividend Street</v>
          </cell>
          <cell r="AF551" t="str">
            <v>Mansfield QLD 4122</v>
          </cell>
        </row>
        <row r="552">
          <cell r="A552" t="str">
            <v>AEPL0551</v>
          </cell>
          <cell r="D552" t="e">
            <v>#N/A</v>
          </cell>
          <cell r="E552" t="e">
            <v>#N/A</v>
          </cell>
          <cell r="F552" t="e">
            <v>#N/A</v>
          </cell>
          <cell r="G552" t="e">
            <v>#N/A</v>
          </cell>
          <cell r="AB552" t="e">
            <v>#N/A</v>
          </cell>
          <cell r="AC552" t="e">
            <v>#N/A</v>
          </cell>
          <cell r="AD552" t="e">
            <v>#N/A</v>
          </cell>
          <cell r="AE552" t="str">
            <v>11 Dividend Street</v>
          </cell>
          <cell r="AF552" t="str">
            <v>Mansfield QLD 4122</v>
          </cell>
        </row>
        <row r="553">
          <cell r="A553" t="str">
            <v>AEPL0552</v>
          </cell>
          <cell r="D553" t="e">
            <v>#N/A</v>
          </cell>
          <cell r="E553" t="e">
            <v>#N/A</v>
          </cell>
          <cell r="F553" t="e">
            <v>#N/A</v>
          </cell>
          <cell r="G553" t="e">
            <v>#N/A</v>
          </cell>
          <cell r="AB553" t="e">
            <v>#N/A</v>
          </cell>
          <cell r="AC553" t="e">
            <v>#N/A</v>
          </cell>
          <cell r="AD553" t="e">
            <v>#N/A</v>
          </cell>
          <cell r="AE553" t="str">
            <v>11 Dividend Street</v>
          </cell>
          <cell r="AF553" t="str">
            <v>Mansfield QLD 4122</v>
          </cell>
        </row>
        <row r="554">
          <cell r="A554" t="str">
            <v>AEPL0553</v>
          </cell>
          <cell r="D554" t="e">
            <v>#N/A</v>
          </cell>
          <cell r="E554" t="e">
            <v>#N/A</v>
          </cell>
          <cell r="F554" t="e">
            <v>#N/A</v>
          </cell>
          <cell r="G554" t="e">
            <v>#N/A</v>
          </cell>
          <cell r="AB554" t="e">
            <v>#N/A</v>
          </cell>
          <cell r="AC554" t="e">
            <v>#N/A</v>
          </cell>
          <cell r="AD554" t="e">
            <v>#N/A</v>
          </cell>
          <cell r="AE554" t="str">
            <v>11 Dividend Street</v>
          </cell>
          <cell r="AF554" t="str">
            <v>Mansfield QLD 4122</v>
          </cell>
        </row>
        <row r="555">
          <cell r="A555" t="str">
            <v>AEPL0554</v>
          </cell>
          <cell r="D555" t="e">
            <v>#N/A</v>
          </cell>
          <cell r="E555" t="e">
            <v>#N/A</v>
          </cell>
          <cell r="F555" t="e">
            <v>#N/A</v>
          </cell>
          <cell r="G555" t="e">
            <v>#N/A</v>
          </cell>
          <cell r="AB555" t="e">
            <v>#N/A</v>
          </cell>
          <cell r="AC555" t="e">
            <v>#N/A</v>
          </cell>
          <cell r="AD555" t="e">
            <v>#N/A</v>
          </cell>
          <cell r="AE555" t="str">
            <v>11 Dividend Street</v>
          </cell>
          <cell r="AF555" t="str">
            <v>Mansfield QLD 4122</v>
          </cell>
        </row>
        <row r="556">
          <cell r="A556" t="str">
            <v>AEPL0555</v>
          </cell>
          <cell r="D556" t="e">
            <v>#N/A</v>
          </cell>
          <cell r="E556" t="e">
            <v>#N/A</v>
          </cell>
          <cell r="F556" t="e">
            <v>#N/A</v>
          </cell>
          <cell r="G556" t="e">
            <v>#N/A</v>
          </cell>
          <cell r="AB556" t="e">
            <v>#N/A</v>
          </cell>
          <cell r="AC556" t="e">
            <v>#N/A</v>
          </cell>
          <cell r="AD556" t="e">
            <v>#N/A</v>
          </cell>
          <cell r="AE556" t="str">
            <v>11 Dividend Street</v>
          </cell>
          <cell r="AF556" t="str">
            <v>Mansfield QLD 4122</v>
          </cell>
        </row>
        <row r="557">
          <cell r="A557" t="str">
            <v>AEPL0556</v>
          </cell>
          <cell r="D557" t="e">
            <v>#N/A</v>
          </cell>
          <cell r="E557" t="e">
            <v>#N/A</v>
          </cell>
          <cell r="F557" t="e">
            <v>#N/A</v>
          </cell>
          <cell r="G557" t="e">
            <v>#N/A</v>
          </cell>
          <cell r="AB557" t="e">
            <v>#N/A</v>
          </cell>
          <cell r="AC557" t="e">
            <v>#N/A</v>
          </cell>
          <cell r="AD557" t="e">
            <v>#N/A</v>
          </cell>
          <cell r="AE557" t="str">
            <v>11 Dividend Street</v>
          </cell>
          <cell r="AF557" t="str">
            <v>Mansfield QLD 4122</v>
          </cell>
        </row>
        <row r="558">
          <cell r="A558" t="str">
            <v>AEPL0557</v>
          </cell>
          <cell r="D558" t="e">
            <v>#N/A</v>
          </cell>
          <cell r="E558" t="e">
            <v>#N/A</v>
          </cell>
          <cell r="F558" t="e">
            <v>#N/A</v>
          </cell>
          <cell r="G558" t="e">
            <v>#N/A</v>
          </cell>
          <cell r="AB558" t="e">
            <v>#N/A</v>
          </cell>
          <cell r="AC558" t="e">
            <v>#N/A</v>
          </cell>
          <cell r="AD558" t="e">
            <v>#N/A</v>
          </cell>
          <cell r="AE558" t="str">
            <v>11 Dividend Street</v>
          </cell>
          <cell r="AF558" t="str">
            <v>Mansfield QLD 4122</v>
          </cell>
        </row>
        <row r="559">
          <cell r="A559" t="str">
            <v>AEPL0558</v>
          </cell>
          <cell r="D559" t="e">
            <v>#N/A</v>
          </cell>
          <cell r="E559" t="e">
            <v>#N/A</v>
          </cell>
          <cell r="F559" t="e">
            <v>#N/A</v>
          </cell>
          <cell r="G559" t="e">
            <v>#N/A</v>
          </cell>
          <cell r="AB559" t="e">
            <v>#N/A</v>
          </cell>
          <cell r="AC559" t="e">
            <v>#N/A</v>
          </cell>
          <cell r="AD559" t="e">
            <v>#N/A</v>
          </cell>
          <cell r="AE559" t="str">
            <v>11 Dividend Street</v>
          </cell>
          <cell r="AF559" t="str">
            <v>Mansfield QLD 4122</v>
          </cell>
        </row>
        <row r="560">
          <cell r="A560" t="str">
            <v>AEPL0559</v>
          </cell>
          <cell r="D560" t="e">
            <v>#N/A</v>
          </cell>
          <cell r="E560" t="e">
            <v>#N/A</v>
          </cell>
          <cell r="F560" t="e">
            <v>#N/A</v>
          </cell>
          <cell r="G560" t="e">
            <v>#N/A</v>
          </cell>
          <cell r="AB560" t="e">
            <v>#N/A</v>
          </cell>
          <cell r="AC560" t="e">
            <v>#N/A</v>
          </cell>
          <cell r="AD560" t="e">
            <v>#N/A</v>
          </cell>
          <cell r="AE560" t="str">
            <v>11 Dividend Street</v>
          </cell>
          <cell r="AF560" t="str">
            <v>Mansfield QLD 4122</v>
          </cell>
        </row>
        <row r="561">
          <cell r="A561" t="str">
            <v>AEPL0560</v>
          </cell>
          <cell r="D561" t="e">
            <v>#N/A</v>
          </cell>
          <cell r="E561" t="e">
            <v>#N/A</v>
          </cell>
          <cell r="F561" t="e">
            <v>#N/A</v>
          </cell>
          <cell r="G561" t="e">
            <v>#N/A</v>
          </cell>
          <cell r="AB561" t="e">
            <v>#N/A</v>
          </cell>
          <cell r="AC561" t="e">
            <v>#N/A</v>
          </cell>
          <cell r="AD561" t="e">
            <v>#N/A</v>
          </cell>
          <cell r="AE561" t="str">
            <v>11 Dividend Street</v>
          </cell>
          <cell r="AF561" t="str">
            <v>Mansfield QLD 4122</v>
          </cell>
        </row>
        <row r="562">
          <cell r="A562" t="str">
            <v>AEPL0561</v>
          </cell>
          <cell r="D562" t="e">
            <v>#N/A</v>
          </cell>
          <cell r="E562" t="e">
            <v>#N/A</v>
          </cell>
          <cell r="F562" t="e">
            <v>#N/A</v>
          </cell>
          <cell r="G562" t="e">
            <v>#N/A</v>
          </cell>
          <cell r="AB562" t="e">
            <v>#N/A</v>
          </cell>
          <cell r="AC562" t="e">
            <v>#N/A</v>
          </cell>
          <cell r="AD562" t="e">
            <v>#N/A</v>
          </cell>
          <cell r="AE562" t="str">
            <v>11 Dividend Street</v>
          </cell>
          <cell r="AF562" t="str">
            <v>Mansfield QLD 4122</v>
          </cell>
        </row>
        <row r="563">
          <cell r="A563" t="str">
            <v>AEPL0562</v>
          </cell>
          <cell r="D563" t="e">
            <v>#N/A</v>
          </cell>
          <cell r="E563" t="e">
            <v>#N/A</v>
          </cell>
          <cell r="F563" t="e">
            <v>#N/A</v>
          </cell>
          <cell r="G563" t="e">
            <v>#N/A</v>
          </cell>
          <cell r="AB563" t="e">
            <v>#N/A</v>
          </cell>
          <cell r="AC563" t="e">
            <v>#N/A</v>
          </cell>
          <cell r="AD563" t="e">
            <v>#N/A</v>
          </cell>
          <cell r="AE563" t="str">
            <v>11 Dividend Street</v>
          </cell>
          <cell r="AF563" t="str">
            <v>Mansfield QLD 4122</v>
          </cell>
        </row>
        <row r="564">
          <cell r="A564" t="str">
            <v>AEPL0563</v>
          </cell>
          <cell r="D564" t="e">
            <v>#N/A</v>
          </cell>
          <cell r="E564" t="e">
            <v>#N/A</v>
          </cell>
          <cell r="F564" t="e">
            <v>#N/A</v>
          </cell>
          <cell r="G564" t="e">
            <v>#N/A</v>
          </cell>
          <cell r="AB564" t="e">
            <v>#N/A</v>
          </cell>
          <cell r="AC564" t="e">
            <v>#N/A</v>
          </cell>
          <cell r="AD564" t="e">
            <v>#N/A</v>
          </cell>
          <cell r="AE564" t="str">
            <v>11 Dividend Street</v>
          </cell>
          <cell r="AF564" t="str">
            <v>Mansfield QLD 4122</v>
          </cell>
        </row>
        <row r="565">
          <cell r="A565" t="str">
            <v>AEPL0564</v>
          </cell>
          <cell r="D565" t="e">
            <v>#N/A</v>
          </cell>
          <cell r="E565" t="e">
            <v>#N/A</v>
          </cell>
          <cell r="F565" t="e">
            <v>#N/A</v>
          </cell>
          <cell r="G565" t="e">
            <v>#N/A</v>
          </cell>
          <cell r="AB565" t="e">
            <v>#N/A</v>
          </cell>
          <cell r="AC565" t="e">
            <v>#N/A</v>
          </cell>
          <cell r="AD565" t="e">
            <v>#N/A</v>
          </cell>
          <cell r="AE565" t="str">
            <v>11 Dividend Street</v>
          </cell>
          <cell r="AF565" t="str">
            <v>Mansfield QLD 4122</v>
          </cell>
        </row>
        <row r="566">
          <cell r="A566" t="str">
            <v>AEPL0565</v>
          </cell>
          <cell r="D566" t="e">
            <v>#N/A</v>
          </cell>
          <cell r="E566" t="e">
            <v>#N/A</v>
          </cell>
          <cell r="F566" t="e">
            <v>#N/A</v>
          </cell>
          <cell r="G566" t="e">
            <v>#N/A</v>
          </cell>
          <cell r="AB566" t="e">
            <v>#N/A</v>
          </cell>
          <cell r="AC566" t="e">
            <v>#N/A</v>
          </cell>
          <cell r="AD566" t="e">
            <v>#N/A</v>
          </cell>
          <cell r="AE566" t="str">
            <v>11 Dividend Street</v>
          </cell>
          <cell r="AF566" t="str">
            <v>Mansfield QLD 4122</v>
          </cell>
        </row>
        <row r="567">
          <cell r="A567" t="str">
            <v>AEPL0566</v>
          </cell>
          <cell r="D567" t="e">
            <v>#N/A</v>
          </cell>
          <cell r="E567" t="e">
            <v>#N/A</v>
          </cell>
          <cell r="F567" t="e">
            <v>#N/A</v>
          </cell>
          <cell r="G567" t="e">
            <v>#N/A</v>
          </cell>
          <cell r="AB567" t="e">
            <v>#N/A</v>
          </cell>
          <cell r="AC567" t="e">
            <v>#N/A</v>
          </cell>
          <cell r="AD567" t="e">
            <v>#N/A</v>
          </cell>
          <cell r="AE567" t="str">
            <v>11 Dividend Street</v>
          </cell>
          <cell r="AF567" t="str">
            <v>Mansfield QLD 4122</v>
          </cell>
        </row>
        <row r="568">
          <cell r="A568" t="str">
            <v>AEPL0567</v>
          </cell>
          <cell r="D568" t="e">
            <v>#N/A</v>
          </cell>
          <cell r="E568" t="e">
            <v>#N/A</v>
          </cell>
          <cell r="F568" t="e">
            <v>#N/A</v>
          </cell>
          <cell r="G568" t="e">
            <v>#N/A</v>
          </cell>
          <cell r="AB568" t="e">
            <v>#N/A</v>
          </cell>
          <cell r="AC568" t="e">
            <v>#N/A</v>
          </cell>
          <cell r="AD568" t="e">
            <v>#N/A</v>
          </cell>
          <cell r="AE568" t="str">
            <v>11 Dividend Street</v>
          </cell>
          <cell r="AF568" t="str">
            <v>Mansfield QLD 4122</v>
          </cell>
        </row>
        <row r="569">
          <cell r="A569" t="str">
            <v>AEPL0568</v>
          </cell>
          <cell r="D569" t="e">
            <v>#N/A</v>
          </cell>
          <cell r="E569" t="e">
            <v>#N/A</v>
          </cell>
          <cell r="F569" t="e">
            <v>#N/A</v>
          </cell>
          <cell r="G569" t="e">
            <v>#N/A</v>
          </cell>
          <cell r="AB569" t="e">
            <v>#N/A</v>
          </cell>
          <cell r="AC569" t="e">
            <v>#N/A</v>
          </cell>
          <cell r="AD569" t="e">
            <v>#N/A</v>
          </cell>
          <cell r="AE569" t="str">
            <v>11 Dividend Street</v>
          </cell>
          <cell r="AF569" t="str">
            <v>Mansfield QLD 4122</v>
          </cell>
        </row>
        <row r="570">
          <cell r="A570" t="str">
            <v>AEPL0569</v>
          </cell>
          <cell r="D570" t="e">
            <v>#N/A</v>
          </cell>
          <cell r="E570" t="e">
            <v>#N/A</v>
          </cell>
          <cell r="F570" t="e">
            <v>#N/A</v>
          </cell>
          <cell r="G570" t="e">
            <v>#N/A</v>
          </cell>
          <cell r="AB570" t="e">
            <v>#N/A</v>
          </cell>
          <cell r="AC570" t="e">
            <v>#N/A</v>
          </cell>
          <cell r="AD570" t="e">
            <v>#N/A</v>
          </cell>
          <cell r="AE570" t="str">
            <v>11 Dividend Street</v>
          </cell>
          <cell r="AF570" t="str">
            <v>Mansfield QLD 4122</v>
          </cell>
        </row>
        <row r="571">
          <cell r="A571" t="str">
            <v>AEPL0570</v>
          </cell>
          <cell r="D571" t="e">
            <v>#N/A</v>
          </cell>
          <cell r="E571" t="e">
            <v>#N/A</v>
          </cell>
          <cell r="F571" t="e">
            <v>#N/A</v>
          </cell>
          <cell r="G571" t="e">
            <v>#N/A</v>
          </cell>
          <cell r="AB571" t="e">
            <v>#N/A</v>
          </cell>
          <cell r="AC571" t="e">
            <v>#N/A</v>
          </cell>
          <cell r="AD571" t="e">
            <v>#N/A</v>
          </cell>
          <cell r="AE571" t="str">
            <v>11 Dividend Street</v>
          </cell>
          <cell r="AF571" t="str">
            <v>Mansfield QLD 4122</v>
          </cell>
        </row>
        <row r="572">
          <cell r="A572" t="str">
            <v>AEPL0571</v>
          </cell>
          <cell r="D572" t="e">
            <v>#N/A</v>
          </cell>
          <cell r="E572" t="e">
            <v>#N/A</v>
          </cell>
          <cell r="F572" t="e">
            <v>#N/A</v>
          </cell>
          <cell r="G572" t="e">
            <v>#N/A</v>
          </cell>
          <cell r="AB572" t="e">
            <v>#N/A</v>
          </cell>
          <cell r="AC572" t="e">
            <v>#N/A</v>
          </cell>
          <cell r="AD572" t="e">
            <v>#N/A</v>
          </cell>
          <cell r="AE572" t="str">
            <v>11 Dividend Street</v>
          </cell>
          <cell r="AF572" t="str">
            <v>Mansfield QLD 4122</v>
          </cell>
        </row>
        <row r="573">
          <cell r="A573" t="str">
            <v>AEPL0572</v>
          </cell>
          <cell r="D573" t="e">
            <v>#N/A</v>
          </cell>
          <cell r="E573" t="e">
            <v>#N/A</v>
          </cell>
          <cell r="F573" t="e">
            <v>#N/A</v>
          </cell>
          <cell r="G573" t="e">
            <v>#N/A</v>
          </cell>
          <cell r="AB573" t="e">
            <v>#N/A</v>
          </cell>
          <cell r="AC573" t="e">
            <v>#N/A</v>
          </cell>
          <cell r="AD573" t="e">
            <v>#N/A</v>
          </cell>
          <cell r="AE573" t="str">
            <v>11 Dividend Street</v>
          </cell>
          <cell r="AF573" t="str">
            <v>Mansfield QLD 4122</v>
          </cell>
        </row>
        <row r="574">
          <cell r="A574" t="str">
            <v>AEPL0573</v>
          </cell>
          <cell r="D574" t="e">
            <v>#N/A</v>
          </cell>
          <cell r="E574" t="e">
            <v>#N/A</v>
          </cell>
          <cell r="F574" t="e">
            <v>#N/A</v>
          </cell>
          <cell r="G574" t="e">
            <v>#N/A</v>
          </cell>
          <cell r="AB574" t="e">
            <v>#N/A</v>
          </cell>
          <cell r="AC574" t="e">
            <v>#N/A</v>
          </cell>
          <cell r="AD574" t="e">
            <v>#N/A</v>
          </cell>
          <cell r="AE574" t="str">
            <v>11 Dividend Street</v>
          </cell>
          <cell r="AF574" t="str">
            <v>Mansfield QLD 4122</v>
          </cell>
        </row>
        <row r="575">
          <cell r="A575" t="str">
            <v>AEPL0574</v>
          </cell>
          <cell r="D575" t="e">
            <v>#N/A</v>
          </cell>
          <cell r="E575" t="e">
            <v>#N/A</v>
          </cell>
          <cell r="F575" t="e">
            <v>#N/A</v>
          </cell>
          <cell r="G575" t="e">
            <v>#N/A</v>
          </cell>
          <cell r="AB575" t="e">
            <v>#N/A</v>
          </cell>
          <cell r="AC575" t="e">
            <v>#N/A</v>
          </cell>
          <cell r="AD575" t="e">
            <v>#N/A</v>
          </cell>
          <cell r="AE575" t="str">
            <v>11 Dividend Street</v>
          </cell>
          <cell r="AF575" t="str">
            <v>Mansfield QLD 4122</v>
          </cell>
        </row>
        <row r="576">
          <cell r="A576" t="str">
            <v>AEPL0575</v>
          </cell>
          <cell r="D576" t="e">
            <v>#N/A</v>
          </cell>
          <cell r="E576" t="e">
            <v>#N/A</v>
          </cell>
          <cell r="F576" t="e">
            <v>#N/A</v>
          </cell>
          <cell r="G576" t="e">
            <v>#N/A</v>
          </cell>
          <cell r="AB576" t="e">
            <v>#N/A</v>
          </cell>
          <cell r="AC576" t="e">
            <v>#N/A</v>
          </cell>
          <cell r="AD576" t="e">
            <v>#N/A</v>
          </cell>
          <cell r="AE576" t="str">
            <v>11 Dividend Street</v>
          </cell>
          <cell r="AF576" t="str">
            <v>Mansfield QLD 4122</v>
          </cell>
        </row>
        <row r="577">
          <cell r="A577" t="str">
            <v>AEPL0576</v>
          </cell>
          <cell r="D577" t="e">
            <v>#N/A</v>
          </cell>
          <cell r="E577" t="e">
            <v>#N/A</v>
          </cell>
          <cell r="F577" t="e">
            <v>#N/A</v>
          </cell>
          <cell r="G577" t="e">
            <v>#N/A</v>
          </cell>
          <cell r="AB577" t="e">
            <v>#N/A</v>
          </cell>
          <cell r="AC577" t="e">
            <v>#N/A</v>
          </cell>
          <cell r="AD577" t="e">
            <v>#N/A</v>
          </cell>
          <cell r="AE577" t="str">
            <v>11 Dividend Street</v>
          </cell>
          <cell r="AF577" t="str">
            <v>Mansfield QLD 4122</v>
          </cell>
        </row>
        <row r="578">
          <cell r="A578" t="str">
            <v>AEPL0577</v>
          </cell>
          <cell r="D578" t="e">
            <v>#N/A</v>
          </cell>
          <cell r="E578" t="e">
            <v>#N/A</v>
          </cell>
          <cell r="F578" t="e">
            <v>#N/A</v>
          </cell>
          <cell r="G578" t="e">
            <v>#N/A</v>
          </cell>
          <cell r="AB578" t="e">
            <v>#N/A</v>
          </cell>
          <cell r="AC578" t="e">
            <v>#N/A</v>
          </cell>
          <cell r="AD578" t="e">
            <v>#N/A</v>
          </cell>
          <cell r="AE578" t="str">
            <v>11 Dividend Street</v>
          </cell>
          <cell r="AF578" t="str">
            <v>Mansfield QLD 4122</v>
          </cell>
        </row>
        <row r="579">
          <cell r="A579" t="str">
            <v>AEPL0578</v>
          </cell>
          <cell r="D579" t="e">
            <v>#N/A</v>
          </cell>
          <cell r="E579" t="e">
            <v>#N/A</v>
          </cell>
          <cell r="F579" t="e">
            <v>#N/A</v>
          </cell>
          <cell r="G579" t="e">
            <v>#N/A</v>
          </cell>
          <cell r="AB579" t="e">
            <v>#N/A</v>
          </cell>
          <cell r="AC579" t="e">
            <v>#N/A</v>
          </cell>
          <cell r="AD579" t="e">
            <v>#N/A</v>
          </cell>
          <cell r="AE579" t="str">
            <v>11 Dividend Street</v>
          </cell>
          <cell r="AF579" t="str">
            <v>Mansfield QLD 4122</v>
          </cell>
        </row>
        <row r="580">
          <cell r="A580" t="str">
            <v>AEPL0579</v>
          </cell>
          <cell r="D580" t="e">
            <v>#N/A</v>
          </cell>
          <cell r="E580" t="e">
            <v>#N/A</v>
          </cell>
          <cell r="F580" t="e">
            <v>#N/A</v>
          </cell>
          <cell r="G580" t="e">
            <v>#N/A</v>
          </cell>
          <cell r="AB580" t="e">
            <v>#N/A</v>
          </cell>
          <cell r="AC580" t="e">
            <v>#N/A</v>
          </cell>
          <cell r="AD580" t="e">
            <v>#N/A</v>
          </cell>
          <cell r="AE580" t="str">
            <v>11 Dividend Street</v>
          </cell>
          <cell r="AF580" t="str">
            <v>Mansfield QLD 4122</v>
          </cell>
        </row>
        <row r="581">
          <cell r="A581" t="str">
            <v>AEPL0580</v>
          </cell>
          <cell r="D581" t="e">
            <v>#N/A</v>
          </cell>
          <cell r="E581" t="e">
            <v>#N/A</v>
          </cell>
          <cell r="F581" t="e">
            <v>#N/A</v>
          </cell>
          <cell r="G581" t="e">
            <v>#N/A</v>
          </cell>
          <cell r="AB581" t="e">
            <v>#N/A</v>
          </cell>
          <cell r="AC581" t="e">
            <v>#N/A</v>
          </cell>
          <cell r="AD581" t="e">
            <v>#N/A</v>
          </cell>
          <cell r="AE581" t="str">
            <v>11 Dividend Street</v>
          </cell>
          <cell r="AF581" t="str">
            <v>Mansfield QLD 4122</v>
          </cell>
        </row>
        <row r="582">
          <cell r="A582" t="str">
            <v>AEPL0581</v>
          </cell>
          <cell r="D582" t="e">
            <v>#N/A</v>
          </cell>
          <cell r="E582" t="e">
            <v>#N/A</v>
          </cell>
          <cell r="F582" t="e">
            <v>#N/A</v>
          </cell>
          <cell r="G582" t="e">
            <v>#N/A</v>
          </cell>
          <cell r="AB582" t="e">
            <v>#N/A</v>
          </cell>
          <cell r="AC582" t="e">
            <v>#N/A</v>
          </cell>
          <cell r="AD582" t="e">
            <v>#N/A</v>
          </cell>
          <cell r="AE582" t="str">
            <v>11 Dividend Street</v>
          </cell>
          <cell r="AF582" t="str">
            <v>Mansfield QLD 4122</v>
          </cell>
        </row>
        <row r="583">
          <cell r="A583" t="str">
            <v>AEPL0582</v>
          </cell>
          <cell r="D583" t="e">
            <v>#N/A</v>
          </cell>
          <cell r="E583" t="e">
            <v>#N/A</v>
          </cell>
          <cell r="F583" t="e">
            <v>#N/A</v>
          </cell>
          <cell r="G583" t="e">
            <v>#N/A</v>
          </cell>
          <cell r="AB583" t="e">
            <v>#N/A</v>
          </cell>
          <cell r="AC583" t="e">
            <v>#N/A</v>
          </cell>
          <cell r="AD583" t="e">
            <v>#N/A</v>
          </cell>
          <cell r="AE583" t="str">
            <v>11 Dividend Street</v>
          </cell>
          <cell r="AF583" t="str">
            <v>Mansfield QLD 4122</v>
          </cell>
        </row>
        <row r="584">
          <cell r="A584" t="str">
            <v>AEPL0583</v>
          </cell>
          <cell r="D584" t="e">
            <v>#N/A</v>
          </cell>
          <cell r="E584" t="e">
            <v>#N/A</v>
          </cell>
          <cell r="F584" t="e">
            <v>#N/A</v>
          </cell>
          <cell r="G584" t="e">
            <v>#N/A</v>
          </cell>
          <cell r="AB584" t="e">
            <v>#N/A</v>
          </cell>
          <cell r="AC584" t="e">
            <v>#N/A</v>
          </cell>
          <cell r="AD584" t="e">
            <v>#N/A</v>
          </cell>
          <cell r="AE584" t="str">
            <v>11 Dividend Street</v>
          </cell>
          <cell r="AF584" t="str">
            <v>Mansfield QLD 4122</v>
          </cell>
        </row>
        <row r="585">
          <cell r="A585" t="str">
            <v>AEPL0584</v>
          </cell>
          <cell r="D585" t="e">
            <v>#N/A</v>
          </cell>
          <cell r="E585" t="e">
            <v>#N/A</v>
          </cell>
          <cell r="F585" t="e">
            <v>#N/A</v>
          </cell>
          <cell r="G585" t="e">
            <v>#N/A</v>
          </cell>
          <cell r="AB585" t="e">
            <v>#N/A</v>
          </cell>
          <cell r="AC585" t="e">
            <v>#N/A</v>
          </cell>
          <cell r="AD585" t="e">
            <v>#N/A</v>
          </cell>
          <cell r="AE585" t="str">
            <v>11 Dividend Street</v>
          </cell>
          <cell r="AF585" t="str">
            <v>Mansfield QLD 4122</v>
          </cell>
        </row>
        <row r="586">
          <cell r="A586" t="str">
            <v>AEPL0585</v>
          </cell>
          <cell r="D586" t="e">
            <v>#N/A</v>
          </cell>
          <cell r="E586" t="e">
            <v>#N/A</v>
          </cell>
          <cell r="F586" t="e">
            <v>#N/A</v>
          </cell>
          <cell r="G586" t="e">
            <v>#N/A</v>
          </cell>
          <cell r="AB586" t="e">
            <v>#N/A</v>
          </cell>
          <cell r="AC586" t="e">
            <v>#N/A</v>
          </cell>
          <cell r="AD586" t="e">
            <v>#N/A</v>
          </cell>
          <cell r="AE586" t="str">
            <v>11 Dividend Street</v>
          </cell>
          <cell r="AF586" t="str">
            <v>Mansfield QLD 4122</v>
          </cell>
        </row>
        <row r="587">
          <cell r="A587" t="str">
            <v>AEPL0586</v>
          </cell>
          <cell r="D587" t="e">
            <v>#N/A</v>
          </cell>
          <cell r="E587" t="e">
            <v>#N/A</v>
          </cell>
          <cell r="F587" t="e">
            <v>#N/A</v>
          </cell>
          <cell r="G587" t="e">
            <v>#N/A</v>
          </cell>
          <cell r="AB587" t="e">
            <v>#N/A</v>
          </cell>
          <cell r="AC587" t="e">
            <v>#N/A</v>
          </cell>
          <cell r="AD587" t="e">
            <v>#N/A</v>
          </cell>
          <cell r="AE587" t="str">
            <v>11 Dividend Street</v>
          </cell>
          <cell r="AF587" t="str">
            <v>Mansfield QLD 4122</v>
          </cell>
        </row>
        <row r="588">
          <cell r="A588" t="str">
            <v>AEPL0587</v>
          </cell>
          <cell r="D588" t="e">
            <v>#N/A</v>
          </cell>
          <cell r="E588" t="e">
            <v>#N/A</v>
          </cell>
          <cell r="F588" t="e">
            <v>#N/A</v>
          </cell>
          <cell r="G588" t="e">
            <v>#N/A</v>
          </cell>
          <cell r="AB588" t="e">
            <v>#N/A</v>
          </cell>
          <cell r="AC588" t="e">
            <v>#N/A</v>
          </cell>
          <cell r="AD588" t="e">
            <v>#N/A</v>
          </cell>
          <cell r="AE588" t="str">
            <v>11 Dividend Street</v>
          </cell>
          <cell r="AF588" t="str">
            <v>Mansfield QLD 4122</v>
          </cell>
        </row>
        <row r="589">
          <cell r="A589" t="str">
            <v>AEPL0588</v>
          </cell>
          <cell r="D589" t="e">
            <v>#N/A</v>
          </cell>
          <cell r="E589" t="e">
            <v>#N/A</v>
          </cell>
          <cell r="F589" t="e">
            <v>#N/A</v>
          </cell>
          <cell r="G589" t="e">
            <v>#N/A</v>
          </cell>
          <cell r="AB589" t="e">
            <v>#N/A</v>
          </cell>
          <cell r="AC589" t="e">
            <v>#N/A</v>
          </cell>
          <cell r="AD589" t="e">
            <v>#N/A</v>
          </cell>
          <cell r="AE589" t="str">
            <v>11 Dividend Street</v>
          </cell>
          <cell r="AF589" t="str">
            <v>Mansfield QLD 4122</v>
          </cell>
        </row>
        <row r="590">
          <cell r="A590" t="str">
            <v>AEPL0589</v>
          </cell>
          <cell r="D590" t="e">
            <v>#N/A</v>
          </cell>
          <cell r="E590" t="e">
            <v>#N/A</v>
          </cell>
          <cell r="F590" t="e">
            <v>#N/A</v>
          </cell>
          <cell r="G590" t="e">
            <v>#N/A</v>
          </cell>
          <cell r="AB590" t="e">
            <v>#N/A</v>
          </cell>
          <cell r="AC590" t="e">
            <v>#N/A</v>
          </cell>
          <cell r="AD590" t="e">
            <v>#N/A</v>
          </cell>
          <cell r="AE590" t="str">
            <v>11 Dividend Street</v>
          </cell>
          <cell r="AF590" t="str">
            <v>Mansfield QLD 4122</v>
          </cell>
        </row>
        <row r="591">
          <cell r="A591" t="str">
            <v>AEPL0590</v>
          </cell>
          <cell r="D591" t="e">
            <v>#N/A</v>
          </cell>
          <cell r="E591" t="e">
            <v>#N/A</v>
          </cell>
          <cell r="F591" t="e">
            <v>#N/A</v>
          </cell>
          <cell r="G591" t="e">
            <v>#N/A</v>
          </cell>
          <cell r="AB591" t="e">
            <v>#N/A</v>
          </cell>
          <cell r="AC591" t="e">
            <v>#N/A</v>
          </cell>
          <cell r="AD591" t="e">
            <v>#N/A</v>
          </cell>
          <cell r="AE591" t="str">
            <v>11 Dividend Street</v>
          </cell>
          <cell r="AF591" t="str">
            <v>Mansfield QLD 4122</v>
          </cell>
        </row>
        <row r="592">
          <cell r="A592" t="str">
            <v>AEPL0591</v>
          </cell>
          <cell r="D592" t="e">
            <v>#N/A</v>
          </cell>
          <cell r="E592" t="e">
            <v>#N/A</v>
          </cell>
          <cell r="F592" t="e">
            <v>#N/A</v>
          </cell>
          <cell r="G592" t="e">
            <v>#N/A</v>
          </cell>
          <cell r="AB592" t="e">
            <v>#N/A</v>
          </cell>
          <cell r="AC592" t="e">
            <v>#N/A</v>
          </cell>
          <cell r="AD592" t="e">
            <v>#N/A</v>
          </cell>
          <cell r="AE592" t="str">
            <v>11 Dividend Street</v>
          </cell>
          <cell r="AF592" t="str">
            <v>Mansfield QLD 4122</v>
          </cell>
        </row>
        <row r="593">
          <cell r="A593" t="str">
            <v>AEPL0592</v>
          </cell>
          <cell r="D593" t="e">
            <v>#N/A</v>
          </cell>
          <cell r="E593" t="e">
            <v>#N/A</v>
          </cell>
          <cell r="F593" t="e">
            <v>#N/A</v>
          </cell>
          <cell r="G593" t="e">
            <v>#N/A</v>
          </cell>
          <cell r="AB593" t="e">
            <v>#N/A</v>
          </cell>
          <cell r="AC593" t="e">
            <v>#N/A</v>
          </cell>
          <cell r="AD593" t="e">
            <v>#N/A</v>
          </cell>
          <cell r="AE593" t="str">
            <v>11 Dividend Street</v>
          </cell>
          <cell r="AF593" t="str">
            <v>Mansfield QLD 4122</v>
          </cell>
        </row>
        <row r="594">
          <cell r="A594" t="str">
            <v>AEPL0593</v>
          </cell>
          <cell r="D594" t="e">
            <v>#N/A</v>
          </cell>
          <cell r="E594" t="e">
            <v>#N/A</v>
          </cell>
          <cell r="F594" t="e">
            <v>#N/A</v>
          </cell>
          <cell r="G594" t="e">
            <v>#N/A</v>
          </cell>
          <cell r="AB594" t="e">
            <v>#N/A</v>
          </cell>
          <cell r="AC594" t="e">
            <v>#N/A</v>
          </cell>
          <cell r="AD594" t="e">
            <v>#N/A</v>
          </cell>
          <cell r="AE594" t="str">
            <v>11 Dividend Street</v>
          </cell>
          <cell r="AF594" t="str">
            <v>Mansfield QLD 4122</v>
          </cell>
        </row>
        <row r="595">
          <cell r="A595" t="str">
            <v>AEPL0594</v>
          </cell>
          <cell r="D595" t="e">
            <v>#N/A</v>
          </cell>
          <cell r="E595" t="e">
            <v>#N/A</v>
          </cell>
          <cell r="F595" t="e">
            <v>#N/A</v>
          </cell>
          <cell r="G595" t="e">
            <v>#N/A</v>
          </cell>
          <cell r="AB595" t="e">
            <v>#N/A</v>
          </cell>
          <cell r="AC595" t="e">
            <v>#N/A</v>
          </cell>
          <cell r="AD595" t="e">
            <v>#N/A</v>
          </cell>
          <cell r="AE595" t="str">
            <v>11 Dividend Street</v>
          </cell>
          <cell r="AF595" t="str">
            <v>Mansfield QLD 4122</v>
          </cell>
        </row>
        <row r="596">
          <cell r="A596" t="str">
            <v>AEPL0595</v>
          </cell>
          <cell r="D596" t="e">
            <v>#N/A</v>
          </cell>
          <cell r="E596" t="e">
            <v>#N/A</v>
          </cell>
          <cell r="F596" t="e">
            <v>#N/A</v>
          </cell>
          <cell r="G596" t="e">
            <v>#N/A</v>
          </cell>
          <cell r="AB596" t="e">
            <v>#N/A</v>
          </cell>
          <cell r="AC596" t="e">
            <v>#N/A</v>
          </cell>
          <cell r="AD596" t="e">
            <v>#N/A</v>
          </cell>
          <cell r="AE596" t="str">
            <v>11 Dividend Street</v>
          </cell>
          <cell r="AF596" t="str">
            <v>Mansfield QLD 4122</v>
          </cell>
        </row>
        <row r="597">
          <cell r="A597" t="str">
            <v>AEPL0596</v>
          </cell>
          <cell r="D597" t="e">
            <v>#N/A</v>
          </cell>
          <cell r="E597" t="e">
            <v>#N/A</v>
          </cell>
          <cell r="F597" t="e">
            <v>#N/A</v>
          </cell>
          <cell r="G597" t="e">
            <v>#N/A</v>
          </cell>
          <cell r="AB597" t="e">
            <v>#N/A</v>
          </cell>
          <cell r="AC597" t="e">
            <v>#N/A</v>
          </cell>
          <cell r="AD597" t="e">
            <v>#N/A</v>
          </cell>
          <cell r="AE597" t="str">
            <v>11 Dividend Street</v>
          </cell>
          <cell r="AF597" t="str">
            <v>Mansfield QLD 4122</v>
          </cell>
        </row>
        <row r="598">
          <cell r="A598" t="str">
            <v>AEPL0597</v>
          </cell>
          <cell r="D598" t="e">
            <v>#N/A</v>
          </cell>
          <cell r="E598" t="e">
            <v>#N/A</v>
          </cell>
          <cell r="F598" t="e">
            <v>#N/A</v>
          </cell>
          <cell r="G598" t="e">
            <v>#N/A</v>
          </cell>
          <cell r="AB598" t="e">
            <v>#N/A</v>
          </cell>
          <cell r="AC598" t="e">
            <v>#N/A</v>
          </cell>
          <cell r="AD598" t="e">
            <v>#N/A</v>
          </cell>
          <cell r="AE598" t="str">
            <v>11 Dividend Street</v>
          </cell>
          <cell r="AF598" t="str">
            <v>Mansfield QLD 4122</v>
          </cell>
        </row>
        <row r="599">
          <cell r="A599" t="str">
            <v>AEPL0598</v>
          </cell>
          <cell r="D599" t="e">
            <v>#N/A</v>
          </cell>
          <cell r="E599" t="e">
            <v>#N/A</v>
          </cell>
          <cell r="F599" t="e">
            <v>#N/A</v>
          </cell>
          <cell r="G599" t="e">
            <v>#N/A</v>
          </cell>
          <cell r="AB599" t="e">
            <v>#N/A</v>
          </cell>
          <cell r="AC599" t="e">
            <v>#N/A</v>
          </cell>
          <cell r="AD599" t="e">
            <v>#N/A</v>
          </cell>
          <cell r="AE599" t="str">
            <v>11 Dividend Street</v>
          </cell>
          <cell r="AF599" t="str">
            <v>Mansfield QLD 4122</v>
          </cell>
        </row>
        <row r="600">
          <cell r="A600" t="str">
            <v>AEPL0599</v>
          </cell>
          <cell r="D600" t="e">
            <v>#N/A</v>
          </cell>
          <cell r="E600" t="e">
            <v>#N/A</v>
          </cell>
          <cell r="F600" t="e">
            <v>#N/A</v>
          </cell>
          <cell r="G600" t="e">
            <v>#N/A</v>
          </cell>
          <cell r="AB600" t="e">
            <v>#N/A</v>
          </cell>
          <cell r="AC600" t="e">
            <v>#N/A</v>
          </cell>
          <cell r="AD600" t="e">
            <v>#N/A</v>
          </cell>
          <cell r="AE600" t="str">
            <v>11 Dividend Street</v>
          </cell>
          <cell r="AF600" t="str">
            <v>Mansfield QLD 4122</v>
          </cell>
        </row>
        <row r="601">
          <cell r="A601" t="str">
            <v>AEPL0600</v>
          </cell>
          <cell r="D601" t="e">
            <v>#N/A</v>
          </cell>
          <cell r="E601" t="e">
            <v>#N/A</v>
          </cell>
          <cell r="F601" t="e">
            <v>#N/A</v>
          </cell>
          <cell r="G601" t="e">
            <v>#N/A</v>
          </cell>
          <cell r="AB601" t="e">
            <v>#N/A</v>
          </cell>
          <cell r="AC601" t="e">
            <v>#N/A</v>
          </cell>
          <cell r="AD601" t="e">
            <v>#N/A</v>
          </cell>
          <cell r="AE601" t="str">
            <v>11 Dividend Street</v>
          </cell>
          <cell r="AF601" t="str">
            <v>Mansfield QLD 4122</v>
          </cell>
        </row>
        <row r="602">
          <cell r="A602" t="str">
            <v>AEPL0601</v>
          </cell>
          <cell r="D602" t="e">
            <v>#N/A</v>
          </cell>
          <cell r="E602" t="e">
            <v>#N/A</v>
          </cell>
          <cell r="F602" t="e">
            <v>#N/A</v>
          </cell>
          <cell r="G602" t="e">
            <v>#N/A</v>
          </cell>
          <cell r="AB602" t="e">
            <v>#N/A</v>
          </cell>
          <cell r="AC602" t="e">
            <v>#N/A</v>
          </cell>
          <cell r="AD602" t="e">
            <v>#N/A</v>
          </cell>
          <cell r="AE602" t="str">
            <v>11 Dividend Street</v>
          </cell>
          <cell r="AF602" t="str">
            <v>Mansfield QLD 4122</v>
          </cell>
        </row>
        <row r="603">
          <cell r="A603" t="str">
            <v>AEPL0602</v>
          </cell>
          <cell r="D603" t="e">
            <v>#N/A</v>
          </cell>
          <cell r="E603" t="e">
            <v>#N/A</v>
          </cell>
          <cell r="F603" t="e">
            <v>#N/A</v>
          </cell>
          <cell r="G603" t="e">
            <v>#N/A</v>
          </cell>
          <cell r="AB603" t="e">
            <v>#N/A</v>
          </cell>
          <cell r="AC603" t="e">
            <v>#N/A</v>
          </cell>
          <cell r="AD603" t="e">
            <v>#N/A</v>
          </cell>
          <cell r="AE603" t="str">
            <v>11 Dividend Street</v>
          </cell>
          <cell r="AF603" t="str">
            <v>Mansfield QLD 4122</v>
          </cell>
        </row>
        <row r="604">
          <cell r="A604" t="str">
            <v>AEPL0603</v>
          </cell>
          <cell r="D604" t="e">
            <v>#N/A</v>
          </cell>
          <cell r="E604" t="e">
            <v>#N/A</v>
          </cell>
          <cell r="F604" t="e">
            <v>#N/A</v>
          </cell>
          <cell r="G604" t="e">
            <v>#N/A</v>
          </cell>
          <cell r="AB604" t="e">
            <v>#N/A</v>
          </cell>
          <cell r="AC604" t="e">
            <v>#N/A</v>
          </cell>
          <cell r="AD604" t="e">
            <v>#N/A</v>
          </cell>
          <cell r="AE604" t="str">
            <v>11 Dividend Street</v>
          </cell>
          <cell r="AF604" t="str">
            <v>Mansfield QLD 4122</v>
          </cell>
        </row>
        <row r="605">
          <cell r="A605" t="str">
            <v>AEPL0604</v>
          </cell>
          <cell r="D605" t="e">
            <v>#N/A</v>
          </cell>
          <cell r="E605" t="e">
            <v>#N/A</v>
          </cell>
          <cell r="F605" t="e">
            <v>#N/A</v>
          </cell>
          <cell r="G605" t="e">
            <v>#N/A</v>
          </cell>
          <cell r="AB605" t="e">
            <v>#N/A</v>
          </cell>
          <cell r="AC605" t="e">
            <v>#N/A</v>
          </cell>
          <cell r="AD605" t="e">
            <v>#N/A</v>
          </cell>
          <cell r="AE605" t="str">
            <v>11 Dividend Street</v>
          </cell>
          <cell r="AF605" t="str">
            <v>Mansfield QLD 4122</v>
          </cell>
        </row>
        <row r="606">
          <cell r="A606" t="str">
            <v>AEPL0605</v>
          </cell>
          <cell r="D606" t="e">
            <v>#N/A</v>
          </cell>
          <cell r="E606" t="e">
            <v>#N/A</v>
          </cell>
          <cell r="F606" t="e">
            <v>#N/A</v>
          </cell>
          <cell r="G606" t="e">
            <v>#N/A</v>
          </cell>
          <cell r="AB606" t="e">
            <v>#N/A</v>
          </cell>
          <cell r="AC606" t="e">
            <v>#N/A</v>
          </cell>
          <cell r="AD606" t="e">
            <v>#N/A</v>
          </cell>
          <cell r="AE606" t="str">
            <v>11 Dividend Street</v>
          </cell>
          <cell r="AF606" t="str">
            <v>Mansfield QLD 4122</v>
          </cell>
        </row>
        <row r="607">
          <cell r="A607" t="str">
            <v>AEPL0606</v>
          </cell>
          <cell r="D607" t="e">
            <v>#N/A</v>
          </cell>
          <cell r="E607" t="e">
            <v>#N/A</v>
          </cell>
          <cell r="F607" t="e">
            <v>#N/A</v>
          </cell>
          <cell r="G607" t="e">
            <v>#N/A</v>
          </cell>
          <cell r="AB607" t="e">
            <v>#N/A</v>
          </cell>
          <cell r="AC607" t="e">
            <v>#N/A</v>
          </cell>
          <cell r="AD607" t="e">
            <v>#N/A</v>
          </cell>
          <cell r="AE607" t="str">
            <v>11 Dividend Street</v>
          </cell>
          <cell r="AF607" t="str">
            <v>Mansfield QLD 4122</v>
          </cell>
        </row>
        <row r="608">
          <cell r="A608" t="str">
            <v>AEPL0607</v>
          </cell>
          <cell r="D608" t="e">
            <v>#N/A</v>
          </cell>
          <cell r="E608" t="e">
            <v>#N/A</v>
          </cell>
          <cell r="F608" t="e">
            <v>#N/A</v>
          </cell>
          <cell r="G608" t="e">
            <v>#N/A</v>
          </cell>
          <cell r="AB608" t="e">
            <v>#N/A</v>
          </cell>
          <cell r="AC608" t="e">
            <v>#N/A</v>
          </cell>
          <cell r="AD608" t="e">
            <v>#N/A</v>
          </cell>
          <cell r="AE608" t="str">
            <v>11 Dividend Street</v>
          </cell>
          <cell r="AF608" t="str">
            <v>Mansfield QLD 4122</v>
          </cell>
        </row>
        <row r="609">
          <cell r="A609" t="str">
            <v>AEPL0608</v>
          </cell>
          <cell r="D609" t="e">
            <v>#N/A</v>
          </cell>
          <cell r="E609" t="e">
            <v>#N/A</v>
          </cell>
          <cell r="F609" t="e">
            <v>#N/A</v>
          </cell>
          <cell r="G609" t="e">
            <v>#N/A</v>
          </cell>
          <cell r="AB609" t="e">
            <v>#N/A</v>
          </cell>
          <cell r="AC609" t="e">
            <v>#N/A</v>
          </cell>
          <cell r="AD609" t="e">
            <v>#N/A</v>
          </cell>
          <cell r="AE609" t="str">
            <v>11 Dividend Street</v>
          </cell>
          <cell r="AF609" t="str">
            <v>Mansfield QLD 4122</v>
          </cell>
        </row>
        <row r="610">
          <cell r="A610" t="str">
            <v>AEPL0609</v>
          </cell>
          <cell r="D610" t="e">
            <v>#N/A</v>
          </cell>
          <cell r="E610" t="e">
            <v>#N/A</v>
          </cell>
          <cell r="F610" t="e">
            <v>#N/A</v>
          </cell>
          <cell r="G610" t="e">
            <v>#N/A</v>
          </cell>
          <cell r="AB610" t="e">
            <v>#N/A</v>
          </cell>
          <cell r="AC610" t="e">
            <v>#N/A</v>
          </cell>
          <cell r="AD610" t="e">
            <v>#N/A</v>
          </cell>
          <cell r="AE610" t="str">
            <v>11 Dividend Street</v>
          </cell>
          <cell r="AF610" t="str">
            <v>Mansfield QLD 4122</v>
          </cell>
        </row>
        <row r="611">
          <cell r="A611" t="str">
            <v>AEPL0610</v>
          </cell>
          <cell r="D611" t="e">
            <v>#N/A</v>
          </cell>
          <cell r="E611" t="e">
            <v>#N/A</v>
          </cell>
          <cell r="F611" t="e">
            <v>#N/A</v>
          </cell>
          <cell r="G611" t="e">
            <v>#N/A</v>
          </cell>
          <cell r="AB611" t="e">
            <v>#N/A</v>
          </cell>
          <cell r="AC611" t="e">
            <v>#N/A</v>
          </cell>
          <cell r="AD611" t="e">
            <v>#N/A</v>
          </cell>
          <cell r="AE611" t="str">
            <v>11 Dividend Street</v>
          </cell>
          <cell r="AF611" t="str">
            <v>Mansfield QLD 4122</v>
          </cell>
        </row>
        <row r="612">
          <cell r="A612" t="str">
            <v>AEPL0611</v>
          </cell>
          <cell r="D612" t="e">
            <v>#N/A</v>
          </cell>
          <cell r="E612" t="e">
            <v>#N/A</v>
          </cell>
          <cell r="F612" t="e">
            <v>#N/A</v>
          </cell>
          <cell r="G612" t="e">
            <v>#N/A</v>
          </cell>
          <cell r="AB612" t="e">
            <v>#N/A</v>
          </cell>
          <cell r="AC612" t="e">
            <v>#N/A</v>
          </cell>
          <cell r="AD612" t="e">
            <v>#N/A</v>
          </cell>
          <cell r="AE612" t="str">
            <v>11 Dividend Street</v>
          </cell>
          <cell r="AF612" t="str">
            <v>Mansfield QLD 4122</v>
          </cell>
        </row>
        <row r="613">
          <cell r="A613" t="str">
            <v>AEPL0612</v>
          </cell>
          <cell r="D613" t="e">
            <v>#N/A</v>
          </cell>
          <cell r="E613" t="e">
            <v>#N/A</v>
          </cell>
          <cell r="F613" t="e">
            <v>#N/A</v>
          </cell>
          <cell r="G613" t="e">
            <v>#N/A</v>
          </cell>
          <cell r="AB613" t="e">
            <v>#N/A</v>
          </cell>
          <cell r="AC613" t="e">
            <v>#N/A</v>
          </cell>
          <cell r="AD613" t="e">
            <v>#N/A</v>
          </cell>
          <cell r="AE613" t="str">
            <v>11 Dividend Street</v>
          </cell>
          <cell r="AF613" t="str">
            <v>Mansfield QLD 4122</v>
          </cell>
        </row>
        <row r="614">
          <cell r="A614" t="str">
            <v>AEPL0613</v>
          </cell>
          <cell r="D614" t="e">
            <v>#N/A</v>
          </cell>
          <cell r="E614" t="e">
            <v>#N/A</v>
          </cell>
          <cell r="F614" t="e">
            <v>#N/A</v>
          </cell>
          <cell r="G614" t="e">
            <v>#N/A</v>
          </cell>
          <cell r="AB614" t="e">
            <v>#N/A</v>
          </cell>
          <cell r="AC614" t="e">
            <v>#N/A</v>
          </cell>
          <cell r="AD614" t="e">
            <v>#N/A</v>
          </cell>
          <cell r="AE614" t="str">
            <v>11 Dividend Street</v>
          </cell>
          <cell r="AF614" t="str">
            <v>Mansfield QLD 4122</v>
          </cell>
        </row>
        <row r="615">
          <cell r="A615" t="str">
            <v>AEPL0614</v>
          </cell>
          <cell r="D615" t="e">
            <v>#N/A</v>
          </cell>
          <cell r="E615" t="e">
            <v>#N/A</v>
          </cell>
          <cell r="F615" t="e">
            <v>#N/A</v>
          </cell>
          <cell r="G615" t="e">
            <v>#N/A</v>
          </cell>
          <cell r="AB615" t="e">
            <v>#N/A</v>
          </cell>
          <cell r="AC615" t="e">
            <v>#N/A</v>
          </cell>
          <cell r="AD615" t="e">
            <v>#N/A</v>
          </cell>
          <cell r="AE615" t="str">
            <v>11 Dividend Street</v>
          </cell>
          <cell r="AF615" t="str">
            <v>Mansfield QLD 4122</v>
          </cell>
        </row>
        <row r="616">
          <cell r="A616" t="str">
            <v>AEPL0615</v>
          </cell>
          <cell r="D616" t="e">
            <v>#N/A</v>
          </cell>
          <cell r="E616" t="e">
            <v>#N/A</v>
          </cell>
          <cell r="F616" t="e">
            <v>#N/A</v>
          </cell>
          <cell r="G616" t="e">
            <v>#N/A</v>
          </cell>
          <cell r="AB616" t="e">
            <v>#N/A</v>
          </cell>
          <cell r="AC616" t="e">
            <v>#N/A</v>
          </cell>
          <cell r="AD616" t="e">
            <v>#N/A</v>
          </cell>
          <cell r="AE616" t="str">
            <v>11 Dividend Street</v>
          </cell>
          <cell r="AF616" t="str">
            <v>Mansfield QLD 4122</v>
          </cell>
        </row>
        <row r="617">
          <cell r="A617" t="str">
            <v>AEPL0616</v>
          </cell>
          <cell r="D617" t="e">
            <v>#N/A</v>
          </cell>
          <cell r="E617" t="e">
            <v>#N/A</v>
          </cell>
          <cell r="F617" t="e">
            <v>#N/A</v>
          </cell>
          <cell r="G617" t="e">
            <v>#N/A</v>
          </cell>
          <cell r="AB617" t="e">
            <v>#N/A</v>
          </cell>
          <cell r="AC617" t="e">
            <v>#N/A</v>
          </cell>
          <cell r="AD617" t="e">
            <v>#N/A</v>
          </cell>
          <cell r="AE617" t="str">
            <v>11 Dividend Street</v>
          </cell>
          <cell r="AF617" t="str">
            <v>Mansfield QLD 4122</v>
          </cell>
        </row>
        <row r="618">
          <cell r="A618" t="str">
            <v>AEPL0617</v>
          </cell>
          <cell r="D618" t="e">
            <v>#N/A</v>
          </cell>
          <cell r="E618" t="e">
            <v>#N/A</v>
          </cell>
          <cell r="F618" t="e">
            <v>#N/A</v>
          </cell>
          <cell r="G618" t="e">
            <v>#N/A</v>
          </cell>
          <cell r="AB618" t="e">
            <v>#N/A</v>
          </cell>
          <cell r="AC618" t="e">
            <v>#N/A</v>
          </cell>
          <cell r="AD618" t="e">
            <v>#N/A</v>
          </cell>
          <cell r="AE618" t="str">
            <v>11 Dividend Street</v>
          </cell>
          <cell r="AF618" t="str">
            <v>Mansfield QLD 4122</v>
          </cell>
        </row>
        <row r="619">
          <cell r="A619" t="str">
            <v>AEPL0618</v>
          </cell>
          <cell r="D619" t="e">
            <v>#N/A</v>
          </cell>
          <cell r="E619" t="e">
            <v>#N/A</v>
          </cell>
          <cell r="F619" t="e">
            <v>#N/A</v>
          </cell>
          <cell r="G619" t="e">
            <v>#N/A</v>
          </cell>
          <cell r="AB619" t="e">
            <v>#N/A</v>
          </cell>
          <cell r="AC619" t="e">
            <v>#N/A</v>
          </cell>
          <cell r="AD619" t="e">
            <v>#N/A</v>
          </cell>
          <cell r="AE619" t="str">
            <v>11 Dividend Street</v>
          </cell>
          <cell r="AF619" t="str">
            <v>Mansfield QLD 4122</v>
          </cell>
        </row>
        <row r="620">
          <cell r="A620" t="str">
            <v>AEPL0619</v>
          </cell>
          <cell r="D620" t="e">
            <v>#N/A</v>
          </cell>
          <cell r="E620" t="e">
            <v>#N/A</v>
          </cell>
          <cell r="F620" t="e">
            <v>#N/A</v>
          </cell>
          <cell r="G620" t="e">
            <v>#N/A</v>
          </cell>
          <cell r="AB620" t="e">
            <v>#N/A</v>
          </cell>
          <cell r="AC620" t="e">
            <v>#N/A</v>
          </cell>
          <cell r="AD620" t="e">
            <v>#N/A</v>
          </cell>
          <cell r="AE620" t="str">
            <v>11 Dividend Street</v>
          </cell>
          <cell r="AF620" t="str">
            <v>Mansfield QLD 4122</v>
          </cell>
        </row>
        <row r="621">
          <cell r="A621" t="str">
            <v>AEPL0620</v>
          </cell>
          <cell r="D621" t="e">
            <v>#N/A</v>
          </cell>
          <cell r="E621" t="e">
            <v>#N/A</v>
          </cell>
          <cell r="F621" t="e">
            <v>#N/A</v>
          </cell>
          <cell r="G621" t="e">
            <v>#N/A</v>
          </cell>
          <cell r="AB621" t="e">
            <v>#N/A</v>
          </cell>
          <cell r="AC621" t="e">
            <v>#N/A</v>
          </cell>
          <cell r="AD621" t="e">
            <v>#N/A</v>
          </cell>
          <cell r="AE621" t="str">
            <v>11 Dividend Street</v>
          </cell>
          <cell r="AF621" t="str">
            <v>Mansfield QLD 4122</v>
          </cell>
        </row>
        <row r="622">
          <cell r="A622" t="str">
            <v>AEPL0621</v>
          </cell>
          <cell r="D622" t="e">
            <v>#N/A</v>
          </cell>
          <cell r="E622" t="e">
            <v>#N/A</v>
          </cell>
          <cell r="F622" t="e">
            <v>#N/A</v>
          </cell>
          <cell r="G622" t="e">
            <v>#N/A</v>
          </cell>
          <cell r="AB622" t="e">
            <v>#N/A</v>
          </cell>
          <cell r="AC622" t="e">
            <v>#N/A</v>
          </cell>
          <cell r="AD622" t="e">
            <v>#N/A</v>
          </cell>
          <cell r="AE622" t="str">
            <v>11 Dividend Street</v>
          </cell>
          <cell r="AF622" t="str">
            <v>Mansfield QLD 4122</v>
          </cell>
        </row>
        <row r="623">
          <cell r="A623" t="str">
            <v>AEPL0622</v>
          </cell>
          <cell r="D623" t="e">
            <v>#N/A</v>
          </cell>
          <cell r="E623" t="e">
            <v>#N/A</v>
          </cell>
          <cell r="F623" t="e">
            <v>#N/A</v>
          </cell>
          <cell r="G623" t="e">
            <v>#N/A</v>
          </cell>
          <cell r="AB623" t="e">
            <v>#N/A</v>
          </cell>
          <cell r="AC623" t="e">
            <v>#N/A</v>
          </cell>
          <cell r="AD623" t="e">
            <v>#N/A</v>
          </cell>
          <cell r="AE623" t="str">
            <v>11 Dividend Street</v>
          </cell>
          <cell r="AF623" t="str">
            <v>Mansfield QLD 4122</v>
          </cell>
        </row>
        <row r="624">
          <cell r="A624" t="str">
            <v>AEPL0623</v>
          </cell>
          <cell r="D624" t="e">
            <v>#N/A</v>
          </cell>
          <cell r="E624" t="e">
            <v>#N/A</v>
          </cell>
          <cell r="F624" t="e">
            <v>#N/A</v>
          </cell>
          <cell r="G624" t="e">
            <v>#N/A</v>
          </cell>
          <cell r="AB624" t="e">
            <v>#N/A</v>
          </cell>
          <cell r="AC624" t="e">
            <v>#N/A</v>
          </cell>
          <cell r="AD624" t="e">
            <v>#N/A</v>
          </cell>
          <cell r="AE624" t="str">
            <v>11 Dividend Street</v>
          </cell>
          <cell r="AF624" t="str">
            <v>Mansfield QLD 4122</v>
          </cell>
        </row>
        <row r="625">
          <cell r="A625" t="str">
            <v>AEPL0624</v>
          </cell>
          <cell r="D625" t="e">
            <v>#N/A</v>
          </cell>
          <cell r="E625" t="e">
            <v>#N/A</v>
          </cell>
          <cell r="F625" t="e">
            <v>#N/A</v>
          </cell>
          <cell r="G625" t="e">
            <v>#N/A</v>
          </cell>
          <cell r="AB625" t="e">
            <v>#N/A</v>
          </cell>
          <cell r="AC625" t="e">
            <v>#N/A</v>
          </cell>
          <cell r="AD625" t="e">
            <v>#N/A</v>
          </cell>
          <cell r="AE625" t="str">
            <v>11 Dividend Street</v>
          </cell>
          <cell r="AF625" t="str">
            <v>Mansfield QLD 4122</v>
          </cell>
        </row>
        <row r="626">
          <cell r="A626" t="str">
            <v>AEPL0625</v>
          </cell>
          <cell r="D626" t="e">
            <v>#N/A</v>
          </cell>
          <cell r="E626" t="e">
            <v>#N/A</v>
          </cell>
          <cell r="F626" t="e">
            <v>#N/A</v>
          </cell>
          <cell r="G626" t="e">
            <v>#N/A</v>
          </cell>
          <cell r="AB626" t="e">
            <v>#N/A</v>
          </cell>
          <cell r="AC626" t="e">
            <v>#N/A</v>
          </cell>
          <cell r="AD626" t="e">
            <v>#N/A</v>
          </cell>
          <cell r="AE626" t="str">
            <v>11 Dividend Street</v>
          </cell>
          <cell r="AF626" t="str">
            <v>Mansfield QLD 4122</v>
          </cell>
        </row>
        <row r="627">
          <cell r="A627" t="str">
            <v>AEPL0626</v>
          </cell>
          <cell r="D627" t="e">
            <v>#N/A</v>
          </cell>
          <cell r="E627" t="e">
            <v>#N/A</v>
          </cell>
          <cell r="F627" t="e">
            <v>#N/A</v>
          </cell>
          <cell r="G627" t="e">
            <v>#N/A</v>
          </cell>
          <cell r="AB627" t="e">
            <v>#N/A</v>
          </cell>
          <cell r="AC627" t="e">
            <v>#N/A</v>
          </cell>
          <cell r="AD627" t="e">
            <v>#N/A</v>
          </cell>
          <cell r="AE627" t="str">
            <v>11 Dividend Street</v>
          </cell>
          <cell r="AF627" t="str">
            <v>Mansfield QLD 4122</v>
          </cell>
        </row>
        <row r="628">
          <cell r="A628" t="str">
            <v>AEPL0627</v>
          </cell>
          <cell r="D628" t="e">
            <v>#N/A</v>
          </cell>
          <cell r="E628" t="e">
            <v>#N/A</v>
          </cell>
          <cell r="F628" t="e">
            <v>#N/A</v>
          </cell>
          <cell r="G628" t="e">
            <v>#N/A</v>
          </cell>
          <cell r="AB628" t="e">
            <v>#N/A</v>
          </cell>
          <cell r="AC628" t="e">
            <v>#N/A</v>
          </cell>
          <cell r="AD628" t="e">
            <v>#N/A</v>
          </cell>
          <cell r="AE628" t="str">
            <v>11 Dividend Street</v>
          </cell>
          <cell r="AF628" t="str">
            <v>Mansfield QLD 4122</v>
          </cell>
        </row>
        <row r="629">
          <cell r="A629" t="str">
            <v>AEPL0628</v>
          </cell>
          <cell r="D629" t="e">
            <v>#N/A</v>
          </cell>
          <cell r="E629" t="e">
            <v>#N/A</v>
          </cell>
          <cell r="F629" t="e">
            <v>#N/A</v>
          </cell>
          <cell r="G629" t="e">
            <v>#N/A</v>
          </cell>
          <cell r="AB629" t="e">
            <v>#N/A</v>
          </cell>
          <cell r="AC629" t="e">
            <v>#N/A</v>
          </cell>
          <cell r="AD629" t="e">
            <v>#N/A</v>
          </cell>
          <cell r="AE629" t="str">
            <v>11 Dividend Street</v>
          </cell>
          <cell r="AF629" t="str">
            <v>Mansfield QLD 4122</v>
          </cell>
        </row>
        <row r="630">
          <cell r="A630" t="str">
            <v>AEPL0629</v>
          </cell>
          <cell r="D630" t="e">
            <v>#N/A</v>
          </cell>
          <cell r="E630" t="e">
            <v>#N/A</v>
          </cell>
          <cell r="F630" t="e">
            <v>#N/A</v>
          </cell>
          <cell r="G630" t="e">
            <v>#N/A</v>
          </cell>
          <cell r="AB630" t="e">
            <v>#N/A</v>
          </cell>
          <cell r="AC630" t="e">
            <v>#N/A</v>
          </cell>
          <cell r="AD630" t="e">
            <v>#N/A</v>
          </cell>
          <cell r="AE630" t="str">
            <v>11 Dividend Street</v>
          </cell>
          <cell r="AF630" t="str">
            <v>Mansfield QLD 4122</v>
          </cell>
        </row>
        <row r="631">
          <cell r="A631" t="str">
            <v>AEPL0630</v>
          </cell>
          <cell r="D631" t="e">
            <v>#N/A</v>
          </cell>
          <cell r="E631" t="e">
            <v>#N/A</v>
          </cell>
          <cell r="F631" t="e">
            <v>#N/A</v>
          </cell>
          <cell r="G631" t="e">
            <v>#N/A</v>
          </cell>
          <cell r="AB631" t="e">
            <v>#N/A</v>
          </cell>
          <cell r="AC631" t="e">
            <v>#N/A</v>
          </cell>
          <cell r="AD631" t="e">
            <v>#N/A</v>
          </cell>
          <cell r="AE631" t="str">
            <v>11 Dividend Street</v>
          </cell>
          <cell r="AF631" t="str">
            <v>Mansfield QLD 4122</v>
          </cell>
        </row>
        <row r="632">
          <cell r="A632" t="str">
            <v>AEPL0631</v>
          </cell>
          <cell r="D632" t="e">
            <v>#N/A</v>
          </cell>
          <cell r="E632" t="e">
            <v>#N/A</v>
          </cell>
          <cell r="F632" t="e">
            <v>#N/A</v>
          </cell>
          <cell r="G632" t="e">
            <v>#N/A</v>
          </cell>
          <cell r="AB632" t="e">
            <v>#N/A</v>
          </cell>
          <cell r="AC632" t="e">
            <v>#N/A</v>
          </cell>
          <cell r="AD632" t="e">
            <v>#N/A</v>
          </cell>
          <cell r="AE632" t="str">
            <v>11 Dividend Street</v>
          </cell>
          <cell r="AF632" t="str">
            <v>Mansfield QLD 4122</v>
          </cell>
        </row>
        <row r="633">
          <cell r="A633" t="str">
            <v>AEPL0632</v>
          </cell>
          <cell r="D633" t="e">
            <v>#N/A</v>
          </cell>
          <cell r="E633" t="e">
            <v>#N/A</v>
          </cell>
          <cell r="F633" t="e">
            <v>#N/A</v>
          </cell>
          <cell r="G633" t="e">
            <v>#N/A</v>
          </cell>
          <cell r="AB633" t="e">
            <v>#N/A</v>
          </cell>
          <cell r="AC633" t="e">
            <v>#N/A</v>
          </cell>
          <cell r="AD633" t="e">
            <v>#N/A</v>
          </cell>
          <cell r="AE633" t="str">
            <v>11 Dividend Street</v>
          </cell>
          <cell r="AF633" t="str">
            <v>Mansfield QLD 4122</v>
          </cell>
        </row>
        <row r="634">
          <cell r="A634" t="str">
            <v>AEPL0633</v>
          </cell>
          <cell r="D634" t="e">
            <v>#N/A</v>
          </cell>
          <cell r="E634" t="e">
            <v>#N/A</v>
          </cell>
          <cell r="F634" t="e">
            <v>#N/A</v>
          </cell>
          <cell r="G634" t="e">
            <v>#N/A</v>
          </cell>
          <cell r="AB634" t="e">
            <v>#N/A</v>
          </cell>
          <cell r="AC634" t="e">
            <v>#N/A</v>
          </cell>
          <cell r="AD634" t="e">
            <v>#N/A</v>
          </cell>
          <cell r="AE634" t="str">
            <v>11 Dividend Street</v>
          </cell>
          <cell r="AF634" t="str">
            <v>Mansfield QLD 4122</v>
          </cell>
        </row>
        <row r="635">
          <cell r="A635" t="str">
            <v>AEPL0634</v>
          </cell>
          <cell r="D635" t="e">
            <v>#N/A</v>
          </cell>
          <cell r="E635" t="e">
            <v>#N/A</v>
          </cell>
          <cell r="F635" t="e">
            <v>#N/A</v>
          </cell>
          <cell r="G635" t="e">
            <v>#N/A</v>
          </cell>
          <cell r="AB635" t="e">
            <v>#N/A</v>
          </cell>
          <cell r="AC635" t="e">
            <v>#N/A</v>
          </cell>
          <cell r="AD635" t="e">
            <v>#N/A</v>
          </cell>
          <cell r="AE635" t="str">
            <v>11 Dividend Street</v>
          </cell>
          <cell r="AF635" t="str">
            <v>Mansfield QLD 4122</v>
          </cell>
        </row>
        <row r="636">
          <cell r="A636" t="str">
            <v>AEPL0635</v>
          </cell>
          <cell r="D636" t="e">
            <v>#N/A</v>
          </cell>
          <cell r="E636" t="e">
            <v>#N/A</v>
          </cell>
          <cell r="F636" t="e">
            <v>#N/A</v>
          </cell>
          <cell r="G636" t="e">
            <v>#N/A</v>
          </cell>
          <cell r="AB636" t="e">
            <v>#N/A</v>
          </cell>
          <cell r="AC636" t="e">
            <v>#N/A</v>
          </cell>
          <cell r="AD636" t="e">
            <v>#N/A</v>
          </cell>
          <cell r="AE636" t="str">
            <v>11 Dividend Street</v>
          </cell>
          <cell r="AF636" t="str">
            <v>Mansfield QLD 4122</v>
          </cell>
        </row>
        <row r="637">
          <cell r="A637" t="str">
            <v>AEPL0636</v>
          </cell>
          <cell r="D637" t="e">
            <v>#N/A</v>
          </cell>
          <cell r="E637" t="e">
            <v>#N/A</v>
          </cell>
          <cell r="F637" t="e">
            <v>#N/A</v>
          </cell>
          <cell r="G637" t="e">
            <v>#N/A</v>
          </cell>
          <cell r="AB637" t="e">
            <v>#N/A</v>
          </cell>
          <cell r="AC637" t="e">
            <v>#N/A</v>
          </cell>
          <cell r="AD637" t="e">
            <v>#N/A</v>
          </cell>
          <cell r="AE637" t="str">
            <v>11 Dividend Street</v>
          </cell>
          <cell r="AF637" t="str">
            <v>Mansfield QLD 4122</v>
          </cell>
        </row>
        <row r="638">
          <cell r="A638" t="str">
            <v>AEPL0637</v>
          </cell>
          <cell r="D638" t="e">
            <v>#N/A</v>
          </cell>
          <cell r="E638" t="e">
            <v>#N/A</v>
          </cell>
          <cell r="F638" t="e">
            <v>#N/A</v>
          </cell>
          <cell r="G638" t="e">
            <v>#N/A</v>
          </cell>
          <cell r="AB638" t="e">
            <v>#N/A</v>
          </cell>
          <cell r="AC638" t="e">
            <v>#N/A</v>
          </cell>
          <cell r="AD638" t="e">
            <v>#N/A</v>
          </cell>
          <cell r="AE638" t="str">
            <v>11 Dividend Street</v>
          </cell>
          <cell r="AF638" t="str">
            <v>Mansfield QLD 4122</v>
          </cell>
        </row>
        <row r="639">
          <cell r="A639" t="str">
            <v>AEPL0638</v>
          </cell>
          <cell r="D639" t="e">
            <v>#N/A</v>
          </cell>
          <cell r="E639" t="e">
            <v>#N/A</v>
          </cell>
          <cell r="F639" t="e">
            <v>#N/A</v>
          </cell>
          <cell r="G639" t="e">
            <v>#N/A</v>
          </cell>
          <cell r="AB639" t="e">
            <v>#N/A</v>
          </cell>
          <cell r="AC639" t="e">
            <v>#N/A</v>
          </cell>
          <cell r="AD639" t="e">
            <v>#N/A</v>
          </cell>
          <cell r="AE639" t="str">
            <v>11 Dividend Street</v>
          </cell>
          <cell r="AF639" t="str">
            <v>Mansfield QLD 4122</v>
          </cell>
        </row>
        <row r="640">
          <cell r="A640" t="str">
            <v>AEPL0639</v>
          </cell>
          <cell r="D640" t="e">
            <v>#N/A</v>
          </cell>
          <cell r="E640" t="e">
            <v>#N/A</v>
          </cell>
          <cell r="F640" t="e">
            <v>#N/A</v>
          </cell>
          <cell r="G640" t="e">
            <v>#N/A</v>
          </cell>
          <cell r="AB640" t="e">
            <v>#N/A</v>
          </cell>
          <cell r="AC640" t="e">
            <v>#N/A</v>
          </cell>
          <cell r="AD640" t="e">
            <v>#N/A</v>
          </cell>
          <cell r="AE640" t="str">
            <v>11 Dividend Street</v>
          </cell>
          <cell r="AF640" t="str">
            <v>Mansfield QLD 4122</v>
          </cell>
        </row>
        <row r="641">
          <cell r="A641" t="str">
            <v>AEPL0640</v>
          </cell>
          <cell r="D641" t="e">
            <v>#N/A</v>
          </cell>
          <cell r="E641" t="e">
            <v>#N/A</v>
          </cell>
          <cell r="F641" t="e">
            <v>#N/A</v>
          </cell>
          <cell r="G641" t="e">
            <v>#N/A</v>
          </cell>
          <cell r="AB641" t="e">
            <v>#N/A</v>
          </cell>
          <cell r="AC641" t="e">
            <v>#N/A</v>
          </cell>
          <cell r="AD641" t="e">
            <v>#N/A</v>
          </cell>
          <cell r="AE641" t="str">
            <v>11 Dividend Street</v>
          </cell>
          <cell r="AF641" t="str">
            <v>Mansfield QLD 4122</v>
          </cell>
        </row>
        <row r="642">
          <cell r="A642" t="str">
            <v>AEPL0641</v>
          </cell>
          <cell r="D642" t="e">
            <v>#N/A</v>
          </cell>
          <cell r="E642" t="e">
            <v>#N/A</v>
          </cell>
          <cell r="F642" t="e">
            <v>#N/A</v>
          </cell>
          <cell r="G642" t="e">
            <v>#N/A</v>
          </cell>
          <cell r="AB642" t="e">
            <v>#N/A</v>
          </cell>
          <cell r="AC642" t="e">
            <v>#N/A</v>
          </cell>
          <cell r="AD642" t="e">
            <v>#N/A</v>
          </cell>
          <cell r="AE642" t="str">
            <v>11 Dividend Street</v>
          </cell>
          <cell r="AF642" t="str">
            <v>Mansfield QLD 4122</v>
          </cell>
        </row>
        <row r="643">
          <cell r="A643" t="str">
            <v>AEPL0642</v>
          </cell>
          <cell r="D643" t="e">
            <v>#N/A</v>
          </cell>
          <cell r="E643" t="e">
            <v>#N/A</v>
          </cell>
          <cell r="F643" t="e">
            <v>#N/A</v>
          </cell>
          <cell r="G643" t="e">
            <v>#N/A</v>
          </cell>
          <cell r="AB643" t="e">
            <v>#N/A</v>
          </cell>
          <cell r="AC643" t="e">
            <v>#N/A</v>
          </cell>
          <cell r="AD643" t="e">
            <v>#N/A</v>
          </cell>
          <cell r="AE643" t="str">
            <v>11 Dividend Street</v>
          </cell>
          <cell r="AF643" t="str">
            <v>Mansfield QLD 4122</v>
          </cell>
        </row>
        <row r="644">
          <cell r="A644" t="str">
            <v>AEPL0643</v>
          </cell>
          <cell r="D644" t="e">
            <v>#N/A</v>
          </cell>
          <cell r="E644" t="e">
            <v>#N/A</v>
          </cell>
          <cell r="F644" t="e">
            <v>#N/A</v>
          </cell>
          <cell r="G644" t="e">
            <v>#N/A</v>
          </cell>
          <cell r="AB644" t="e">
            <v>#N/A</v>
          </cell>
          <cell r="AC644" t="e">
            <v>#N/A</v>
          </cell>
          <cell r="AD644" t="e">
            <v>#N/A</v>
          </cell>
          <cell r="AE644" t="str">
            <v>11 Dividend Street</v>
          </cell>
          <cell r="AF644" t="str">
            <v>Mansfield QLD 4122</v>
          </cell>
        </row>
        <row r="645">
          <cell r="A645" t="str">
            <v>AEPL0644</v>
          </cell>
          <cell r="D645" t="e">
            <v>#N/A</v>
          </cell>
          <cell r="E645" t="e">
            <v>#N/A</v>
          </cell>
          <cell r="F645" t="e">
            <v>#N/A</v>
          </cell>
          <cell r="G645" t="e">
            <v>#N/A</v>
          </cell>
          <cell r="AB645" t="e">
            <v>#N/A</v>
          </cell>
          <cell r="AC645" t="e">
            <v>#N/A</v>
          </cell>
          <cell r="AD645" t="e">
            <v>#N/A</v>
          </cell>
          <cell r="AE645" t="str">
            <v>11 Dividend Street</v>
          </cell>
          <cell r="AF645" t="str">
            <v>Mansfield QLD 4122</v>
          </cell>
        </row>
        <row r="646">
          <cell r="A646" t="str">
            <v>AEPL0645</v>
          </cell>
          <cell r="D646" t="e">
            <v>#N/A</v>
          </cell>
          <cell r="E646" t="e">
            <v>#N/A</v>
          </cell>
          <cell r="F646" t="e">
            <v>#N/A</v>
          </cell>
          <cell r="G646" t="e">
            <v>#N/A</v>
          </cell>
          <cell r="AB646" t="e">
            <v>#N/A</v>
          </cell>
          <cell r="AC646" t="e">
            <v>#N/A</v>
          </cell>
          <cell r="AD646" t="e">
            <v>#N/A</v>
          </cell>
          <cell r="AE646" t="str">
            <v>11 Dividend Street</v>
          </cell>
          <cell r="AF646" t="str">
            <v>Mansfield QLD 4122</v>
          </cell>
        </row>
        <row r="647">
          <cell r="A647" t="str">
            <v>AEPL0646</v>
          </cell>
          <cell r="D647" t="e">
            <v>#N/A</v>
          </cell>
          <cell r="E647" t="e">
            <v>#N/A</v>
          </cell>
          <cell r="F647" t="e">
            <v>#N/A</v>
          </cell>
          <cell r="G647" t="e">
            <v>#N/A</v>
          </cell>
          <cell r="AB647" t="e">
            <v>#N/A</v>
          </cell>
          <cell r="AC647" t="e">
            <v>#N/A</v>
          </cell>
          <cell r="AD647" t="e">
            <v>#N/A</v>
          </cell>
          <cell r="AE647" t="str">
            <v>11 Dividend Street</v>
          </cell>
          <cell r="AF647" t="str">
            <v>Mansfield QLD 4122</v>
          </cell>
        </row>
        <row r="648">
          <cell r="A648" t="str">
            <v>AEPL0647</v>
          </cell>
          <cell r="D648" t="e">
            <v>#N/A</v>
          </cell>
          <cell r="E648" t="e">
            <v>#N/A</v>
          </cell>
          <cell r="F648" t="e">
            <v>#N/A</v>
          </cell>
          <cell r="G648" t="e">
            <v>#N/A</v>
          </cell>
          <cell r="AB648" t="e">
            <v>#N/A</v>
          </cell>
          <cell r="AC648" t="e">
            <v>#N/A</v>
          </cell>
          <cell r="AD648" t="e">
            <v>#N/A</v>
          </cell>
          <cell r="AE648" t="str">
            <v>11 Dividend Street</v>
          </cell>
          <cell r="AF648" t="str">
            <v>Mansfield QLD 4122</v>
          </cell>
        </row>
        <row r="649">
          <cell r="A649" t="str">
            <v>AEPL0648</v>
          </cell>
          <cell r="D649" t="e">
            <v>#N/A</v>
          </cell>
          <cell r="E649" t="e">
            <v>#N/A</v>
          </cell>
          <cell r="F649" t="e">
            <v>#N/A</v>
          </cell>
          <cell r="G649" t="e">
            <v>#N/A</v>
          </cell>
          <cell r="AB649" t="e">
            <v>#N/A</v>
          </cell>
          <cell r="AC649" t="e">
            <v>#N/A</v>
          </cell>
          <cell r="AD649" t="e">
            <v>#N/A</v>
          </cell>
          <cell r="AE649" t="str">
            <v>11 Dividend Street</v>
          </cell>
          <cell r="AF649" t="str">
            <v>Mansfield QLD 4122</v>
          </cell>
        </row>
        <row r="650">
          <cell r="A650" t="str">
            <v>AEPL0649</v>
          </cell>
          <cell r="D650" t="e">
            <v>#N/A</v>
          </cell>
          <cell r="E650" t="e">
            <v>#N/A</v>
          </cell>
          <cell r="F650" t="e">
            <v>#N/A</v>
          </cell>
          <cell r="G650" t="e">
            <v>#N/A</v>
          </cell>
          <cell r="AB650" t="e">
            <v>#N/A</v>
          </cell>
          <cell r="AC650" t="e">
            <v>#N/A</v>
          </cell>
          <cell r="AD650" t="e">
            <v>#N/A</v>
          </cell>
          <cell r="AE650" t="str">
            <v>11 Dividend Street</v>
          </cell>
          <cell r="AF650" t="str">
            <v>Mansfield QLD 4122</v>
          </cell>
        </row>
        <row r="651">
          <cell r="A651" t="str">
            <v>AEPL0650</v>
          </cell>
          <cell r="D651" t="e">
            <v>#N/A</v>
          </cell>
          <cell r="E651" t="e">
            <v>#N/A</v>
          </cell>
          <cell r="F651" t="e">
            <v>#N/A</v>
          </cell>
          <cell r="G651" t="e">
            <v>#N/A</v>
          </cell>
          <cell r="AB651" t="e">
            <v>#N/A</v>
          </cell>
          <cell r="AC651" t="e">
            <v>#N/A</v>
          </cell>
          <cell r="AD651" t="e">
            <v>#N/A</v>
          </cell>
          <cell r="AE651" t="str">
            <v>11 Dividend Street</v>
          </cell>
          <cell r="AF651" t="str">
            <v>Mansfield QLD 4122</v>
          </cell>
        </row>
        <row r="652">
          <cell r="A652" t="str">
            <v>AEPL0651</v>
          </cell>
          <cell r="D652" t="e">
            <v>#N/A</v>
          </cell>
          <cell r="E652" t="e">
            <v>#N/A</v>
          </cell>
          <cell r="F652" t="e">
            <v>#N/A</v>
          </cell>
          <cell r="G652" t="e">
            <v>#N/A</v>
          </cell>
          <cell r="AB652" t="e">
            <v>#N/A</v>
          </cell>
          <cell r="AC652" t="e">
            <v>#N/A</v>
          </cell>
          <cell r="AD652" t="e">
            <v>#N/A</v>
          </cell>
          <cell r="AE652" t="str">
            <v>11 Dividend Street</v>
          </cell>
          <cell r="AF652" t="str">
            <v>Mansfield QLD 4122</v>
          </cell>
        </row>
        <row r="653">
          <cell r="A653" t="str">
            <v>AEPL0652</v>
          </cell>
          <cell r="D653" t="e">
            <v>#N/A</v>
          </cell>
          <cell r="E653" t="e">
            <v>#N/A</v>
          </cell>
          <cell r="F653" t="e">
            <v>#N/A</v>
          </cell>
          <cell r="G653" t="e">
            <v>#N/A</v>
          </cell>
          <cell r="AB653" t="e">
            <v>#N/A</v>
          </cell>
          <cell r="AC653" t="e">
            <v>#N/A</v>
          </cell>
          <cell r="AD653" t="e">
            <v>#N/A</v>
          </cell>
          <cell r="AE653" t="str">
            <v>11 Dividend Street</v>
          </cell>
          <cell r="AF653" t="str">
            <v>Mansfield QLD 4122</v>
          </cell>
        </row>
        <row r="654">
          <cell r="A654" t="str">
            <v>AEPL0653</v>
          </cell>
          <cell r="D654" t="e">
            <v>#N/A</v>
          </cell>
          <cell r="E654" t="e">
            <v>#N/A</v>
          </cell>
          <cell r="F654" t="e">
            <v>#N/A</v>
          </cell>
          <cell r="G654" t="e">
            <v>#N/A</v>
          </cell>
          <cell r="AB654" t="e">
            <v>#N/A</v>
          </cell>
          <cell r="AC654" t="e">
            <v>#N/A</v>
          </cell>
          <cell r="AD654" t="e">
            <v>#N/A</v>
          </cell>
          <cell r="AE654" t="str">
            <v>11 Dividend Street</v>
          </cell>
          <cell r="AF654" t="str">
            <v>Mansfield QLD 4122</v>
          </cell>
        </row>
        <row r="655">
          <cell r="A655" t="str">
            <v>AEPL0654</v>
          </cell>
          <cell r="D655" t="e">
            <v>#N/A</v>
          </cell>
          <cell r="E655" t="e">
            <v>#N/A</v>
          </cell>
          <cell r="F655" t="e">
            <v>#N/A</v>
          </cell>
          <cell r="G655" t="e">
            <v>#N/A</v>
          </cell>
          <cell r="AB655" t="e">
            <v>#N/A</v>
          </cell>
          <cell r="AC655" t="e">
            <v>#N/A</v>
          </cell>
          <cell r="AD655" t="e">
            <v>#N/A</v>
          </cell>
          <cell r="AE655" t="str">
            <v>11 Dividend Street</v>
          </cell>
          <cell r="AF655" t="str">
            <v>Mansfield QLD 4122</v>
          </cell>
        </row>
        <row r="656">
          <cell r="A656" t="str">
            <v>AEPL0655</v>
          </cell>
          <cell r="D656" t="e">
            <v>#N/A</v>
          </cell>
          <cell r="E656" t="e">
            <v>#N/A</v>
          </cell>
          <cell r="F656" t="e">
            <v>#N/A</v>
          </cell>
          <cell r="G656" t="e">
            <v>#N/A</v>
          </cell>
          <cell r="AB656" t="e">
            <v>#N/A</v>
          </cell>
          <cell r="AC656" t="e">
            <v>#N/A</v>
          </cell>
          <cell r="AD656" t="e">
            <v>#N/A</v>
          </cell>
          <cell r="AE656" t="str">
            <v>11 Dividend Street</v>
          </cell>
          <cell r="AF656" t="str">
            <v>Mansfield QLD 4122</v>
          </cell>
        </row>
        <row r="657">
          <cell r="A657" t="str">
            <v>AEPL0656</v>
          </cell>
          <cell r="D657" t="e">
            <v>#N/A</v>
          </cell>
          <cell r="E657" t="e">
            <v>#N/A</v>
          </cell>
          <cell r="F657" t="e">
            <v>#N/A</v>
          </cell>
          <cell r="G657" t="e">
            <v>#N/A</v>
          </cell>
          <cell r="AB657" t="e">
            <v>#N/A</v>
          </cell>
          <cell r="AC657" t="e">
            <v>#N/A</v>
          </cell>
          <cell r="AD657" t="e">
            <v>#N/A</v>
          </cell>
          <cell r="AE657" t="str">
            <v>11 Dividend Street</v>
          </cell>
          <cell r="AF657" t="str">
            <v>Mansfield QLD 4122</v>
          </cell>
        </row>
        <row r="658">
          <cell r="A658" t="str">
            <v>AEPL0657</v>
          </cell>
          <cell r="D658" t="e">
            <v>#N/A</v>
          </cell>
          <cell r="E658" t="e">
            <v>#N/A</v>
          </cell>
          <cell r="F658" t="e">
            <v>#N/A</v>
          </cell>
          <cell r="G658" t="e">
            <v>#N/A</v>
          </cell>
          <cell r="AB658" t="e">
            <v>#N/A</v>
          </cell>
          <cell r="AC658" t="e">
            <v>#N/A</v>
          </cell>
          <cell r="AD658" t="e">
            <v>#N/A</v>
          </cell>
          <cell r="AE658" t="str">
            <v>11 Dividend Street</v>
          </cell>
          <cell r="AF658" t="str">
            <v>Mansfield QLD 4122</v>
          </cell>
        </row>
        <row r="659">
          <cell r="A659" t="str">
            <v>AEPL0658</v>
          </cell>
          <cell r="D659" t="e">
            <v>#N/A</v>
          </cell>
          <cell r="E659" t="e">
            <v>#N/A</v>
          </cell>
          <cell r="F659" t="e">
            <v>#N/A</v>
          </cell>
          <cell r="G659" t="e">
            <v>#N/A</v>
          </cell>
          <cell r="AB659" t="e">
            <v>#N/A</v>
          </cell>
          <cell r="AC659" t="e">
            <v>#N/A</v>
          </cell>
          <cell r="AD659" t="e">
            <v>#N/A</v>
          </cell>
          <cell r="AE659" t="str">
            <v>11 Dividend Street</v>
          </cell>
          <cell r="AF659" t="str">
            <v>Mansfield QLD 4122</v>
          </cell>
        </row>
        <row r="660">
          <cell r="A660" t="str">
            <v>AEPL0659</v>
          </cell>
          <cell r="D660" t="e">
            <v>#N/A</v>
          </cell>
          <cell r="E660" t="e">
            <v>#N/A</v>
          </cell>
          <cell r="F660" t="e">
            <v>#N/A</v>
          </cell>
          <cell r="G660" t="e">
            <v>#N/A</v>
          </cell>
          <cell r="AB660" t="e">
            <v>#N/A</v>
          </cell>
          <cell r="AC660" t="e">
            <v>#N/A</v>
          </cell>
          <cell r="AD660" t="e">
            <v>#N/A</v>
          </cell>
          <cell r="AE660" t="str">
            <v>11 Dividend Street</v>
          </cell>
          <cell r="AF660" t="str">
            <v>Mansfield QLD 4122</v>
          </cell>
        </row>
        <row r="661">
          <cell r="A661" t="str">
            <v>AEPL0660</v>
          </cell>
          <cell r="D661" t="e">
            <v>#N/A</v>
          </cell>
          <cell r="E661" t="e">
            <v>#N/A</v>
          </cell>
          <cell r="F661" t="e">
            <v>#N/A</v>
          </cell>
          <cell r="G661" t="e">
            <v>#N/A</v>
          </cell>
          <cell r="AB661" t="e">
            <v>#N/A</v>
          </cell>
          <cell r="AC661" t="e">
            <v>#N/A</v>
          </cell>
          <cell r="AD661" t="e">
            <v>#N/A</v>
          </cell>
          <cell r="AE661" t="str">
            <v>11 Dividend Street</v>
          </cell>
          <cell r="AF661" t="str">
            <v>Mansfield QLD 4122</v>
          </cell>
        </row>
        <row r="662">
          <cell r="A662" t="str">
            <v>AEPL0661</v>
          </cell>
          <cell r="D662" t="e">
            <v>#N/A</v>
          </cell>
          <cell r="E662" t="e">
            <v>#N/A</v>
          </cell>
          <cell r="F662" t="e">
            <v>#N/A</v>
          </cell>
          <cell r="G662" t="e">
            <v>#N/A</v>
          </cell>
          <cell r="AB662" t="e">
            <v>#N/A</v>
          </cell>
          <cell r="AC662" t="e">
            <v>#N/A</v>
          </cell>
          <cell r="AD662" t="e">
            <v>#N/A</v>
          </cell>
          <cell r="AE662" t="str">
            <v>11 Dividend Street</v>
          </cell>
          <cell r="AF662" t="str">
            <v>Mansfield QLD 4122</v>
          </cell>
        </row>
        <row r="663">
          <cell r="A663" t="str">
            <v>AEPL0662</v>
          </cell>
          <cell r="D663" t="e">
            <v>#N/A</v>
          </cell>
          <cell r="E663" t="e">
            <v>#N/A</v>
          </cell>
          <cell r="F663" t="e">
            <v>#N/A</v>
          </cell>
          <cell r="G663" t="e">
            <v>#N/A</v>
          </cell>
          <cell r="AB663" t="e">
            <v>#N/A</v>
          </cell>
          <cell r="AC663" t="e">
            <v>#N/A</v>
          </cell>
          <cell r="AD663" t="e">
            <v>#N/A</v>
          </cell>
          <cell r="AE663" t="str">
            <v>11 Dividend Street</v>
          </cell>
          <cell r="AF663" t="str">
            <v>Mansfield QLD 4122</v>
          </cell>
        </row>
        <row r="664">
          <cell r="A664" t="str">
            <v>AEPL0663</v>
          </cell>
          <cell r="D664" t="e">
            <v>#N/A</v>
          </cell>
          <cell r="E664" t="e">
            <v>#N/A</v>
          </cell>
          <cell r="F664" t="e">
            <v>#N/A</v>
          </cell>
          <cell r="G664" t="e">
            <v>#N/A</v>
          </cell>
          <cell r="AB664" t="e">
            <v>#N/A</v>
          </cell>
          <cell r="AC664" t="e">
            <v>#N/A</v>
          </cell>
          <cell r="AD664" t="e">
            <v>#N/A</v>
          </cell>
          <cell r="AE664" t="str">
            <v>11 Dividend Street</v>
          </cell>
          <cell r="AF664" t="str">
            <v>Mansfield QLD 4122</v>
          </cell>
        </row>
        <row r="665">
          <cell r="A665" t="str">
            <v>AEPL0664</v>
          </cell>
          <cell r="D665" t="e">
            <v>#N/A</v>
          </cell>
          <cell r="E665" t="e">
            <v>#N/A</v>
          </cell>
          <cell r="F665" t="e">
            <v>#N/A</v>
          </cell>
          <cell r="G665" t="e">
            <v>#N/A</v>
          </cell>
          <cell r="AB665" t="e">
            <v>#N/A</v>
          </cell>
          <cell r="AC665" t="e">
            <v>#N/A</v>
          </cell>
          <cell r="AD665" t="e">
            <v>#N/A</v>
          </cell>
          <cell r="AE665" t="str">
            <v>11 Dividend Street</v>
          </cell>
          <cell r="AF665" t="str">
            <v>Mansfield QLD 4122</v>
          </cell>
        </row>
        <row r="666">
          <cell r="A666" t="str">
            <v>AEPL0665</v>
          </cell>
          <cell r="D666" t="e">
            <v>#N/A</v>
          </cell>
          <cell r="E666" t="e">
            <v>#N/A</v>
          </cell>
          <cell r="F666" t="e">
            <v>#N/A</v>
          </cell>
          <cell r="G666" t="e">
            <v>#N/A</v>
          </cell>
          <cell r="AB666" t="e">
            <v>#N/A</v>
          </cell>
          <cell r="AC666" t="e">
            <v>#N/A</v>
          </cell>
          <cell r="AD666" t="e">
            <v>#N/A</v>
          </cell>
          <cell r="AE666" t="str">
            <v>11 Dividend Street</v>
          </cell>
          <cell r="AF666" t="str">
            <v>Mansfield QLD 4122</v>
          </cell>
        </row>
        <row r="667">
          <cell r="A667" t="str">
            <v>AEPL0666</v>
          </cell>
          <cell r="D667" t="e">
            <v>#N/A</v>
          </cell>
          <cell r="E667" t="e">
            <v>#N/A</v>
          </cell>
          <cell r="F667" t="e">
            <v>#N/A</v>
          </cell>
          <cell r="G667" t="e">
            <v>#N/A</v>
          </cell>
          <cell r="AB667" t="e">
            <v>#N/A</v>
          </cell>
          <cell r="AC667" t="e">
            <v>#N/A</v>
          </cell>
          <cell r="AD667" t="e">
            <v>#N/A</v>
          </cell>
          <cell r="AE667" t="str">
            <v>11 Dividend Street</v>
          </cell>
          <cell r="AF667" t="str">
            <v>Mansfield QLD 4122</v>
          </cell>
        </row>
        <row r="668">
          <cell r="A668" t="str">
            <v>AEPL0667</v>
          </cell>
          <cell r="D668" t="e">
            <v>#N/A</v>
          </cell>
          <cell r="E668" t="e">
            <v>#N/A</v>
          </cell>
          <cell r="F668" t="e">
            <v>#N/A</v>
          </cell>
          <cell r="G668" t="e">
            <v>#N/A</v>
          </cell>
          <cell r="AB668" t="e">
            <v>#N/A</v>
          </cell>
          <cell r="AC668" t="e">
            <v>#N/A</v>
          </cell>
          <cell r="AD668" t="e">
            <v>#N/A</v>
          </cell>
          <cell r="AE668" t="str">
            <v>11 Dividend Street</v>
          </cell>
          <cell r="AF668" t="str">
            <v>Mansfield QLD 4122</v>
          </cell>
        </row>
        <row r="669">
          <cell r="A669" t="str">
            <v>AEPL0668</v>
          </cell>
          <cell r="D669" t="e">
            <v>#N/A</v>
          </cell>
          <cell r="E669" t="e">
            <v>#N/A</v>
          </cell>
          <cell r="F669" t="e">
            <v>#N/A</v>
          </cell>
          <cell r="G669" t="e">
            <v>#N/A</v>
          </cell>
          <cell r="AB669" t="e">
            <v>#N/A</v>
          </cell>
          <cell r="AC669" t="e">
            <v>#N/A</v>
          </cell>
          <cell r="AD669" t="e">
            <v>#N/A</v>
          </cell>
          <cell r="AE669" t="str">
            <v>11 Dividend Street</v>
          </cell>
          <cell r="AF669" t="str">
            <v>Mansfield QLD 4122</v>
          </cell>
        </row>
        <row r="670">
          <cell r="A670" t="str">
            <v>AEPL0669</v>
          </cell>
          <cell r="D670" t="e">
            <v>#N/A</v>
          </cell>
          <cell r="E670" t="e">
            <v>#N/A</v>
          </cell>
          <cell r="F670" t="e">
            <v>#N/A</v>
          </cell>
          <cell r="G670" t="e">
            <v>#N/A</v>
          </cell>
          <cell r="AB670" t="e">
            <v>#N/A</v>
          </cell>
          <cell r="AC670" t="e">
            <v>#N/A</v>
          </cell>
          <cell r="AD670" t="e">
            <v>#N/A</v>
          </cell>
          <cell r="AE670" t="str">
            <v>11 Dividend Street</v>
          </cell>
          <cell r="AF670" t="str">
            <v>Mansfield QLD 4122</v>
          </cell>
        </row>
        <row r="671">
          <cell r="A671" t="str">
            <v>AEPL0670</v>
          </cell>
          <cell r="D671" t="e">
            <v>#N/A</v>
          </cell>
          <cell r="E671" t="e">
            <v>#N/A</v>
          </cell>
          <cell r="F671" t="e">
            <v>#N/A</v>
          </cell>
          <cell r="G671" t="e">
            <v>#N/A</v>
          </cell>
          <cell r="AB671" t="e">
            <v>#N/A</v>
          </cell>
          <cell r="AC671" t="e">
            <v>#N/A</v>
          </cell>
          <cell r="AD671" t="e">
            <v>#N/A</v>
          </cell>
          <cell r="AE671" t="str">
            <v>11 Dividend Street</v>
          </cell>
          <cell r="AF671" t="str">
            <v>Mansfield QLD 4122</v>
          </cell>
        </row>
        <row r="672">
          <cell r="A672" t="str">
            <v>AEPL0671</v>
          </cell>
          <cell r="D672" t="e">
            <v>#N/A</v>
          </cell>
          <cell r="E672" t="e">
            <v>#N/A</v>
          </cell>
          <cell r="F672" t="e">
            <v>#N/A</v>
          </cell>
          <cell r="G672" t="e">
            <v>#N/A</v>
          </cell>
          <cell r="AB672" t="e">
            <v>#N/A</v>
          </cell>
          <cell r="AC672" t="e">
            <v>#N/A</v>
          </cell>
          <cell r="AD672" t="e">
            <v>#N/A</v>
          </cell>
          <cell r="AE672" t="str">
            <v>11 Dividend Street</v>
          </cell>
          <cell r="AF672" t="str">
            <v>Mansfield QLD 4122</v>
          </cell>
        </row>
        <row r="673">
          <cell r="A673" t="str">
            <v>AEPL0672</v>
          </cell>
          <cell r="D673" t="e">
            <v>#N/A</v>
          </cell>
          <cell r="E673" t="e">
            <v>#N/A</v>
          </cell>
          <cell r="F673" t="e">
            <v>#N/A</v>
          </cell>
          <cell r="G673" t="e">
            <v>#N/A</v>
          </cell>
          <cell r="AB673" t="e">
            <v>#N/A</v>
          </cell>
          <cell r="AC673" t="e">
            <v>#N/A</v>
          </cell>
          <cell r="AD673" t="e">
            <v>#N/A</v>
          </cell>
          <cell r="AE673" t="str">
            <v>11 Dividend Street</v>
          </cell>
          <cell r="AF673" t="str">
            <v>Mansfield QLD 4122</v>
          </cell>
        </row>
        <row r="674">
          <cell r="A674" t="str">
            <v>AEPL0673</v>
          </cell>
          <cell r="D674" t="e">
            <v>#N/A</v>
          </cell>
          <cell r="E674" t="e">
            <v>#N/A</v>
          </cell>
          <cell r="F674" t="e">
            <v>#N/A</v>
          </cell>
          <cell r="G674" t="e">
            <v>#N/A</v>
          </cell>
          <cell r="AB674" t="e">
            <v>#N/A</v>
          </cell>
          <cell r="AC674" t="e">
            <v>#N/A</v>
          </cell>
          <cell r="AD674" t="e">
            <v>#N/A</v>
          </cell>
          <cell r="AE674" t="str">
            <v>11 Dividend Street</v>
          </cell>
          <cell r="AF674" t="str">
            <v>Mansfield QLD 4122</v>
          </cell>
        </row>
        <row r="675">
          <cell r="A675" t="str">
            <v>AEPL0674</v>
          </cell>
          <cell r="D675" t="e">
            <v>#N/A</v>
          </cell>
          <cell r="E675" t="e">
            <v>#N/A</v>
          </cell>
          <cell r="F675" t="e">
            <v>#N/A</v>
          </cell>
          <cell r="G675" t="e">
            <v>#N/A</v>
          </cell>
          <cell r="AB675" t="e">
            <v>#N/A</v>
          </cell>
          <cell r="AC675" t="e">
            <v>#N/A</v>
          </cell>
          <cell r="AD675" t="e">
            <v>#N/A</v>
          </cell>
          <cell r="AE675" t="str">
            <v>11 Dividend Street</v>
          </cell>
          <cell r="AF675" t="str">
            <v>Mansfield QLD 4122</v>
          </cell>
        </row>
        <row r="676">
          <cell r="A676" t="str">
            <v>AEPL0675</v>
          </cell>
          <cell r="D676" t="e">
            <v>#N/A</v>
          </cell>
          <cell r="E676" t="e">
            <v>#N/A</v>
          </cell>
          <cell r="F676" t="e">
            <v>#N/A</v>
          </cell>
          <cell r="G676" t="e">
            <v>#N/A</v>
          </cell>
          <cell r="AB676" t="e">
            <v>#N/A</v>
          </cell>
          <cell r="AC676" t="e">
            <v>#N/A</v>
          </cell>
          <cell r="AD676" t="e">
            <v>#N/A</v>
          </cell>
          <cell r="AE676" t="str">
            <v>11 Dividend Street</v>
          </cell>
          <cell r="AF676" t="str">
            <v>Mansfield QLD 4122</v>
          </cell>
        </row>
        <row r="677">
          <cell r="A677" t="str">
            <v>AEPL0676</v>
          </cell>
          <cell r="D677" t="e">
            <v>#N/A</v>
          </cell>
          <cell r="E677" t="e">
            <v>#N/A</v>
          </cell>
          <cell r="F677" t="e">
            <v>#N/A</v>
          </cell>
          <cell r="G677" t="e">
            <v>#N/A</v>
          </cell>
          <cell r="AB677" t="e">
            <v>#N/A</v>
          </cell>
          <cell r="AC677" t="e">
            <v>#N/A</v>
          </cell>
          <cell r="AD677" t="e">
            <v>#N/A</v>
          </cell>
          <cell r="AE677" t="str">
            <v>11 Dividend Street</v>
          </cell>
          <cell r="AF677" t="str">
            <v>Mansfield QLD 4122</v>
          </cell>
        </row>
        <row r="678">
          <cell r="A678" t="str">
            <v>AEPL0677</v>
          </cell>
          <cell r="D678" t="e">
            <v>#N/A</v>
          </cell>
          <cell r="E678" t="e">
            <v>#N/A</v>
          </cell>
          <cell r="F678" t="e">
            <v>#N/A</v>
          </cell>
          <cell r="G678" t="e">
            <v>#N/A</v>
          </cell>
          <cell r="AB678" t="e">
            <v>#N/A</v>
          </cell>
          <cell r="AC678" t="e">
            <v>#N/A</v>
          </cell>
          <cell r="AD678" t="e">
            <v>#N/A</v>
          </cell>
          <cell r="AE678" t="str">
            <v>11 Dividend Street</v>
          </cell>
          <cell r="AF678" t="str">
            <v>Mansfield QLD 4122</v>
          </cell>
        </row>
        <row r="679">
          <cell r="A679" t="str">
            <v>AEPL0678</v>
          </cell>
          <cell r="D679" t="e">
            <v>#N/A</v>
          </cell>
          <cell r="E679" t="e">
            <v>#N/A</v>
          </cell>
          <cell r="F679" t="e">
            <v>#N/A</v>
          </cell>
          <cell r="G679" t="e">
            <v>#N/A</v>
          </cell>
          <cell r="AB679" t="e">
            <v>#N/A</v>
          </cell>
          <cell r="AC679" t="e">
            <v>#N/A</v>
          </cell>
          <cell r="AD679" t="e">
            <v>#N/A</v>
          </cell>
          <cell r="AE679" t="str">
            <v>11 Dividend Street</v>
          </cell>
          <cell r="AF679" t="str">
            <v>Mansfield QLD 4122</v>
          </cell>
        </row>
        <row r="680">
          <cell r="A680" t="str">
            <v>AEPL0679</v>
          </cell>
          <cell r="D680" t="e">
            <v>#N/A</v>
          </cell>
          <cell r="E680" t="e">
            <v>#N/A</v>
          </cell>
          <cell r="F680" t="e">
            <v>#N/A</v>
          </cell>
          <cell r="G680" t="e">
            <v>#N/A</v>
          </cell>
          <cell r="AB680" t="e">
            <v>#N/A</v>
          </cell>
          <cell r="AC680" t="e">
            <v>#N/A</v>
          </cell>
          <cell r="AD680" t="e">
            <v>#N/A</v>
          </cell>
          <cell r="AE680" t="str">
            <v>11 Dividend Street</v>
          </cell>
          <cell r="AF680" t="str">
            <v>Mansfield QLD 4122</v>
          </cell>
        </row>
        <row r="681">
          <cell r="A681" t="str">
            <v>AEPL0680</v>
          </cell>
          <cell r="D681" t="e">
            <v>#N/A</v>
          </cell>
          <cell r="E681" t="e">
            <v>#N/A</v>
          </cell>
          <cell r="F681" t="e">
            <v>#N/A</v>
          </cell>
          <cell r="G681" t="e">
            <v>#N/A</v>
          </cell>
          <cell r="AB681" t="e">
            <v>#N/A</v>
          </cell>
          <cell r="AC681" t="e">
            <v>#N/A</v>
          </cell>
          <cell r="AD681" t="e">
            <v>#N/A</v>
          </cell>
          <cell r="AE681" t="str">
            <v>11 Dividend Street</v>
          </cell>
          <cell r="AF681" t="str">
            <v>Mansfield QLD 4122</v>
          </cell>
        </row>
        <row r="682">
          <cell r="A682" t="str">
            <v>AEPL0681</v>
          </cell>
          <cell r="D682" t="e">
            <v>#N/A</v>
          </cell>
          <cell r="E682" t="e">
            <v>#N/A</v>
          </cell>
          <cell r="F682" t="e">
            <v>#N/A</v>
          </cell>
          <cell r="G682" t="e">
            <v>#N/A</v>
          </cell>
          <cell r="AB682" t="e">
            <v>#N/A</v>
          </cell>
          <cell r="AC682" t="e">
            <v>#N/A</v>
          </cell>
          <cell r="AD682" t="e">
            <v>#N/A</v>
          </cell>
          <cell r="AE682" t="str">
            <v>11 Dividend Street</v>
          </cell>
          <cell r="AF682" t="str">
            <v>Mansfield QLD 4122</v>
          </cell>
        </row>
        <row r="683">
          <cell r="A683" t="str">
            <v>AEPL0682</v>
          </cell>
          <cell r="D683" t="e">
            <v>#N/A</v>
          </cell>
          <cell r="E683" t="e">
            <v>#N/A</v>
          </cell>
          <cell r="F683" t="e">
            <v>#N/A</v>
          </cell>
          <cell r="G683" t="e">
            <v>#N/A</v>
          </cell>
          <cell r="AB683" t="e">
            <v>#N/A</v>
          </cell>
          <cell r="AC683" t="e">
            <v>#N/A</v>
          </cell>
          <cell r="AD683" t="e">
            <v>#N/A</v>
          </cell>
          <cell r="AE683" t="str">
            <v>11 Dividend Street</v>
          </cell>
          <cell r="AF683" t="str">
            <v>Mansfield QLD 4122</v>
          </cell>
        </row>
        <row r="684">
          <cell r="A684" t="str">
            <v>AEPL0683</v>
          </cell>
          <cell r="D684" t="e">
            <v>#N/A</v>
          </cell>
          <cell r="E684" t="e">
            <v>#N/A</v>
          </cell>
          <cell r="F684" t="e">
            <v>#N/A</v>
          </cell>
          <cell r="G684" t="e">
            <v>#N/A</v>
          </cell>
          <cell r="AB684" t="e">
            <v>#N/A</v>
          </cell>
          <cell r="AC684" t="e">
            <v>#N/A</v>
          </cell>
          <cell r="AD684" t="e">
            <v>#N/A</v>
          </cell>
          <cell r="AE684" t="str">
            <v>11 Dividend Street</v>
          </cell>
          <cell r="AF684" t="str">
            <v>Mansfield QLD 4122</v>
          </cell>
        </row>
        <row r="685">
          <cell r="A685" t="str">
            <v>AEPL0684</v>
          </cell>
          <cell r="D685" t="e">
            <v>#N/A</v>
          </cell>
          <cell r="E685" t="e">
            <v>#N/A</v>
          </cell>
          <cell r="F685" t="e">
            <v>#N/A</v>
          </cell>
          <cell r="G685" t="e">
            <v>#N/A</v>
          </cell>
          <cell r="AB685" t="e">
            <v>#N/A</v>
          </cell>
          <cell r="AC685" t="e">
            <v>#N/A</v>
          </cell>
          <cell r="AD685" t="e">
            <v>#N/A</v>
          </cell>
          <cell r="AE685" t="str">
            <v>11 Dividend Street</v>
          </cell>
          <cell r="AF685" t="str">
            <v>Mansfield QLD 4122</v>
          </cell>
        </row>
        <row r="686">
          <cell r="A686" t="str">
            <v>AEPL0685</v>
          </cell>
          <cell r="D686" t="e">
            <v>#N/A</v>
          </cell>
          <cell r="E686" t="e">
            <v>#N/A</v>
          </cell>
          <cell r="F686" t="e">
            <v>#N/A</v>
          </cell>
          <cell r="G686" t="e">
            <v>#N/A</v>
          </cell>
          <cell r="AB686" t="e">
            <v>#N/A</v>
          </cell>
          <cell r="AC686" t="e">
            <v>#N/A</v>
          </cell>
          <cell r="AD686" t="e">
            <v>#N/A</v>
          </cell>
          <cell r="AE686" t="str">
            <v>11 Dividend Street</v>
          </cell>
          <cell r="AF686" t="str">
            <v>Mansfield QLD 4122</v>
          </cell>
        </row>
        <row r="687">
          <cell r="A687" t="str">
            <v>AEPL0686</v>
          </cell>
          <cell r="D687" t="e">
            <v>#N/A</v>
          </cell>
          <cell r="E687" t="e">
            <v>#N/A</v>
          </cell>
          <cell r="F687" t="e">
            <v>#N/A</v>
          </cell>
          <cell r="G687" t="e">
            <v>#N/A</v>
          </cell>
          <cell r="AB687" t="e">
            <v>#N/A</v>
          </cell>
          <cell r="AC687" t="e">
            <v>#N/A</v>
          </cell>
          <cell r="AD687" t="e">
            <v>#N/A</v>
          </cell>
          <cell r="AE687" t="str">
            <v>11 Dividend Street</v>
          </cell>
          <cell r="AF687" t="str">
            <v>Mansfield QLD 4122</v>
          </cell>
        </row>
        <row r="688">
          <cell r="A688" t="str">
            <v>AEPL0687</v>
          </cell>
          <cell r="D688" t="e">
            <v>#N/A</v>
          </cell>
          <cell r="E688" t="e">
            <v>#N/A</v>
          </cell>
          <cell r="F688" t="e">
            <v>#N/A</v>
          </cell>
          <cell r="G688" t="e">
            <v>#N/A</v>
          </cell>
          <cell r="AB688" t="e">
            <v>#N/A</v>
          </cell>
          <cell r="AC688" t="e">
            <v>#N/A</v>
          </cell>
          <cell r="AD688" t="e">
            <v>#N/A</v>
          </cell>
          <cell r="AE688" t="str">
            <v>11 Dividend Street</v>
          </cell>
          <cell r="AF688" t="str">
            <v>Mansfield QLD 4122</v>
          </cell>
        </row>
        <row r="689">
          <cell r="A689" t="str">
            <v>AEPL0688</v>
          </cell>
          <cell r="D689" t="e">
            <v>#N/A</v>
          </cell>
          <cell r="E689" t="e">
            <v>#N/A</v>
          </cell>
          <cell r="F689" t="e">
            <v>#N/A</v>
          </cell>
          <cell r="G689" t="e">
            <v>#N/A</v>
          </cell>
          <cell r="AB689" t="e">
            <v>#N/A</v>
          </cell>
          <cell r="AC689" t="e">
            <v>#N/A</v>
          </cell>
          <cell r="AD689" t="e">
            <v>#N/A</v>
          </cell>
          <cell r="AE689" t="str">
            <v>11 Dividend Street</v>
          </cell>
          <cell r="AF689" t="str">
            <v>Mansfield QLD 4122</v>
          </cell>
        </row>
        <row r="690">
          <cell r="A690" t="str">
            <v>AEPL0689</v>
          </cell>
          <cell r="D690" t="e">
            <v>#N/A</v>
          </cell>
          <cell r="E690" t="e">
            <v>#N/A</v>
          </cell>
          <cell r="F690" t="e">
            <v>#N/A</v>
          </cell>
          <cell r="G690" t="e">
            <v>#N/A</v>
          </cell>
          <cell r="AB690" t="e">
            <v>#N/A</v>
          </cell>
          <cell r="AC690" t="e">
            <v>#N/A</v>
          </cell>
          <cell r="AD690" t="e">
            <v>#N/A</v>
          </cell>
          <cell r="AE690" t="str">
            <v>11 Dividend Street</v>
          </cell>
          <cell r="AF690" t="str">
            <v>Mansfield QLD 4122</v>
          </cell>
        </row>
        <row r="691">
          <cell r="A691" t="str">
            <v>AEPL0690</v>
          </cell>
          <cell r="D691" t="e">
            <v>#N/A</v>
          </cell>
          <cell r="E691" t="e">
            <v>#N/A</v>
          </cell>
          <cell r="F691" t="e">
            <v>#N/A</v>
          </cell>
          <cell r="G691" t="e">
            <v>#N/A</v>
          </cell>
          <cell r="AB691" t="e">
            <v>#N/A</v>
          </cell>
          <cell r="AC691" t="e">
            <v>#N/A</v>
          </cell>
          <cell r="AD691" t="e">
            <v>#N/A</v>
          </cell>
          <cell r="AE691" t="str">
            <v>11 Dividend Street</v>
          </cell>
          <cell r="AF691" t="str">
            <v>Mansfield QLD 4122</v>
          </cell>
        </row>
        <row r="692">
          <cell r="A692" t="str">
            <v>AEPL0691</v>
          </cell>
          <cell r="D692" t="e">
            <v>#N/A</v>
          </cell>
          <cell r="E692" t="e">
            <v>#N/A</v>
          </cell>
          <cell r="F692" t="e">
            <v>#N/A</v>
          </cell>
          <cell r="G692" t="e">
            <v>#N/A</v>
          </cell>
          <cell r="AB692" t="e">
            <v>#N/A</v>
          </cell>
          <cell r="AC692" t="e">
            <v>#N/A</v>
          </cell>
          <cell r="AD692" t="e">
            <v>#N/A</v>
          </cell>
          <cell r="AE692" t="str">
            <v>11 Dividend Street</v>
          </cell>
          <cell r="AF692" t="str">
            <v>Mansfield QLD 4122</v>
          </cell>
        </row>
        <row r="693">
          <cell r="A693" t="str">
            <v>AEPL0692</v>
          </cell>
          <cell r="D693" t="e">
            <v>#N/A</v>
          </cell>
          <cell r="E693" t="e">
            <v>#N/A</v>
          </cell>
          <cell r="F693" t="e">
            <v>#N/A</v>
          </cell>
          <cell r="G693" t="e">
            <v>#N/A</v>
          </cell>
          <cell r="AB693" t="e">
            <v>#N/A</v>
          </cell>
          <cell r="AC693" t="e">
            <v>#N/A</v>
          </cell>
          <cell r="AD693" t="e">
            <v>#N/A</v>
          </cell>
          <cell r="AE693" t="str">
            <v>11 Dividend Street</v>
          </cell>
          <cell r="AF693" t="str">
            <v>Mansfield QLD 4122</v>
          </cell>
        </row>
        <row r="694">
          <cell r="A694" t="str">
            <v>AEPL0693</v>
          </cell>
          <cell r="D694" t="e">
            <v>#N/A</v>
          </cell>
          <cell r="E694" t="e">
            <v>#N/A</v>
          </cell>
          <cell r="F694" t="e">
            <v>#N/A</v>
          </cell>
          <cell r="G694" t="e">
            <v>#N/A</v>
          </cell>
          <cell r="AB694" t="e">
            <v>#N/A</v>
          </cell>
          <cell r="AC694" t="e">
            <v>#N/A</v>
          </cell>
          <cell r="AD694" t="e">
            <v>#N/A</v>
          </cell>
          <cell r="AE694" t="str">
            <v>11 Dividend Street</v>
          </cell>
          <cell r="AF694" t="str">
            <v>Mansfield QLD 4122</v>
          </cell>
        </row>
        <row r="695">
          <cell r="A695" t="str">
            <v>AEPL0694</v>
          </cell>
          <cell r="D695" t="e">
            <v>#N/A</v>
          </cell>
          <cell r="E695" t="e">
            <v>#N/A</v>
          </cell>
          <cell r="F695" t="e">
            <v>#N/A</v>
          </cell>
          <cell r="G695" t="e">
            <v>#N/A</v>
          </cell>
          <cell r="AB695" t="e">
            <v>#N/A</v>
          </cell>
          <cell r="AC695" t="e">
            <v>#N/A</v>
          </cell>
          <cell r="AD695" t="e">
            <v>#N/A</v>
          </cell>
          <cell r="AE695" t="str">
            <v>11 Dividend Street</v>
          </cell>
          <cell r="AF695" t="str">
            <v>Mansfield QLD 4122</v>
          </cell>
        </row>
        <row r="696">
          <cell r="A696" t="str">
            <v>AEPL0695</v>
          </cell>
          <cell r="D696" t="e">
            <v>#N/A</v>
          </cell>
          <cell r="E696" t="e">
            <v>#N/A</v>
          </cell>
          <cell r="F696" t="e">
            <v>#N/A</v>
          </cell>
          <cell r="G696" t="e">
            <v>#N/A</v>
          </cell>
          <cell r="AB696" t="e">
            <v>#N/A</v>
          </cell>
          <cell r="AC696" t="e">
            <v>#N/A</v>
          </cell>
          <cell r="AD696" t="e">
            <v>#N/A</v>
          </cell>
          <cell r="AE696" t="str">
            <v>11 Dividend Street</v>
          </cell>
          <cell r="AF696" t="str">
            <v>Mansfield QLD 4122</v>
          </cell>
        </row>
        <row r="697">
          <cell r="A697" t="str">
            <v>AEPL0696</v>
          </cell>
          <cell r="D697" t="e">
            <v>#N/A</v>
          </cell>
          <cell r="E697" t="e">
            <v>#N/A</v>
          </cell>
          <cell r="F697" t="e">
            <v>#N/A</v>
          </cell>
          <cell r="G697" t="e">
            <v>#N/A</v>
          </cell>
          <cell r="AB697" t="e">
            <v>#N/A</v>
          </cell>
          <cell r="AC697" t="e">
            <v>#N/A</v>
          </cell>
          <cell r="AD697" t="e">
            <v>#N/A</v>
          </cell>
          <cell r="AE697" t="str">
            <v>11 Dividend Street</v>
          </cell>
          <cell r="AF697" t="str">
            <v>Mansfield QLD 4122</v>
          </cell>
        </row>
        <row r="698">
          <cell r="A698" t="str">
            <v>AEPL0697</v>
          </cell>
          <cell r="D698" t="e">
            <v>#N/A</v>
          </cell>
          <cell r="E698" t="e">
            <v>#N/A</v>
          </cell>
          <cell r="F698" t="e">
            <v>#N/A</v>
          </cell>
          <cell r="G698" t="e">
            <v>#N/A</v>
          </cell>
          <cell r="AB698" t="e">
            <v>#N/A</v>
          </cell>
          <cell r="AC698" t="e">
            <v>#N/A</v>
          </cell>
          <cell r="AD698" t="e">
            <v>#N/A</v>
          </cell>
          <cell r="AE698" t="str">
            <v>11 Dividend Street</v>
          </cell>
          <cell r="AF698" t="str">
            <v>Mansfield QLD 4122</v>
          </cell>
        </row>
        <row r="699">
          <cell r="A699" t="str">
            <v>AEPL0698</v>
          </cell>
          <cell r="D699" t="e">
            <v>#N/A</v>
          </cell>
          <cell r="E699" t="e">
            <v>#N/A</v>
          </cell>
          <cell r="F699" t="e">
            <v>#N/A</v>
          </cell>
          <cell r="G699" t="e">
            <v>#N/A</v>
          </cell>
          <cell r="AB699" t="e">
            <v>#N/A</v>
          </cell>
          <cell r="AC699" t="e">
            <v>#N/A</v>
          </cell>
          <cell r="AD699" t="e">
            <v>#N/A</v>
          </cell>
          <cell r="AE699" t="str">
            <v>11 Dividend Street</v>
          </cell>
          <cell r="AF699" t="str">
            <v>Mansfield QLD 4122</v>
          </cell>
        </row>
        <row r="700">
          <cell r="A700" t="str">
            <v>AEPL0699</v>
          </cell>
          <cell r="D700" t="e">
            <v>#N/A</v>
          </cell>
          <cell r="E700" t="e">
            <v>#N/A</v>
          </cell>
          <cell r="F700" t="e">
            <v>#N/A</v>
          </cell>
          <cell r="G700" t="e">
            <v>#N/A</v>
          </cell>
          <cell r="AB700" t="e">
            <v>#N/A</v>
          </cell>
          <cell r="AC700" t="e">
            <v>#N/A</v>
          </cell>
          <cell r="AD700" t="e">
            <v>#N/A</v>
          </cell>
          <cell r="AE700" t="str">
            <v>11 Dividend Street</v>
          </cell>
          <cell r="AF700" t="str">
            <v>Mansfield QLD 4122</v>
          </cell>
        </row>
        <row r="701">
          <cell r="A701" t="str">
            <v>AEPL0700</v>
          </cell>
          <cell r="D701" t="e">
            <v>#N/A</v>
          </cell>
          <cell r="E701" t="e">
            <v>#N/A</v>
          </cell>
          <cell r="F701" t="e">
            <v>#N/A</v>
          </cell>
          <cell r="G701" t="e">
            <v>#N/A</v>
          </cell>
          <cell r="AB701" t="e">
            <v>#N/A</v>
          </cell>
          <cell r="AC701" t="e">
            <v>#N/A</v>
          </cell>
          <cell r="AD701" t="e">
            <v>#N/A</v>
          </cell>
          <cell r="AE701" t="str">
            <v>11 Dividend Street</v>
          </cell>
          <cell r="AF701" t="str">
            <v>Mansfield QLD 4122</v>
          </cell>
        </row>
        <row r="702">
          <cell r="A702" t="str">
            <v>AEPL0701</v>
          </cell>
          <cell r="D702" t="e">
            <v>#N/A</v>
          </cell>
          <cell r="E702" t="e">
            <v>#N/A</v>
          </cell>
          <cell r="F702" t="e">
            <v>#N/A</v>
          </cell>
          <cell r="G702" t="e">
            <v>#N/A</v>
          </cell>
          <cell r="AB702" t="e">
            <v>#N/A</v>
          </cell>
          <cell r="AC702" t="e">
            <v>#N/A</v>
          </cell>
          <cell r="AD702" t="e">
            <v>#N/A</v>
          </cell>
          <cell r="AE702" t="str">
            <v>11 Dividend Street</v>
          </cell>
          <cell r="AF702" t="str">
            <v>Mansfield QLD 4122</v>
          </cell>
        </row>
        <row r="703">
          <cell r="A703" t="str">
            <v>AEPL0702</v>
          </cell>
          <cell r="D703" t="e">
            <v>#N/A</v>
          </cell>
          <cell r="E703" t="e">
            <v>#N/A</v>
          </cell>
          <cell r="F703" t="e">
            <v>#N/A</v>
          </cell>
          <cell r="G703" t="e">
            <v>#N/A</v>
          </cell>
          <cell r="AB703" t="e">
            <v>#N/A</v>
          </cell>
          <cell r="AC703" t="e">
            <v>#N/A</v>
          </cell>
          <cell r="AD703" t="e">
            <v>#N/A</v>
          </cell>
          <cell r="AE703" t="str">
            <v>11 Dividend Street</v>
          </cell>
          <cell r="AF703" t="str">
            <v>Mansfield QLD 4122</v>
          </cell>
        </row>
        <row r="704">
          <cell r="A704" t="str">
            <v>AEPL0703</v>
          </cell>
          <cell r="D704" t="e">
            <v>#N/A</v>
          </cell>
          <cell r="E704" t="e">
            <v>#N/A</v>
          </cell>
          <cell r="F704" t="e">
            <v>#N/A</v>
          </cell>
          <cell r="G704" t="e">
            <v>#N/A</v>
          </cell>
          <cell r="AB704" t="e">
            <v>#N/A</v>
          </cell>
          <cell r="AC704" t="e">
            <v>#N/A</v>
          </cell>
          <cell r="AD704" t="e">
            <v>#N/A</v>
          </cell>
          <cell r="AE704" t="str">
            <v>11 Dividend Street</v>
          </cell>
          <cell r="AF704" t="str">
            <v>Mansfield QLD 4122</v>
          </cell>
        </row>
        <row r="705">
          <cell r="A705" t="str">
            <v>AEPL0704</v>
          </cell>
          <cell r="D705" t="e">
            <v>#N/A</v>
          </cell>
          <cell r="E705" t="e">
            <v>#N/A</v>
          </cell>
          <cell r="F705" t="e">
            <v>#N/A</v>
          </cell>
          <cell r="G705" t="e">
            <v>#N/A</v>
          </cell>
          <cell r="AB705" t="e">
            <v>#N/A</v>
          </cell>
          <cell r="AC705" t="e">
            <v>#N/A</v>
          </cell>
          <cell r="AD705" t="e">
            <v>#N/A</v>
          </cell>
          <cell r="AE705" t="str">
            <v>11 Dividend Street</v>
          </cell>
          <cell r="AF705" t="str">
            <v>Mansfield QLD 4122</v>
          </cell>
        </row>
        <row r="706">
          <cell r="A706" t="str">
            <v>AEPL0705</v>
          </cell>
          <cell r="D706" t="e">
            <v>#N/A</v>
          </cell>
          <cell r="E706" t="e">
            <v>#N/A</v>
          </cell>
          <cell r="F706" t="e">
            <v>#N/A</v>
          </cell>
          <cell r="G706" t="e">
            <v>#N/A</v>
          </cell>
          <cell r="AB706" t="e">
            <v>#N/A</v>
          </cell>
          <cell r="AC706" t="e">
            <v>#N/A</v>
          </cell>
          <cell r="AD706" t="e">
            <v>#N/A</v>
          </cell>
          <cell r="AE706" t="str">
            <v>11 Dividend Street</v>
          </cell>
          <cell r="AF706" t="str">
            <v>Mansfield QLD 4122</v>
          </cell>
        </row>
        <row r="707">
          <cell r="A707" t="str">
            <v>AEPL0706</v>
          </cell>
          <cell r="D707" t="e">
            <v>#N/A</v>
          </cell>
          <cell r="E707" t="e">
            <v>#N/A</v>
          </cell>
          <cell r="F707" t="e">
            <v>#N/A</v>
          </cell>
          <cell r="G707" t="e">
            <v>#N/A</v>
          </cell>
          <cell r="AB707" t="e">
            <v>#N/A</v>
          </cell>
          <cell r="AC707" t="e">
            <v>#N/A</v>
          </cell>
          <cell r="AD707" t="e">
            <v>#N/A</v>
          </cell>
          <cell r="AE707" t="str">
            <v>11 Dividend Street</v>
          </cell>
          <cell r="AF707" t="str">
            <v>Mansfield QLD 4122</v>
          </cell>
        </row>
        <row r="708">
          <cell r="A708" t="str">
            <v>AEPL0707</v>
          </cell>
          <cell r="D708" t="e">
            <v>#N/A</v>
          </cell>
          <cell r="E708" t="e">
            <v>#N/A</v>
          </cell>
          <cell r="F708" t="e">
            <v>#N/A</v>
          </cell>
          <cell r="G708" t="e">
            <v>#N/A</v>
          </cell>
          <cell r="AB708" t="e">
            <v>#N/A</v>
          </cell>
          <cell r="AC708" t="e">
            <v>#N/A</v>
          </cell>
          <cell r="AD708" t="e">
            <v>#N/A</v>
          </cell>
          <cell r="AE708" t="str">
            <v>11 Dividend Street</v>
          </cell>
          <cell r="AF708" t="str">
            <v>Mansfield QLD 4122</v>
          </cell>
        </row>
        <row r="709">
          <cell r="A709" t="str">
            <v>AEPL0708</v>
          </cell>
          <cell r="D709" t="e">
            <v>#N/A</v>
          </cell>
          <cell r="E709" t="e">
            <v>#N/A</v>
          </cell>
          <cell r="F709" t="e">
            <v>#N/A</v>
          </cell>
          <cell r="G709" t="e">
            <v>#N/A</v>
          </cell>
          <cell r="AB709" t="e">
            <v>#N/A</v>
          </cell>
          <cell r="AC709" t="e">
            <v>#N/A</v>
          </cell>
          <cell r="AD709" t="e">
            <v>#N/A</v>
          </cell>
          <cell r="AE709" t="str">
            <v>11 Dividend Street</v>
          </cell>
          <cell r="AF709" t="str">
            <v>Mansfield QLD 4122</v>
          </cell>
        </row>
        <row r="710">
          <cell r="A710" t="str">
            <v>AEPL0709</v>
          </cell>
          <cell r="D710" t="e">
            <v>#N/A</v>
          </cell>
          <cell r="E710" t="e">
            <v>#N/A</v>
          </cell>
          <cell r="F710" t="e">
            <v>#N/A</v>
          </cell>
          <cell r="G710" t="e">
            <v>#N/A</v>
          </cell>
          <cell r="AB710" t="e">
            <v>#N/A</v>
          </cell>
          <cell r="AC710" t="e">
            <v>#N/A</v>
          </cell>
          <cell r="AD710" t="e">
            <v>#N/A</v>
          </cell>
          <cell r="AE710" t="str">
            <v>11 Dividend Street</v>
          </cell>
          <cell r="AF710" t="str">
            <v>Mansfield QLD 4122</v>
          </cell>
        </row>
        <row r="711">
          <cell r="A711" t="str">
            <v>AEPL0710</v>
          </cell>
          <cell r="D711" t="e">
            <v>#N/A</v>
          </cell>
          <cell r="E711" t="e">
            <v>#N/A</v>
          </cell>
          <cell r="F711" t="e">
            <v>#N/A</v>
          </cell>
          <cell r="G711" t="e">
            <v>#N/A</v>
          </cell>
          <cell r="AB711" t="e">
            <v>#N/A</v>
          </cell>
          <cell r="AC711" t="e">
            <v>#N/A</v>
          </cell>
          <cell r="AD711" t="e">
            <v>#N/A</v>
          </cell>
          <cell r="AE711" t="str">
            <v>11 Dividend Street</v>
          </cell>
          <cell r="AF711" t="str">
            <v>Mansfield QLD 4122</v>
          </cell>
        </row>
        <row r="712">
          <cell r="A712" t="str">
            <v>AEPL0711</v>
          </cell>
          <cell r="D712" t="e">
            <v>#N/A</v>
          </cell>
          <cell r="E712" t="e">
            <v>#N/A</v>
          </cell>
          <cell r="F712" t="e">
            <v>#N/A</v>
          </cell>
          <cell r="G712" t="e">
            <v>#N/A</v>
          </cell>
          <cell r="AB712" t="e">
            <v>#N/A</v>
          </cell>
          <cell r="AC712" t="e">
            <v>#N/A</v>
          </cell>
          <cell r="AD712" t="e">
            <v>#N/A</v>
          </cell>
          <cell r="AE712" t="str">
            <v>11 Dividend Street</v>
          </cell>
          <cell r="AF712" t="str">
            <v>Mansfield QLD 4122</v>
          </cell>
        </row>
        <row r="713">
          <cell r="A713" t="str">
            <v>AEPL0712</v>
          </cell>
          <cell r="D713" t="e">
            <v>#N/A</v>
          </cell>
          <cell r="E713" t="e">
            <v>#N/A</v>
          </cell>
          <cell r="F713" t="e">
            <v>#N/A</v>
          </cell>
          <cell r="G713" t="e">
            <v>#N/A</v>
          </cell>
          <cell r="AB713" t="e">
            <v>#N/A</v>
          </cell>
          <cell r="AC713" t="e">
            <v>#N/A</v>
          </cell>
          <cell r="AD713" t="e">
            <v>#N/A</v>
          </cell>
          <cell r="AE713" t="str">
            <v>11 Dividend Street</v>
          </cell>
          <cell r="AF713" t="str">
            <v>Mansfield QLD 4122</v>
          </cell>
        </row>
        <row r="714">
          <cell r="A714" t="str">
            <v>AEPL0713</v>
          </cell>
          <cell r="D714" t="e">
            <v>#N/A</v>
          </cell>
          <cell r="E714" t="e">
            <v>#N/A</v>
          </cell>
          <cell r="F714" t="e">
            <v>#N/A</v>
          </cell>
          <cell r="G714" t="e">
            <v>#N/A</v>
          </cell>
          <cell r="AB714" t="e">
            <v>#N/A</v>
          </cell>
          <cell r="AC714" t="e">
            <v>#N/A</v>
          </cell>
          <cell r="AD714" t="e">
            <v>#N/A</v>
          </cell>
          <cell r="AE714" t="str">
            <v>11 Dividend Street</v>
          </cell>
          <cell r="AF714" t="str">
            <v>Mansfield QLD 4122</v>
          </cell>
        </row>
        <row r="715">
          <cell r="A715" t="str">
            <v>AEPL0714</v>
          </cell>
          <cell r="D715" t="e">
            <v>#N/A</v>
          </cell>
          <cell r="E715" t="e">
            <v>#N/A</v>
          </cell>
          <cell r="F715" t="e">
            <v>#N/A</v>
          </cell>
          <cell r="G715" t="e">
            <v>#N/A</v>
          </cell>
          <cell r="AB715" t="e">
            <v>#N/A</v>
          </cell>
          <cell r="AC715" t="e">
            <v>#N/A</v>
          </cell>
          <cell r="AD715" t="e">
            <v>#N/A</v>
          </cell>
          <cell r="AE715" t="str">
            <v>11 Dividend Street</v>
          </cell>
          <cell r="AF715" t="str">
            <v>Mansfield QLD 4122</v>
          </cell>
        </row>
        <row r="716">
          <cell r="A716" t="str">
            <v>AEPL0715</v>
          </cell>
          <cell r="D716" t="e">
            <v>#N/A</v>
          </cell>
          <cell r="E716" t="e">
            <v>#N/A</v>
          </cell>
          <cell r="F716" t="e">
            <v>#N/A</v>
          </cell>
          <cell r="G716" t="e">
            <v>#N/A</v>
          </cell>
          <cell r="AB716" t="e">
            <v>#N/A</v>
          </cell>
          <cell r="AC716" t="e">
            <v>#N/A</v>
          </cell>
          <cell r="AD716" t="e">
            <v>#N/A</v>
          </cell>
          <cell r="AE716" t="str">
            <v>11 Dividend Street</v>
          </cell>
          <cell r="AF716" t="str">
            <v>Mansfield QLD 4122</v>
          </cell>
        </row>
        <row r="717">
          <cell r="A717" t="str">
            <v>AEPL0716</v>
          </cell>
          <cell r="D717" t="e">
            <v>#N/A</v>
          </cell>
          <cell r="E717" t="e">
            <v>#N/A</v>
          </cell>
          <cell r="F717" t="e">
            <v>#N/A</v>
          </cell>
          <cell r="G717" t="e">
            <v>#N/A</v>
          </cell>
          <cell r="AB717" t="e">
            <v>#N/A</v>
          </cell>
          <cell r="AC717" t="e">
            <v>#N/A</v>
          </cell>
          <cell r="AD717" t="e">
            <v>#N/A</v>
          </cell>
          <cell r="AE717" t="str">
            <v>11 Dividend Street</v>
          </cell>
          <cell r="AF717" t="str">
            <v>Mansfield QLD 4122</v>
          </cell>
        </row>
        <row r="718">
          <cell r="A718" t="str">
            <v>AEPL0717</v>
          </cell>
          <cell r="D718" t="e">
            <v>#N/A</v>
          </cell>
          <cell r="E718" t="e">
            <v>#N/A</v>
          </cell>
          <cell r="F718" t="e">
            <v>#N/A</v>
          </cell>
          <cell r="G718" t="e">
            <v>#N/A</v>
          </cell>
          <cell r="AB718" t="e">
            <v>#N/A</v>
          </cell>
          <cell r="AC718" t="e">
            <v>#N/A</v>
          </cell>
          <cell r="AD718" t="e">
            <v>#N/A</v>
          </cell>
          <cell r="AE718" t="str">
            <v>11 Dividend Street</v>
          </cell>
          <cell r="AF718" t="str">
            <v>Mansfield QLD 4122</v>
          </cell>
        </row>
        <row r="719">
          <cell r="A719" t="str">
            <v>AEPL0718</v>
          </cell>
          <cell r="D719" t="e">
            <v>#N/A</v>
          </cell>
          <cell r="E719" t="e">
            <v>#N/A</v>
          </cell>
          <cell r="F719" t="e">
            <v>#N/A</v>
          </cell>
          <cell r="G719" t="e">
            <v>#N/A</v>
          </cell>
          <cell r="AB719" t="e">
            <v>#N/A</v>
          </cell>
          <cell r="AC719" t="e">
            <v>#N/A</v>
          </cell>
          <cell r="AD719" t="e">
            <v>#N/A</v>
          </cell>
          <cell r="AE719" t="str">
            <v>11 Dividend Street</v>
          </cell>
          <cell r="AF719" t="str">
            <v>Mansfield QLD 4122</v>
          </cell>
        </row>
        <row r="720">
          <cell r="A720" t="str">
            <v>AEPL0719</v>
          </cell>
          <cell r="D720" t="e">
            <v>#N/A</v>
          </cell>
          <cell r="E720" t="e">
            <v>#N/A</v>
          </cell>
          <cell r="F720" t="e">
            <v>#N/A</v>
          </cell>
          <cell r="G720" t="e">
            <v>#N/A</v>
          </cell>
          <cell r="AB720" t="e">
            <v>#N/A</v>
          </cell>
          <cell r="AC720" t="e">
            <v>#N/A</v>
          </cell>
          <cell r="AD720" t="e">
            <v>#N/A</v>
          </cell>
          <cell r="AE720" t="str">
            <v>11 Dividend Street</v>
          </cell>
          <cell r="AF720" t="str">
            <v>Mansfield QLD 4122</v>
          </cell>
        </row>
        <row r="721">
          <cell r="A721" t="str">
            <v>AEPL0720</v>
          </cell>
          <cell r="D721" t="e">
            <v>#N/A</v>
          </cell>
          <cell r="E721" t="e">
            <v>#N/A</v>
          </cell>
          <cell r="F721" t="e">
            <v>#N/A</v>
          </cell>
          <cell r="G721" t="e">
            <v>#N/A</v>
          </cell>
          <cell r="AB721" t="e">
            <v>#N/A</v>
          </cell>
          <cell r="AC721" t="e">
            <v>#N/A</v>
          </cell>
          <cell r="AD721" t="e">
            <v>#N/A</v>
          </cell>
          <cell r="AE721" t="str">
            <v>11 Dividend Street</v>
          </cell>
          <cell r="AF721" t="str">
            <v>Mansfield QLD 4122</v>
          </cell>
        </row>
        <row r="722">
          <cell r="A722" t="str">
            <v>AEPL0721</v>
          </cell>
          <cell r="D722" t="e">
            <v>#N/A</v>
          </cell>
          <cell r="E722" t="e">
            <v>#N/A</v>
          </cell>
          <cell r="F722" t="e">
            <v>#N/A</v>
          </cell>
          <cell r="G722" t="e">
            <v>#N/A</v>
          </cell>
          <cell r="AB722" t="e">
            <v>#N/A</v>
          </cell>
          <cell r="AC722" t="e">
            <v>#N/A</v>
          </cell>
          <cell r="AD722" t="e">
            <v>#N/A</v>
          </cell>
          <cell r="AE722" t="str">
            <v>11 Dividend Street</v>
          </cell>
          <cell r="AF722" t="str">
            <v>Mansfield QLD 4122</v>
          </cell>
        </row>
        <row r="723">
          <cell r="A723" t="str">
            <v>AEPL0722</v>
          </cell>
          <cell r="D723" t="e">
            <v>#N/A</v>
          </cell>
          <cell r="E723" t="e">
            <v>#N/A</v>
          </cell>
          <cell r="F723" t="e">
            <v>#N/A</v>
          </cell>
          <cell r="G723" t="e">
            <v>#N/A</v>
          </cell>
          <cell r="AB723" t="e">
            <v>#N/A</v>
          </cell>
          <cell r="AC723" t="e">
            <v>#N/A</v>
          </cell>
          <cell r="AD723" t="e">
            <v>#N/A</v>
          </cell>
          <cell r="AE723" t="str">
            <v>11 Dividend Street</v>
          </cell>
          <cell r="AF723" t="str">
            <v>Mansfield QLD 4122</v>
          </cell>
        </row>
        <row r="724">
          <cell r="A724" t="str">
            <v>AEPL0723</v>
          </cell>
          <cell r="D724" t="e">
            <v>#N/A</v>
          </cell>
          <cell r="E724" t="e">
            <v>#N/A</v>
          </cell>
          <cell r="F724" t="e">
            <v>#N/A</v>
          </cell>
          <cell r="G724" t="e">
            <v>#N/A</v>
          </cell>
          <cell r="AB724" t="e">
            <v>#N/A</v>
          </cell>
          <cell r="AC724" t="e">
            <v>#N/A</v>
          </cell>
          <cell r="AD724" t="e">
            <v>#N/A</v>
          </cell>
          <cell r="AE724" t="str">
            <v>11 Dividend Street</v>
          </cell>
          <cell r="AF724" t="str">
            <v>Mansfield QLD 4122</v>
          </cell>
        </row>
        <row r="725">
          <cell r="A725" t="str">
            <v>AEPL0724</v>
          </cell>
          <cell r="D725" t="e">
            <v>#N/A</v>
          </cell>
          <cell r="E725" t="e">
            <v>#N/A</v>
          </cell>
          <cell r="F725" t="e">
            <v>#N/A</v>
          </cell>
          <cell r="G725" t="e">
            <v>#N/A</v>
          </cell>
          <cell r="AB725" t="e">
            <v>#N/A</v>
          </cell>
          <cell r="AC725" t="e">
            <v>#N/A</v>
          </cell>
          <cell r="AD725" t="e">
            <v>#N/A</v>
          </cell>
          <cell r="AE725" t="str">
            <v>11 Dividend Street</v>
          </cell>
          <cell r="AF725" t="str">
            <v>Mansfield QLD 4122</v>
          </cell>
        </row>
        <row r="726">
          <cell r="A726" t="str">
            <v>AEPL0725</v>
          </cell>
          <cell r="D726" t="e">
            <v>#N/A</v>
          </cell>
          <cell r="E726" t="e">
            <v>#N/A</v>
          </cell>
          <cell r="F726" t="e">
            <v>#N/A</v>
          </cell>
          <cell r="G726" t="e">
            <v>#N/A</v>
          </cell>
          <cell r="AB726" t="e">
            <v>#N/A</v>
          </cell>
          <cell r="AC726" t="e">
            <v>#N/A</v>
          </cell>
          <cell r="AD726" t="e">
            <v>#N/A</v>
          </cell>
          <cell r="AE726" t="str">
            <v>11 Dividend Street</v>
          </cell>
          <cell r="AF726" t="str">
            <v>Mansfield QLD 4122</v>
          </cell>
        </row>
        <row r="727">
          <cell r="A727" t="str">
            <v>AEPL0726</v>
          </cell>
          <cell r="D727" t="e">
            <v>#N/A</v>
          </cell>
          <cell r="E727" t="e">
            <v>#N/A</v>
          </cell>
          <cell r="F727" t="e">
            <v>#N/A</v>
          </cell>
          <cell r="G727" t="e">
            <v>#N/A</v>
          </cell>
          <cell r="AB727" t="e">
            <v>#N/A</v>
          </cell>
          <cell r="AC727" t="e">
            <v>#N/A</v>
          </cell>
          <cell r="AD727" t="e">
            <v>#N/A</v>
          </cell>
          <cell r="AE727" t="str">
            <v>11 Dividend Street</v>
          </cell>
          <cell r="AF727" t="str">
            <v>Mansfield QLD 4122</v>
          </cell>
        </row>
        <row r="728">
          <cell r="A728" t="str">
            <v>AEPL0727</v>
          </cell>
          <cell r="D728" t="e">
            <v>#N/A</v>
          </cell>
          <cell r="E728" t="e">
            <v>#N/A</v>
          </cell>
          <cell r="F728" t="e">
            <v>#N/A</v>
          </cell>
          <cell r="G728" t="e">
            <v>#N/A</v>
          </cell>
          <cell r="AB728" t="e">
            <v>#N/A</v>
          </cell>
          <cell r="AC728" t="e">
            <v>#N/A</v>
          </cell>
          <cell r="AD728" t="e">
            <v>#N/A</v>
          </cell>
          <cell r="AE728" t="str">
            <v>11 Dividend Street</v>
          </cell>
          <cell r="AF728" t="str">
            <v>Mansfield QLD 4122</v>
          </cell>
        </row>
        <row r="729">
          <cell r="A729" t="str">
            <v>AEPL0728</v>
          </cell>
          <cell r="D729" t="e">
            <v>#N/A</v>
          </cell>
          <cell r="E729" t="e">
            <v>#N/A</v>
          </cell>
          <cell r="F729" t="e">
            <v>#N/A</v>
          </cell>
          <cell r="G729" t="e">
            <v>#N/A</v>
          </cell>
          <cell r="AB729" t="e">
            <v>#N/A</v>
          </cell>
          <cell r="AC729" t="e">
            <v>#N/A</v>
          </cell>
          <cell r="AD729" t="e">
            <v>#N/A</v>
          </cell>
          <cell r="AE729" t="str">
            <v>11 Dividend Street</v>
          </cell>
          <cell r="AF729" t="str">
            <v>Mansfield QLD 4122</v>
          </cell>
        </row>
        <row r="730">
          <cell r="A730" t="str">
            <v>AEPL0729</v>
          </cell>
          <cell r="D730" t="e">
            <v>#N/A</v>
          </cell>
          <cell r="E730" t="e">
            <v>#N/A</v>
          </cell>
          <cell r="F730" t="e">
            <v>#N/A</v>
          </cell>
          <cell r="G730" t="e">
            <v>#N/A</v>
          </cell>
          <cell r="AB730" t="e">
            <v>#N/A</v>
          </cell>
          <cell r="AC730" t="e">
            <v>#N/A</v>
          </cell>
          <cell r="AD730" t="e">
            <v>#N/A</v>
          </cell>
          <cell r="AE730" t="str">
            <v>11 Dividend Street</v>
          </cell>
          <cell r="AF730" t="str">
            <v>Mansfield QLD 4122</v>
          </cell>
        </row>
        <row r="731">
          <cell r="A731" t="str">
            <v>AEPL0730</v>
          </cell>
          <cell r="D731" t="e">
            <v>#N/A</v>
          </cell>
          <cell r="E731" t="e">
            <v>#N/A</v>
          </cell>
          <cell r="F731" t="e">
            <v>#N/A</v>
          </cell>
          <cell r="G731" t="e">
            <v>#N/A</v>
          </cell>
          <cell r="AB731" t="e">
            <v>#N/A</v>
          </cell>
          <cell r="AC731" t="e">
            <v>#N/A</v>
          </cell>
          <cell r="AD731" t="e">
            <v>#N/A</v>
          </cell>
          <cell r="AE731" t="str">
            <v>11 Dividend Street</v>
          </cell>
          <cell r="AF731" t="str">
            <v>Mansfield QLD 4122</v>
          </cell>
        </row>
        <row r="732">
          <cell r="A732" t="str">
            <v>AEPL0731</v>
          </cell>
          <cell r="D732" t="e">
            <v>#N/A</v>
          </cell>
          <cell r="E732" t="e">
            <v>#N/A</v>
          </cell>
          <cell r="F732" t="e">
            <v>#N/A</v>
          </cell>
          <cell r="G732" t="e">
            <v>#N/A</v>
          </cell>
          <cell r="AB732" t="e">
            <v>#N/A</v>
          </cell>
          <cell r="AC732" t="e">
            <v>#N/A</v>
          </cell>
          <cell r="AD732" t="e">
            <v>#N/A</v>
          </cell>
          <cell r="AE732" t="str">
            <v>11 Dividend Street</v>
          </cell>
          <cell r="AF732" t="str">
            <v>Mansfield QLD 4122</v>
          </cell>
        </row>
        <row r="733">
          <cell r="A733" t="str">
            <v>AEPL0732</v>
          </cell>
          <cell r="D733" t="e">
            <v>#N/A</v>
          </cell>
          <cell r="E733" t="e">
            <v>#N/A</v>
          </cell>
          <cell r="F733" t="e">
            <v>#N/A</v>
          </cell>
          <cell r="G733" t="e">
            <v>#N/A</v>
          </cell>
          <cell r="AB733" t="e">
            <v>#N/A</v>
          </cell>
          <cell r="AC733" t="e">
            <v>#N/A</v>
          </cell>
          <cell r="AD733" t="e">
            <v>#N/A</v>
          </cell>
          <cell r="AE733" t="str">
            <v>11 Dividend Street</v>
          </cell>
          <cell r="AF733" t="str">
            <v>Mansfield QLD 4122</v>
          </cell>
        </row>
        <row r="734">
          <cell r="A734" t="str">
            <v>AEPL0733</v>
          </cell>
          <cell r="D734" t="e">
            <v>#N/A</v>
          </cell>
          <cell r="E734" t="e">
            <v>#N/A</v>
          </cell>
          <cell r="F734" t="e">
            <v>#N/A</v>
          </cell>
          <cell r="G734" t="e">
            <v>#N/A</v>
          </cell>
          <cell r="AB734" t="e">
            <v>#N/A</v>
          </cell>
          <cell r="AC734" t="e">
            <v>#N/A</v>
          </cell>
          <cell r="AD734" t="e">
            <v>#N/A</v>
          </cell>
          <cell r="AE734" t="str">
            <v>11 Dividend Street</v>
          </cell>
          <cell r="AF734" t="str">
            <v>Mansfield QLD 4122</v>
          </cell>
        </row>
        <row r="735">
          <cell r="A735" t="str">
            <v>AEPL0734</v>
          </cell>
          <cell r="D735" t="e">
            <v>#N/A</v>
          </cell>
          <cell r="E735" t="e">
            <v>#N/A</v>
          </cell>
          <cell r="F735" t="e">
            <v>#N/A</v>
          </cell>
          <cell r="G735" t="e">
            <v>#N/A</v>
          </cell>
          <cell r="AB735" t="e">
            <v>#N/A</v>
          </cell>
          <cell r="AC735" t="e">
            <v>#N/A</v>
          </cell>
          <cell r="AD735" t="e">
            <v>#N/A</v>
          </cell>
          <cell r="AE735" t="str">
            <v>11 Dividend Street</v>
          </cell>
          <cell r="AF735" t="str">
            <v>Mansfield QLD 4122</v>
          </cell>
        </row>
        <row r="736">
          <cell r="A736" t="str">
            <v>AEPL0735</v>
          </cell>
          <cell r="D736" t="e">
            <v>#N/A</v>
          </cell>
          <cell r="E736" t="e">
            <v>#N/A</v>
          </cell>
          <cell r="F736" t="e">
            <v>#N/A</v>
          </cell>
          <cell r="G736" t="e">
            <v>#N/A</v>
          </cell>
          <cell r="AB736" t="e">
            <v>#N/A</v>
          </cell>
          <cell r="AC736" t="e">
            <v>#N/A</v>
          </cell>
          <cell r="AD736" t="e">
            <v>#N/A</v>
          </cell>
          <cell r="AE736" t="str">
            <v>11 Dividend Street</v>
          </cell>
          <cell r="AF736" t="str">
            <v>Mansfield QLD 4122</v>
          </cell>
        </row>
        <row r="737">
          <cell r="A737" t="str">
            <v>AEPL0736</v>
          </cell>
          <cell r="D737" t="e">
            <v>#N/A</v>
          </cell>
          <cell r="E737" t="e">
            <v>#N/A</v>
          </cell>
          <cell r="F737" t="e">
            <v>#N/A</v>
          </cell>
          <cell r="G737" t="e">
            <v>#N/A</v>
          </cell>
          <cell r="AB737" t="e">
            <v>#N/A</v>
          </cell>
          <cell r="AC737" t="e">
            <v>#N/A</v>
          </cell>
          <cell r="AD737" t="e">
            <v>#N/A</v>
          </cell>
          <cell r="AE737" t="str">
            <v>11 Dividend Street</v>
          </cell>
          <cell r="AF737" t="str">
            <v>Mansfield QLD 4122</v>
          </cell>
        </row>
        <row r="738">
          <cell r="A738" t="str">
            <v>AEPL0737</v>
          </cell>
          <cell r="D738" t="e">
            <v>#N/A</v>
          </cell>
          <cell r="E738" t="e">
            <v>#N/A</v>
          </cell>
          <cell r="F738" t="e">
            <v>#N/A</v>
          </cell>
          <cell r="G738" t="e">
            <v>#N/A</v>
          </cell>
          <cell r="AB738" t="e">
            <v>#N/A</v>
          </cell>
          <cell r="AC738" t="e">
            <v>#N/A</v>
          </cell>
          <cell r="AD738" t="e">
            <v>#N/A</v>
          </cell>
          <cell r="AE738" t="str">
            <v>11 Dividend Street</v>
          </cell>
          <cell r="AF738" t="str">
            <v>Mansfield QLD 4122</v>
          </cell>
        </row>
        <row r="739">
          <cell r="A739" t="str">
            <v>AEPL0738</v>
          </cell>
          <cell r="D739" t="e">
            <v>#N/A</v>
          </cell>
          <cell r="E739" t="e">
            <v>#N/A</v>
          </cell>
          <cell r="F739" t="e">
            <v>#N/A</v>
          </cell>
          <cell r="G739" t="e">
            <v>#N/A</v>
          </cell>
          <cell r="AB739" t="e">
            <v>#N/A</v>
          </cell>
          <cell r="AC739" t="e">
            <v>#N/A</v>
          </cell>
          <cell r="AD739" t="e">
            <v>#N/A</v>
          </cell>
          <cell r="AE739" t="str">
            <v>11 Dividend Street</v>
          </cell>
          <cell r="AF739" t="str">
            <v>Mansfield QLD 4122</v>
          </cell>
        </row>
        <row r="740">
          <cell r="A740" t="str">
            <v>AEPL0739</v>
          </cell>
          <cell r="D740" t="e">
            <v>#N/A</v>
          </cell>
          <cell r="E740" t="e">
            <v>#N/A</v>
          </cell>
          <cell r="F740" t="e">
            <v>#N/A</v>
          </cell>
          <cell r="G740" t="e">
            <v>#N/A</v>
          </cell>
          <cell r="AB740" t="e">
            <v>#N/A</v>
          </cell>
          <cell r="AC740" t="e">
            <v>#N/A</v>
          </cell>
          <cell r="AD740" t="e">
            <v>#N/A</v>
          </cell>
          <cell r="AE740" t="str">
            <v>11 Dividend Street</v>
          </cell>
          <cell r="AF740" t="str">
            <v>Mansfield QLD 4122</v>
          </cell>
        </row>
        <row r="741">
          <cell r="A741" t="str">
            <v>AEPL0740</v>
          </cell>
          <cell r="D741" t="e">
            <v>#N/A</v>
          </cell>
          <cell r="E741" t="e">
            <v>#N/A</v>
          </cell>
          <cell r="F741" t="e">
            <v>#N/A</v>
          </cell>
          <cell r="G741" t="e">
            <v>#N/A</v>
          </cell>
          <cell r="AB741" t="e">
            <v>#N/A</v>
          </cell>
          <cell r="AC741" t="e">
            <v>#N/A</v>
          </cell>
          <cell r="AD741" t="e">
            <v>#N/A</v>
          </cell>
          <cell r="AE741" t="str">
            <v>11 Dividend Street</v>
          </cell>
          <cell r="AF741" t="str">
            <v>Mansfield QLD 4122</v>
          </cell>
        </row>
        <row r="742">
          <cell r="A742" t="str">
            <v>AEPL0741</v>
          </cell>
          <cell r="D742" t="e">
            <v>#N/A</v>
          </cell>
          <cell r="E742" t="e">
            <v>#N/A</v>
          </cell>
          <cell r="F742" t="e">
            <v>#N/A</v>
          </cell>
          <cell r="G742" t="e">
            <v>#N/A</v>
          </cell>
          <cell r="AB742" t="e">
            <v>#N/A</v>
          </cell>
          <cell r="AC742" t="e">
            <v>#N/A</v>
          </cell>
          <cell r="AD742" t="e">
            <v>#N/A</v>
          </cell>
          <cell r="AE742" t="str">
            <v>11 Dividend Street</v>
          </cell>
          <cell r="AF742" t="str">
            <v>Mansfield QLD 4122</v>
          </cell>
        </row>
        <row r="743">
          <cell r="A743" t="str">
            <v>AEPL0742</v>
          </cell>
          <cell r="D743" t="e">
            <v>#N/A</v>
          </cell>
          <cell r="E743" t="e">
            <v>#N/A</v>
          </cell>
          <cell r="F743" t="e">
            <v>#N/A</v>
          </cell>
          <cell r="G743" t="e">
            <v>#N/A</v>
          </cell>
          <cell r="AB743" t="e">
            <v>#N/A</v>
          </cell>
          <cell r="AC743" t="e">
            <v>#N/A</v>
          </cell>
          <cell r="AD743" t="e">
            <v>#N/A</v>
          </cell>
          <cell r="AE743" t="str">
            <v>11 Dividend Street</v>
          </cell>
          <cell r="AF743" t="str">
            <v>Mansfield QLD 4122</v>
          </cell>
        </row>
        <row r="744">
          <cell r="A744" t="str">
            <v>AEPL0743</v>
          </cell>
          <cell r="D744" t="e">
            <v>#N/A</v>
          </cell>
          <cell r="E744" t="e">
            <v>#N/A</v>
          </cell>
          <cell r="F744" t="e">
            <v>#N/A</v>
          </cell>
          <cell r="G744" t="e">
            <v>#N/A</v>
          </cell>
          <cell r="AB744" t="e">
            <v>#N/A</v>
          </cell>
          <cell r="AC744" t="e">
            <v>#N/A</v>
          </cell>
          <cell r="AD744" t="e">
            <v>#N/A</v>
          </cell>
          <cell r="AE744" t="str">
            <v>11 Dividend Street</v>
          </cell>
          <cell r="AF744" t="str">
            <v>Mansfield QLD 4122</v>
          </cell>
        </row>
        <row r="745">
          <cell r="A745" t="str">
            <v>AEPL0744</v>
          </cell>
          <cell r="D745" t="e">
            <v>#N/A</v>
          </cell>
          <cell r="E745" t="e">
            <v>#N/A</v>
          </cell>
          <cell r="F745" t="e">
            <v>#N/A</v>
          </cell>
          <cell r="G745" t="e">
            <v>#N/A</v>
          </cell>
          <cell r="AB745" t="e">
            <v>#N/A</v>
          </cell>
          <cell r="AC745" t="e">
            <v>#N/A</v>
          </cell>
          <cell r="AD745" t="e">
            <v>#N/A</v>
          </cell>
          <cell r="AE745" t="str">
            <v>11 Dividend Street</v>
          </cell>
          <cell r="AF745" t="str">
            <v>Mansfield QLD 4122</v>
          </cell>
        </row>
        <row r="746">
          <cell r="A746" t="str">
            <v>AEPL0745</v>
          </cell>
          <cell r="D746" t="e">
            <v>#N/A</v>
          </cell>
          <cell r="E746" t="e">
            <v>#N/A</v>
          </cell>
          <cell r="F746" t="e">
            <v>#N/A</v>
          </cell>
          <cell r="G746" t="e">
            <v>#N/A</v>
          </cell>
          <cell r="AB746" t="e">
            <v>#N/A</v>
          </cell>
          <cell r="AC746" t="e">
            <v>#N/A</v>
          </cell>
          <cell r="AD746" t="e">
            <v>#N/A</v>
          </cell>
          <cell r="AE746" t="str">
            <v>11 Dividend Street</v>
          </cell>
          <cell r="AF746" t="str">
            <v>Mansfield QLD 4122</v>
          </cell>
        </row>
        <row r="747">
          <cell r="A747" t="str">
            <v>AEPL0746</v>
          </cell>
          <cell r="D747" t="e">
            <v>#N/A</v>
          </cell>
          <cell r="E747" t="e">
            <v>#N/A</v>
          </cell>
          <cell r="F747" t="e">
            <v>#N/A</v>
          </cell>
          <cell r="G747" t="e">
            <v>#N/A</v>
          </cell>
          <cell r="AB747" t="e">
            <v>#N/A</v>
          </cell>
          <cell r="AC747" t="e">
            <v>#N/A</v>
          </cell>
          <cell r="AD747" t="e">
            <v>#N/A</v>
          </cell>
          <cell r="AE747" t="str">
            <v>11 Dividend Street</v>
          </cell>
          <cell r="AF747" t="str">
            <v>Mansfield QLD 4122</v>
          </cell>
        </row>
        <row r="748">
          <cell r="A748" t="str">
            <v>AEPL0747</v>
          </cell>
          <cell r="D748" t="e">
            <v>#N/A</v>
          </cell>
          <cell r="E748" t="e">
            <v>#N/A</v>
          </cell>
          <cell r="F748" t="e">
            <v>#N/A</v>
          </cell>
          <cell r="G748" t="e">
            <v>#N/A</v>
          </cell>
          <cell r="AB748" t="e">
            <v>#N/A</v>
          </cell>
          <cell r="AC748" t="e">
            <v>#N/A</v>
          </cell>
          <cell r="AD748" t="e">
            <v>#N/A</v>
          </cell>
          <cell r="AE748" t="str">
            <v>11 Dividend Street</v>
          </cell>
          <cell r="AF748" t="str">
            <v>Mansfield QLD 4122</v>
          </cell>
        </row>
        <row r="749">
          <cell r="A749" t="str">
            <v>AEPL0748</v>
          </cell>
          <cell r="D749" t="e">
            <v>#N/A</v>
          </cell>
          <cell r="E749" t="e">
            <v>#N/A</v>
          </cell>
          <cell r="F749" t="e">
            <v>#N/A</v>
          </cell>
          <cell r="G749" t="e">
            <v>#N/A</v>
          </cell>
          <cell r="AB749" t="e">
            <v>#N/A</v>
          </cell>
          <cell r="AC749" t="e">
            <v>#N/A</v>
          </cell>
          <cell r="AD749" t="e">
            <v>#N/A</v>
          </cell>
          <cell r="AE749" t="str">
            <v>11 Dividend Street</v>
          </cell>
          <cell r="AF749" t="str">
            <v>Mansfield QLD 4122</v>
          </cell>
        </row>
        <row r="750">
          <cell r="A750" t="str">
            <v>AEPL0749</v>
          </cell>
          <cell r="D750" t="e">
            <v>#N/A</v>
          </cell>
          <cell r="E750" t="e">
            <v>#N/A</v>
          </cell>
          <cell r="F750" t="e">
            <v>#N/A</v>
          </cell>
          <cell r="G750" t="e">
            <v>#N/A</v>
          </cell>
          <cell r="AB750" t="e">
            <v>#N/A</v>
          </cell>
          <cell r="AC750" t="e">
            <v>#N/A</v>
          </cell>
          <cell r="AD750" t="e">
            <v>#N/A</v>
          </cell>
          <cell r="AE750" t="str">
            <v>11 Dividend Street</v>
          </cell>
          <cell r="AF750" t="str">
            <v>Mansfield QLD 4122</v>
          </cell>
        </row>
        <row r="751">
          <cell r="A751" t="str">
            <v>AEPL0750</v>
          </cell>
          <cell r="D751" t="e">
            <v>#N/A</v>
          </cell>
          <cell r="E751" t="e">
            <v>#N/A</v>
          </cell>
          <cell r="F751" t="e">
            <v>#N/A</v>
          </cell>
          <cell r="G751" t="e">
            <v>#N/A</v>
          </cell>
          <cell r="AB751" t="e">
            <v>#N/A</v>
          </cell>
          <cell r="AC751" t="e">
            <v>#N/A</v>
          </cell>
          <cell r="AD751" t="e">
            <v>#N/A</v>
          </cell>
          <cell r="AE751" t="str">
            <v>11 Dividend Street</v>
          </cell>
          <cell r="AF751" t="str">
            <v>Mansfield QLD 4122</v>
          </cell>
        </row>
        <row r="752">
          <cell r="A752" t="str">
            <v>AEPL0751</v>
          </cell>
          <cell r="D752" t="e">
            <v>#N/A</v>
          </cell>
          <cell r="E752" t="e">
            <v>#N/A</v>
          </cell>
          <cell r="F752" t="e">
            <v>#N/A</v>
          </cell>
          <cell r="G752" t="e">
            <v>#N/A</v>
          </cell>
          <cell r="AB752" t="e">
            <v>#N/A</v>
          </cell>
          <cell r="AC752" t="e">
            <v>#N/A</v>
          </cell>
          <cell r="AD752" t="e">
            <v>#N/A</v>
          </cell>
          <cell r="AE752" t="str">
            <v>11 Dividend Street</v>
          </cell>
          <cell r="AF752" t="str">
            <v>Mansfield QLD 4122</v>
          </cell>
        </row>
        <row r="753">
          <cell r="A753" t="str">
            <v>AEPL0752</v>
          </cell>
          <cell r="D753" t="e">
            <v>#N/A</v>
          </cell>
          <cell r="E753" t="e">
            <v>#N/A</v>
          </cell>
          <cell r="F753" t="e">
            <v>#N/A</v>
          </cell>
          <cell r="G753" t="e">
            <v>#N/A</v>
          </cell>
          <cell r="AB753" t="e">
            <v>#N/A</v>
          </cell>
          <cell r="AC753" t="e">
            <v>#N/A</v>
          </cell>
          <cell r="AD753" t="e">
            <v>#N/A</v>
          </cell>
          <cell r="AE753" t="str">
            <v>11 Dividend Street</v>
          </cell>
          <cell r="AF753" t="str">
            <v>Mansfield QLD 4122</v>
          </cell>
        </row>
        <row r="754">
          <cell r="A754" t="str">
            <v>AEPL0753</v>
          </cell>
          <cell r="D754" t="e">
            <v>#N/A</v>
          </cell>
          <cell r="E754" t="e">
            <v>#N/A</v>
          </cell>
          <cell r="F754" t="e">
            <v>#N/A</v>
          </cell>
          <cell r="G754" t="e">
            <v>#N/A</v>
          </cell>
          <cell r="AB754" t="e">
            <v>#N/A</v>
          </cell>
          <cell r="AC754" t="e">
            <v>#N/A</v>
          </cell>
          <cell r="AD754" t="e">
            <v>#N/A</v>
          </cell>
          <cell r="AE754" t="str">
            <v>11 Dividend Street</v>
          </cell>
          <cell r="AF754" t="str">
            <v>Mansfield QLD 4122</v>
          </cell>
        </row>
        <row r="755">
          <cell r="A755" t="str">
            <v>AEPL0754</v>
          </cell>
          <cell r="D755" t="e">
            <v>#N/A</v>
          </cell>
          <cell r="E755" t="e">
            <v>#N/A</v>
          </cell>
          <cell r="F755" t="e">
            <v>#N/A</v>
          </cell>
          <cell r="G755" t="e">
            <v>#N/A</v>
          </cell>
          <cell r="AB755" t="e">
            <v>#N/A</v>
          </cell>
          <cell r="AC755" t="e">
            <v>#N/A</v>
          </cell>
          <cell r="AD755" t="e">
            <v>#N/A</v>
          </cell>
          <cell r="AE755" t="str">
            <v>11 Dividend Street</v>
          </cell>
          <cell r="AF755" t="str">
            <v>Mansfield QLD 4122</v>
          </cell>
        </row>
        <row r="756">
          <cell r="A756" t="str">
            <v>AEPL0755</v>
          </cell>
          <cell r="D756" t="e">
            <v>#N/A</v>
          </cell>
          <cell r="E756" t="e">
            <v>#N/A</v>
          </cell>
          <cell r="F756" t="e">
            <v>#N/A</v>
          </cell>
          <cell r="G756" t="e">
            <v>#N/A</v>
          </cell>
          <cell r="AB756" t="e">
            <v>#N/A</v>
          </cell>
          <cell r="AC756" t="e">
            <v>#N/A</v>
          </cell>
          <cell r="AD756" t="e">
            <v>#N/A</v>
          </cell>
          <cell r="AE756" t="str">
            <v>11 Dividend Street</v>
          </cell>
          <cell r="AF756" t="str">
            <v>Mansfield QLD 4122</v>
          </cell>
        </row>
        <row r="757">
          <cell r="A757" t="str">
            <v>AEPL0756</v>
          </cell>
          <cell r="D757" t="e">
            <v>#N/A</v>
          </cell>
          <cell r="E757" t="e">
            <v>#N/A</v>
          </cell>
          <cell r="F757" t="e">
            <v>#N/A</v>
          </cell>
          <cell r="G757" t="e">
            <v>#N/A</v>
          </cell>
          <cell r="AB757" t="e">
            <v>#N/A</v>
          </cell>
          <cell r="AC757" t="e">
            <v>#N/A</v>
          </cell>
          <cell r="AD757" t="e">
            <v>#N/A</v>
          </cell>
          <cell r="AE757" t="str">
            <v>11 Dividend Street</v>
          </cell>
          <cell r="AF757" t="str">
            <v>Mansfield QLD 4122</v>
          </cell>
        </row>
        <row r="758">
          <cell r="A758" t="str">
            <v>AEPL0757</v>
          </cell>
          <cell r="D758" t="e">
            <v>#N/A</v>
          </cell>
          <cell r="E758" t="e">
            <v>#N/A</v>
          </cell>
          <cell r="F758" t="e">
            <v>#N/A</v>
          </cell>
          <cell r="G758" t="e">
            <v>#N/A</v>
          </cell>
          <cell r="AB758" t="e">
            <v>#N/A</v>
          </cell>
          <cell r="AC758" t="e">
            <v>#N/A</v>
          </cell>
          <cell r="AD758" t="e">
            <v>#N/A</v>
          </cell>
          <cell r="AE758" t="str">
            <v>11 Dividend Street</v>
          </cell>
          <cell r="AF758" t="str">
            <v>Mansfield QLD 4122</v>
          </cell>
        </row>
        <row r="759">
          <cell r="A759" t="str">
            <v>AEPL0758</v>
          </cell>
          <cell r="D759" t="e">
            <v>#N/A</v>
          </cell>
          <cell r="E759" t="e">
            <v>#N/A</v>
          </cell>
          <cell r="F759" t="e">
            <v>#N/A</v>
          </cell>
          <cell r="G759" t="e">
            <v>#N/A</v>
          </cell>
          <cell r="AB759" t="e">
            <v>#N/A</v>
          </cell>
          <cell r="AC759" t="e">
            <v>#N/A</v>
          </cell>
          <cell r="AD759" t="e">
            <v>#N/A</v>
          </cell>
          <cell r="AE759" t="str">
            <v>11 Dividend Street</v>
          </cell>
          <cell r="AF759" t="str">
            <v>Mansfield QLD 4122</v>
          </cell>
        </row>
        <row r="760">
          <cell r="A760" t="str">
            <v>AEPL0759</v>
          </cell>
          <cell r="D760" t="e">
            <v>#N/A</v>
          </cell>
          <cell r="E760" t="e">
            <v>#N/A</v>
          </cell>
          <cell r="F760" t="e">
            <v>#N/A</v>
          </cell>
          <cell r="G760" t="e">
            <v>#N/A</v>
          </cell>
          <cell r="AB760" t="e">
            <v>#N/A</v>
          </cell>
          <cell r="AC760" t="e">
            <v>#N/A</v>
          </cell>
          <cell r="AD760" t="e">
            <v>#N/A</v>
          </cell>
          <cell r="AE760" t="str">
            <v>11 Dividend Street</v>
          </cell>
          <cell r="AF760" t="str">
            <v>Mansfield QLD 4122</v>
          </cell>
        </row>
        <row r="761">
          <cell r="A761" t="str">
            <v>AEPL0760</v>
          </cell>
          <cell r="D761" t="e">
            <v>#N/A</v>
          </cell>
          <cell r="E761" t="e">
            <v>#N/A</v>
          </cell>
          <cell r="F761" t="e">
            <v>#N/A</v>
          </cell>
          <cell r="G761" t="e">
            <v>#N/A</v>
          </cell>
          <cell r="AB761" t="e">
            <v>#N/A</v>
          </cell>
          <cell r="AC761" t="e">
            <v>#N/A</v>
          </cell>
          <cell r="AD761" t="e">
            <v>#N/A</v>
          </cell>
          <cell r="AE761" t="str">
            <v>11 Dividend Street</v>
          </cell>
          <cell r="AF761" t="str">
            <v>Mansfield QLD 4122</v>
          </cell>
        </row>
        <row r="762">
          <cell r="A762" t="str">
            <v>AEPL0761</v>
          </cell>
          <cell r="D762" t="e">
            <v>#N/A</v>
          </cell>
          <cell r="E762" t="e">
            <v>#N/A</v>
          </cell>
          <cell r="F762" t="e">
            <v>#N/A</v>
          </cell>
          <cell r="G762" t="e">
            <v>#N/A</v>
          </cell>
          <cell r="AB762" t="e">
            <v>#N/A</v>
          </cell>
          <cell r="AC762" t="e">
            <v>#N/A</v>
          </cell>
          <cell r="AD762" t="e">
            <v>#N/A</v>
          </cell>
          <cell r="AE762" t="str">
            <v>11 Dividend Street</v>
          </cell>
          <cell r="AF762" t="str">
            <v>Mansfield QLD 4122</v>
          </cell>
        </row>
        <row r="763">
          <cell r="A763" t="str">
            <v>AEPL0762</v>
          </cell>
          <cell r="D763" t="e">
            <v>#N/A</v>
          </cell>
          <cell r="E763" t="e">
            <v>#N/A</v>
          </cell>
          <cell r="F763" t="e">
            <v>#N/A</v>
          </cell>
          <cell r="G763" t="e">
            <v>#N/A</v>
          </cell>
          <cell r="AB763" t="e">
            <v>#N/A</v>
          </cell>
          <cell r="AC763" t="e">
            <v>#N/A</v>
          </cell>
          <cell r="AD763" t="e">
            <v>#N/A</v>
          </cell>
          <cell r="AE763" t="str">
            <v>11 Dividend Street</v>
          </cell>
          <cell r="AF763" t="str">
            <v>Mansfield QLD 4122</v>
          </cell>
        </row>
        <row r="764">
          <cell r="A764" t="str">
            <v>AEPL0763</v>
          </cell>
          <cell r="D764" t="e">
            <v>#N/A</v>
          </cell>
          <cell r="E764" t="e">
            <v>#N/A</v>
          </cell>
          <cell r="F764" t="e">
            <v>#N/A</v>
          </cell>
          <cell r="G764" t="e">
            <v>#N/A</v>
          </cell>
          <cell r="AB764" t="e">
            <v>#N/A</v>
          </cell>
          <cell r="AC764" t="e">
            <v>#N/A</v>
          </cell>
          <cell r="AD764" t="e">
            <v>#N/A</v>
          </cell>
          <cell r="AE764" t="str">
            <v>11 Dividend Street</v>
          </cell>
          <cell r="AF764" t="str">
            <v>Mansfield QLD 4122</v>
          </cell>
        </row>
        <row r="765">
          <cell r="A765" t="str">
            <v>AEPL0764</v>
          </cell>
          <cell r="D765" t="e">
            <v>#N/A</v>
          </cell>
          <cell r="E765" t="e">
            <v>#N/A</v>
          </cell>
          <cell r="F765" t="e">
            <v>#N/A</v>
          </cell>
          <cell r="G765" t="e">
            <v>#N/A</v>
          </cell>
          <cell r="AB765" t="e">
            <v>#N/A</v>
          </cell>
          <cell r="AC765" t="e">
            <v>#N/A</v>
          </cell>
          <cell r="AD765" t="e">
            <v>#N/A</v>
          </cell>
          <cell r="AE765" t="str">
            <v>11 Dividend Street</v>
          </cell>
          <cell r="AF765" t="str">
            <v>Mansfield QLD 4122</v>
          </cell>
        </row>
        <row r="766">
          <cell r="A766" t="str">
            <v>AEPL0765</v>
          </cell>
          <cell r="D766" t="e">
            <v>#N/A</v>
          </cell>
          <cell r="E766" t="e">
            <v>#N/A</v>
          </cell>
          <cell r="F766" t="e">
            <v>#N/A</v>
          </cell>
          <cell r="G766" t="e">
            <v>#N/A</v>
          </cell>
          <cell r="AB766" t="e">
            <v>#N/A</v>
          </cell>
          <cell r="AC766" t="e">
            <v>#N/A</v>
          </cell>
          <cell r="AD766" t="e">
            <v>#N/A</v>
          </cell>
          <cell r="AE766" t="str">
            <v>11 Dividend Street</v>
          </cell>
          <cell r="AF766" t="str">
            <v>Mansfield QLD 4122</v>
          </cell>
        </row>
        <row r="767">
          <cell r="A767" t="str">
            <v>AEPL0766</v>
          </cell>
          <cell r="D767" t="e">
            <v>#N/A</v>
          </cell>
          <cell r="E767" t="e">
            <v>#N/A</v>
          </cell>
          <cell r="F767" t="e">
            <v>#N/A</v>
          </cell>
          <cell r="G767" t="e">
            <v>#N/A</v>
          </cell>
          <cell r="AB767" t="e">
            <v>#N/A</v>
          </cell>
          <cell r="AC767" t="e">
            <v>#N/A</v>
          </cell>
          <cell r="AD767" t="e">
            <v>#N/A</v>
          </cell>
          <cell r="AE767" t="str">
            <v>11 Dividend Street</v>
          </cell>
          <cell r="AF767" t="str">
            <v>Mansfield QLD 4122</v>
          </cell>
        </row>
        <row r="768">
          <cell r="A768" t="str">
            <v>AEPL0767</v>
          </cell>
          <cell r="D768" t="e">
            <v>#N/A</v>
          </cell>
          <cell r="E768" t="e">
            <v>#N/A</v>
          </cell>
          <cell r="F768" t="e">
            <v>#N/A</v>
          </cell>
          <cell r="G768" t="e">
            <v>#N/A</v>
          </cell>
          <cell r="AB768" t="e">
            <v>#N/A</v>
          </cell>
          <cell r="AC768" t="e">
            <v>#N/A</v>
          </cell>
          <cell r="AD768" t="e">
            <v>#N/A</v>
          </cell>
          <cell r="AE768" t="str">
            <v>11 Dividend Street</v>
          </cell>
          <cell r="AF768" t="str">
            <v>Mansfield QLD 4122</v>
          </cell>
        </row>
        <row r="769">
          <cell r="A769" t="str">
            <v>AEPL0768</v>
          </cell>
          <cell r="D769" t="e">
            <v>#N/A</v>
          </cell>
          <cell r="E769" t="e">
            <v>#N/A</v>
          </cell>
          <cell r="F769" t="e">
            <v>#N/A</v>
          </cell>
          <cell r="G769" t="e">
            <v>#N/A</v>
          </cell>
          <cell r="AB769" t="e">
            <v>#N/A</v>
          </cell>
          <cell r="AC769" t="e">
            <v>#N/A</v>
          </cell>
          <cell r="AD769" t="e">
            <v>#N/A</v>
          </cell>
          <cell r="AE769" t="str">
            <v>11 Dividend Street</v>
          </cell>
          <cell r="AF769" t="str">
            <v>Mansfield QLD 4122</v>
          </cell>
        </row>
        <row r="770">
          <cell r="A770" t="str">
            <v>AEPL0769</v>
          </cell>
          <cell r="D770" t="e">
            <v>#N/A</v>
          </cell>
          <cell r="E770" t="e">
            <v>#N/A</v>
          </cell>
          <cell r="F770" t="e">
            <v>#N/A</v>
          </cell>
          <cell r="G770" t="e">
            <v>#N/A</v>
          </cell>
          <cell r="AB770" t="e">
            <v>#N/A</v>
          </cell>
          <cell r="AC770" t="e">
            <v>#N/A</v>
          </cell>
          <cell r="AD770" t="e">
            <v>#N/A</v>
          </cell>
          <cell r="AE770" t="str">
            <v>11 Dividend Street</v>
          </cell>
          <cell r="AF770" t="str">
            <v>Mansfield QLD 4122</v>
          </cell>
        </row>
        <row r="771">
          <cell r="A771" t="str">
            <v>AEPL0770</v>
          </cell>
          <cell r="D771" t="e">
            <v>#N/A</v>
          </cell>
          <cell r="E771" t="e">
            <v>#N/A</v>
          </cell>
          <cell r="F771" t="e">
            <v>#N/A</v>
          </cell>
          <cell r="G771" t="e">
            <v>#N/A</v>
          </cell>
          <cell r="AB771" t="e">
            <v>#N/A</v>
          </cell>
          <cell r="AC771" t="e">
            <v>#N/A</v>
          </cell>
          <cell r="AD771" t="e">
            <v>#N/A</v>
          </cell>
          <cell r="AE771" t="str">
            <v>11 Dividend Street</v>
          </cell>
          <cell r="AF771" t="str">
            <v>Mansfield QLD 4122</v>
          </cell>
        </row>
        <row r="772">
          <cell r="A772" t="str">
            <v>AEPL0771</v>
          </cell>
          <cell r="D772" t="e">
            <v>#N/A</v>
          </cell>
          <cell r="E772" t="e">
            <v>#N/A</v>
          </cell>
          <cell r="F772" t="e">
            <v>#N/A</v>
          </cell>
          <cell r="G772" t="e">
            <v>#N/A</v>
          </cell>
          <cell r="AB772" t="e">
            <v>#N/A</v>
          </cell>
          <cell r="AC772" t="e">
            <v>#N/A</v>
          </cell>
          <cell r="AD772" t="e">
            <v>#N/A</v>
          </cell>
          <cell r="AE772" t="str">
            <v>11 Dividend Street</v>
          </cell>
          <cell r="AF772" t="str">
            <v>Mansfield QLD 4122</v>
          </cell>
        </row>
        <row r="773">
          <cell r="A773" t="str">
            <v>AEPL0772</v>
          </cell>
          <cell r="D773" t="e">
            <v>#N/A</v>
          </cell>
          <cell r="E773" t="e">
            <v>#N/A</v>
          </cell>
          <cell r="F773" t="e">
            <v>#N/A</v>
          </cell>
          <cell r="G773" t="e">
            <v>#N/A</v>
          </cell>
          <cell r="AB773" t="e">
            <v>#N/A</v>
          </cell>
          <cell r="AC773" t="e">
            <v>#N/A</v>
          </cell>
          <cell r="AD773" t="e">
            <v>#N/A</v>
          </cell>
          <cell r="AE773" t="str">
            <v>11 Dividend Street</v>
          </cell>
          <cell r="AF773" t="str">
            <v>Mansfield QLD 4122</v>
          </cell>
        </row>
        <row r="774">
          <cell r="A774" t="str">
            <v>AEPL0773</v>
          </cell>
          <cell r="D774" t="e">
            <v>#N/A</v>
          </cell>
          <cell r="E774" t="e">
            <v>#N/A</v>
          </cell>
          <cell r="F774" t="e">
            <v>#N/A</v>
          </cell>
          <cell r="G774" t="e">
            <v>#N/A</v>
          </cell>
          <cell r="AB774" t="e">
            <v>#N/A</v>
          </cell>
          <cell r="AC774" t="e">
            <v>#N/A</v>
          </cell>
          <cell r="AD774" t="e">
            <v>#N/A</v>
          </cell>
          <cell r="AE774" t="str">
            <v>11 Dividend Street</v>
          </cell>
          <cell r="AF774" t="str">
            <v>Mansfield QLD 4122</v>
          </cell>
        </row>
        <row r="775">
          <cell r="A775" t="str">
            <v>AEPL0774</v>
          </cell>
          <cell r="D775" t="e">
            <v>#N/A</v>
          </cell>
          <cell r="E775" t="e">
            <v>#N/A</v>
          </cell>
          <cell r="F775" t="e">
            <v>#N/A</v>
          </cell>
          <cell r="G775" t="e">
            <v>#N/A</v>
          </cell>
          <cell r="AB775" t="e">
            <v>#N/A</v>
          </cell>
          <cell r="AC775" t="e">
            <v>#N/A</v>
          </cell>
          <cell r="AD775" t="e">
            <v>#N/A</v>
          </cell>
          <cell r="AE775" t="str">
            <v>11 Dividend Street</v>
          </cell>
          <cell r="AF775" t="str">
            <v>Mansfield QLD 4122</v>
          </cell>
        </row>
        <row r="776">
          <cell r="A776" t="str">
            <v>AEPL0775</v>
          </cell>
          <cell r="D776" t="e">
            <v>#N/A</v>
          </cell>
          <cell r="E776" t="e">
            <v>#N/A</v>
          </cell>
          <cell r="F776" t="e">
            <v>#N/A</v>
          </cell>
          <cell r="G776" t="e">
            <v>#N/A</v>
          </cell>
          <cell r="AB776" t="e">
            <v>#N/A</v>
          </cell>
          <cell r="AC776" t="e">
            <v>#N/A</v>
          </cell>
          <cell r="AD776" t="e">
            <v>#N/A</v>
          </cell>
          <cell r="AE776" t="str">
            <v>11 Dividend Street</v>
          </cell>
          <cell r="AF776" t="str">
            <v>Mansfield QLD 4122</v>
          </cell>
        </row>
        <row r="777">
          <cell r="A777" t="str">
            <v>AEPL0776</v>
          </cell>
          <cell r="D777" t="e">
            <v>#N/A</v>
          </cell>
          <cell r="E777" t="e">
            <v>#N/A</v>
          </cell>
          <cell r="F777" t="e">
            <v>#N/A</v>
          </cell>
          <cell r="G777" t="e">
            <v>#N/A</v>
          </cell>
          <cell r="AB777" t="e">
            <v>#N/A</v>
          </cell>
          <cell r="AC777" t="e">
            <v>#N/A</v>
          </cell>
          <cell r="AD777" t="e">
            <v>#N/A</v>
          </cell>
          <cell r="AE777" t="str">
            <v>11 Dividend Street</v>
          </cell>
          <cell r="AF777" t="str">
            <v>Mansfield QLD 4122</v>
          </cell>
        </row>
        <row r="778">
          <cell r="A778" t="str">
            <v>AEPL0777</v>
          </cell>
          <cell r="D778" t="e">
            <v>#N/A</v>
          </cell>
          <cell r="E778" t="e">
            <v>#N/A</v>
          </cell>
          <cell r="F778" t="e">
            <v>#N/A</v>
          </cell>
          <cell r="G778" t="e">
            <v>#N/A</v>
          </cell>
          <cell r="AB778" t="e">
            <v>#N/A</v>
          </cell>
          <cell r="AC778" t="e">
            <v>#N/A</v>
          </cell>
          <cell r="AD778" t="e">
            <v>#N/A</v>
          </cell>
          <cell r="AE778" t="str">
            <v>11 Dividend Street</v>
          </cell>
          <cell r="AF778" t="str">
            <v>Mansfield QLD 4122</v>
          </cell>
        </row>
        <row r="779">
          <cell r="A779" t="str">
            <v>AEPL0778</v>
          </cell>
          <cell r="D779" t="e">
            <v>#N/A</v>
          </cell>
          <cell r="E779" t="e">
            <v>#N/A</v>
          </cell>
          <cell r="F779" t="e">
            <v>#N/A</v>
          </cell>
          <cell r="G779" t="e">
            <v>#N/A</v>
          </cell>
          <cell r="AB779" t="e">
            <v>#N/A</v>
          </cell>
          <cell r="AC779" t="e">
            <v>#N/A</v>
          </cell>
          <cell r="AD779" t="e">
            <v>#N/A</v>
          </cell>
          <cell r="AE779" t="str">
            <v>11 Dividend Street</v>
          </cell>
          <cell r="AF779" t="str">
            <v>Mansfield QLD 4122</v>
          </cell>
        </row>
        <row r="780">
          <cell r="A780" t="str">
            <v>AEPL0779</v>
          </cell>
          <cell r="D780" t="e">
            <v>#N/A</v>
          </cell>
          <cell r="E780" t="e">
            <v>#N/A</v>
          </cell>
          <cell r="F780" t="e">
            <v>#N/A</v>
          </cell>
          <cell r="G780" t="e">
            <v>#N/A</v>
          </cell>
          <cell r="AB780" t="e">
            <v>#N/A</v>
          </cell>
          <cell r="AC780" t="e">
            <v>#N/A</v>
          </cell>
          <cell r="AD780" t="e">
            <v>#N/A</v>
          </cell>
          <cell r="AE780" t="str">
            <v>11 Dividend Street</v>
          </cell>
          <cell r="AF780" t="str">
            <v>Mansfield QLD 4122</v>
          </cell>
        </row>
        <row r="781">
          <cell r="A781" t="str">
            <v>AEPL0780</v>
          </cell>
          <cell r="D781" t="e">
            <v>#N/A</v>
          </cell>
          <cell r="E781" t="e">
            <v>#N/A</v>
          </cell>
          <cell r="F781" t="e">
            <v>#N/A</v>
          </cell>
          <cell r="G781" t="e">
            <v>#N/A</v>
          </cell>
          <cell r="AB781" t="e">
            <v>#N/A</v>
          </cell>
          <cell r="AC781" t="e">
            <v>#N/A</v>
          </cell>
          <cell r="AD781" t="e">
            <v>#N/A</v>
          </cell>
          <cell r="AE781" t="str">
            <v>11 Dividend Street</v>
          </cell>
          <cell r="AF781" t="str">
            <v>Mansfield QLD 4122</v>
          </cell>
        </row>
        <row r="782">
          <cell r="A782" t="str">
            <v>AEPL0781</v>
          </cell>
          <cell r="D782" t="e">
            <v>#N/A</v>
          </cell>
          <cell r="E782" t="e">
            <v>#N/A</v>
          </cell>
          <cell r="F782" t="e">
            <v>#N/A</v>
          </cell>
          <cell r="G782" t="e">
            <v>#N/A</v>
          </cell>
          <cell r="AB782" t="e">
            <v>#N/A</v>
          </cell>
          <cell r="AC782" t="e">
            <v>#N/A</v>
          </cell>
          <cell r="AD782" t="e">
            <v>#N/A</v>
          </cell>
          <cell r="AE782" t="str">
            <v>11 Dividend Street</v>
          </cell>
          <cell r="AF782" t="str">
            <v>Mansfield QLD 4122</v>
          </cell>
        </row>
        <row r="783">
          <cell r="A783" t="str">
            <v>AEPL0782</v>
          </cell>
          <cell r="D783" t="e">
            <v>#N/A</v>
          </cell>
          <cell r="E783" t="e">
            <v>#N/A</v>
          </cell>
          <cell r="F783" t="e">
            <v>#N/A</v>
          </cell>
          <cell r="G783" t="e">
            <v>#N/A</v>
          </cell>
          <cell r="AB783" t="e">
            <v>#N/A</v>
          </cell>
          <cell r="AC783" t="e">
            <v>#N/A</v>
          </cell>
          <cell r="AD783" t="e">
            <v>#N/A</v>
          </cell>
          <cell r="AE783" t="str">
            <v>11 Dividend Street</v>
          </cell>
          <cell r="AF783" t="str">
            <v>Mansfield QLD 4122</v>
          </cell>
        </row>
        <row r="784">
          <cell r="A784" t="str">
            <v>AEPL0783</v>
          </cell>
          <cell r="D784" t="e">
            <v>#N/A</v>
          </cell>
          <cell r="E784" t="e">
            <v>#N/A</v>
          </cell>
          <cell r="F784" t="e">
            <v>#N/A</v>
          </cell>
          <cell r="G784" t="e">
            <v>#N/A</v>
          </cell>
          <cell r="AB784" t="e">
            <v>#N/A</v>
          </cell>
          <cell r="AC784" t="e">
            <v>#N/A</v>
          </cell>
          <cell r="AD784" t="e">
            <v>#N/A</v>
          </cell>
          <cell r="AE784" t="str">
            <v>11 Dividend Street</v>
          </cell>
          <cell r="AF784" t="str">
            <v>Mansfield QLD 4122</v>
          </cell>
        </row>
        <row r="785">
          <cell r="A785" t="str">
            <v>AEPL0784</v>
          </cell>
          <cell r="D785" t="e">
            <v>#N/A</v>
          </cell>
          <cell r="E785" t="e">
            <v>#N/A</v>
          </cell>
          <cell r="F785" t="e">
            <v>#N/A</v>
          </cell>
          <cell r="G785" t="e">
            <v>#N/A</v>
          </cell>
          <cell r="AB785" t="e">
            <v>#N/A</v>
          </cell>
          <cell r="AC785" t="e">
            <v>#N/A</v>
          </cell>
          <cell r="AD785" t="e">
            <v>#N/A</v>
          </cell>
          <cell r="AE785" t="str">
            <v>11 Dividend Street</v>
          </cell>
          <cell r="AF785" t="str">
            <v>Mansfield QLD 4122</v>
          </cell>
        </row>
        <row r="786">
          <cell r="A786" t="str">
            <v>AEPL0785</v>
          </cell>
          <cell r="D786" t="e">
            <v>#N/A</v>
          </cell>
          <cell r="E786" t="e">
            <v>#N/A</v>
          </cell>
          <cell r="F786" t="e">
            <v>#N/A</v>
          </cell>
          <cell r="G786" t="e">
            <v>#N/A</v>
          </cell>
          <cell r="AB786" t="e">
            <v>#N/A</v>
          </cell>
          <cell r="AC786" t="e">
            <v>#N/A</v>
          </cell>
          <cell r="AD786" t="e">
            <v>#N/A</v>
          </cell>
          <cell r="AE786" t="str">
            <v>11 Dividend Street</v>
          </cell>
          <cell r="AF786" t="str">
            <v>Mansfield QLD 4122</v>
          </cell>
        </row>
        <row r="787">
          <cell r="A787" t="str">
            <v>AEPL0786</v>
          </cell>
          <cell r="D787" t="e">
            <v>#N/A</v>
          </cell>
          <cell r="E787" t="e">
            <v>#N/A</v>
          </cell>
          <cell r="F787" t="e">
            <v>#N/A</v>
          </cell>
          <cell r="G787" t="e">
            <v>#N/A</v>
          </cell>
          <cell r="AB787" t="e">
            <v>#N/A</v>
          </cell>
          <cell r="AC787" t="e">
            <v>#N/A</v>
          </cell>
          <cell r="AD787" t="e">
            <v>#N/A</v>
          </cell>
          <cell r="AE787" t="str">
            <v>11 Dividend Street</v>
          </cell>
          <cell r="AF787" t="str">
            <v>Mansfield QLD 4122</v>
          </cell>
        </row>
        <row r="788">
          <cell r="A788" t="str">
            <v>AEPL0787</v>
          </cell>
          <cell r="D788" t="e">
            <v>#N/A</v>
          </cell>
          <cell r="E788" t="e">
            <v>#N/A</v>
          </cell>
          <cell r="F788" t="e">
            <v>#N/A</v>
          </cell>
          <cell r="G788" t="e">
            <v>#N/A</v>
          </cell>
          <cell r="AB788" t="e">
            <v>#N/A</v>
          </cell>
          <cell r="AC788" t="e">
            <v>#N/A</v>
          </cell>
          <cell r="AD788" t="e">
            <v>#N/A</v>
          </cell>
          <cell r="AE788" t="str">
            <v>11 Dividend Street</v>
          </cell>
          <cell r="AF788" t="str">
            <v>Mansfield QLD 4122</v>
          </cell>
        </row>
        <row r="789">
          <cell r="A789" t="str">
            <v>AEPL0788</v>
          </cell>
          <cell r="D789" t="e">
            <v>#N/A</v>
          </cell>
          <cell r="E789" t="e">
            <v>#N/A</v>
          </cell>
          <cell r="F789" t="e">
            <v>#N/A</v>
          </cell>
          <cell r="G789" t="e">
            <v>#N/A</v>
          </cell>
          <cell r="AB789" t="e">
            <v>#N/A</v>
          </cell>
          <cell r="AC789" t="e">
            <v>#N/A</v>
          </cell>
          <cell r="AD789" t="e">
            <v>#N/A</v>
          </cell>
          <cell r="AE789" t="str">
            <v>11 Dividend Street</v>
          </cell>
          <cell r="AF789" t="str">
            <v>Mansfield QLD 4122</v>
          </cell>
        </row>
        <row r="790">
          <cell r="A790" t="str">
            <v>AEPL0789</v>
          </cell>
          <cell r="D790" t="e">
            <v>#N/A</v>
          </cell>
          <cell r="E790" t="e">
            <v>#N/A</v>
          </cell>
          <cell r="F790" t="e">
            <v>#N/A</v>
          </cell>
          <cell r="G790" t="e">
            <v>#N/A</v>
          </cell>
          <cell r="AB790" t="e">
            <v>#N/A</v>
          </cell>
          <cell r="AC790" t="e">
            <v>#N/A</v>
          </cell>
          <cell r="AD790" t="e">
            <v>#N/A</v>
          </cell>
          <cell r="AE790" t="str">
            <v>11 Dividend Street</v>
          </cell>
          <cell r="AF790" t="str">
            <v>Mansfield QLD 4122</v>
          </cell>
        </row>
        <row r="791">
          <cell r="A791" t="str">
            <v>AEPL0790</v>
          </cell>
          <cell r="D791" t="e">
            <v>#N/A</v>
          </cell>
          <cell r="E791" t="e">
            <v>#N/A</v>
          </cell>
          <cell r="F791" t="e">
            <v>#N/A</v>
          </cell>
          <cell r="G791" t="e">
            <v>#N/A</v>
          </cell>
          <cell r="AB791" t="e">
            <v>#N/A</v>
          </cell>
          <cell r="AC791" t="e">
            <v>#N/A</v>
          </cell>
          <cell r="AD791" t="e">
            <v>#N/A</v>
          </cell>
          <cell r="AE791" t="str">
            <v>11 Dividend Street</v>
          </cell>
          <cell r="AF791" t="str">
            <v>Mansfield QLD 4122</v>
          </cell>
        </row>
        <row r="792">
          <cell r="A792" t="str">
            <v>AEPL0791</v>
          </cell>
          <cell r="D792" t="e">
            <v>#N/A</v>
          </cell>
          <cell r="E792" t="e">
            <v>#N/A</v>
          </cell>
          <cell r="F792" t="e">
            <v>#N/A</v>
          </cell>
          <cell r="G792" t="e">
            <v>#N/A</v>
          </cell>
          <cell r="AB792" t="e">
            <v>#N/A</v>
          </cell>
          <cell r="AC792" t="e">
            <v>#N/A</v>
          </cell>
          <cell r="AD792" t="e">
            <v>#N/A</v>
          </cell>
          <cell r="AE792" t="str">
            <v>11 Dividend Street</v>
          </cell>
          <cell r="AF792" t="str">
            <v>Mansfield QLD 4122</v>
          </cell>
        </row>
        <row r="793">
          <cell r="A793" t="str">
            <v>AEPL0792</v>
          </cell>
          <cell r="D793" t="e">
            <v>#N/A</v>
          </cell>
          <cell r="E793" t="e">
            <v>#N/A</v>
          </cell>
          <cell r="F793" t="e">
            <v>#N/A</v>
          </cell>
          <cell r="G793" t="e">
            <v>#N/A</v>
          </cell>
          <cell r="AB793" t="e">
            <v>#N/A</v>
          </cell>
          <cell r="AC793" t="e">
            <v>#N/A</v>
          </cell>
          <cell r="AD793" t="e">
            <v>#N/A</v>
          </cell>
          <cell r="AE793" t="str">
            <v>11 Dividend Street</v>
          </cell>
          <cell r="AF793" t="str">
            <v>Mansfield QLD 4122</v>
          </cell>
        </row>
        <row r="794">
          <cell r="A794" t="str">
            <v>AEPL0793</v>
          </cell>
          <cell r="D794" t="e">
            <v>#N/A</v>
          </cell>
          <cell r="E794" t="e">
            <v>#N/A</v>
          </cell>
          <cell r="F794" t="e">
            <v>#N/A</v>
          </cell>
          <cell r="G794" t="e">
            <v>#N/A</v>
          </cell>
          <cell r="AB794" t="e">
            <v>#N/A</v>
          </cell>
          <cell r="AC794" t="e">
            <v>#N/A</v>
          </cell>
          <cell r="AD794" t="e">
            <v>#N/A</v>
          </cell>
          <cell r="AE794" t="str">
            <v>11 Dividend Street</v>
          </cell>
          <cell r="AF794" t="str">
            <v>Mansfield QLD 4122</v>
          </cell>
        </row>
        <row r="795">
          <cell r="A795" t="str">
            <v>AEPL0794</v>
          </cell>
          <cell r="D795" t="e">
            <v>#N/A</v>
          </cell>
          <cell r="E795" t="e">
            <v>#N/A</v>
          </cell>
          <cell r="F795" t="e">
            <v>#N/A</v>
          </cell>
          <cell r="G795" t="e">
            <v>#N/A</v>
          </cell>
          <cell r="AB795" t="e">
            <v>#N/A</v>
          </cell>
          <cell r="AC795" t="e">
            <v>#N/A</v>
          </cell>
          <cell r="AD795" t="e">
            <v>#N/A</v>
          </cell>
          <cell r="AE795" t="str">
            <v>11 Dividend Street</v>
          </cell>
          <cell r="AF795" t="str">
            <v>Mansfield QLD 4122</v>
          </cell>
        </row>
        <row r="796">
          <cell r="A796" t="str">
            <v>AEPL0795</v>
          </cell>
          <cell r="D796" t="e">
            <v>#N/A</v>
          </cell>
          <cell r="E796" t="e">
            <v>#N/A</v>
          </cell>
          <cell r="F796" t="e">
            <v>#N/A</v>
          </cell>
          <cell r="G796" t="e">
            <v>#N/A</v>
          </cell>
          <cell r="AB796" t="e">
            <v>#N/A</v>
          </cell>
          <cell r="AC796" t="e">
            <v>#N/A</v>
          </cell>
          <cell r="AD796" t="e">
            <v>#N/A</v>
          </cell>
          <cell r="AE796" t="str">
            <v>11 Dividend Street</v>
          </cell>
          <cell r="AF796" t="str">
            <v>Mansfield QLD 4122</v>
          </cell>
        </row>
        <row r="797">
          <cell r="A797" t="str">
            <v>AEPL0796</v>
          </cell>
          <cell r="D797" t="e">
            <v>#N/A</v>
          </cell>
          <cell r="E797" t="e">
            <v>#N/A</v>
          </cell>
          <cell r="F797" t="e">
            <v>#N/A</v>
          </cell>
          <cell r="G797" t="e">
            <v>#N/A</v>
          </cell>
          <cell r="AB797" t="e">
            <v>#N/A</v>
          </cell>
          <cell r="AC797" t="e">
            <v>#N/A</v>
          </cell>
          <cell r="AD797" t="e">
            <v>#N/A</v>
          </cell>
          <cell r="AE797" t="str">
            <v>11 Dividend Street</v>
          </cell>
          <cell r="AF797" t="str">
            <v>Mansfield QLD 4122</v>
          </cell>
        </row>
        <row r="798">
          <cell r="A798" t="str">
            <v>AEPL0797</v>
          </cell>
          <cell r="D798" t="e">
            <v>#N/A</v>
          </cell>
          <cell r="E798" t="e">
            <v>#N/A</v>
          </cell>
          <cell r="F798" t="e">
            <v>#N/A</v>
          </cell>
          <cell r="G798" t="e">
            <v>#N/A</v>
          </cell>
          <cell r="AB798" t="e">
            <v>#N/A</v>
          </cell>
          <cell r="AC798" t="e">
            <v>#N/A</v>
          </cell>
          <cell r="AD798" t="e">
            <v>#N/A</v>
          </cell>
          <cell r="AE798" t="str">
            <v>11 Dividend Street</v>
          </cell>
          <cell r="AF798" t="str">
            <v>Mansfield QLD 4122</v>
          </cell>
        </row>
        <row r="799">
          <cell r="A799" t="str">
            <v>AEPL0798</v>
          </cell>
          <cell r="D799" t="e">
            <v>#N/A</v>
          </cell>
          <cell r="E799" t="e">
            <v>#N/A</v>
          </cell>
          <cell r="F799" t="e">
            <v>#N/A</v>
          </cell>
          <cell r="G799" t="e">
            <v>#N/A</v>
          </cell>
          <cell r="AB799" t="e">
            <v>#N/A</v>
          </cell>
          <cell r="AC799" t="e">
            <v>#N/A</v>
          </cell>
          <cell r="AD799" t="e">
            <v>#N/A</v>
          </cell>
          <cell r="AE799" t="str">
            <v>11 Dividend Street</v>
          </cell>
          <cell r="AF799" t="str">
            <v>Mansfield QLD 4122</v>
          </cell>
        </row>
        <row r="800">
          <cell r="A800" t="str">
            <v>AEPL0799</v>
          </cell>
          <cell r="D800" t="e">
            <v>#N/A</v>
          </cell>
          <cell r="E800" t="e">
            <v>#N/A</v>
          </cell>
          <cell r="F800" t="e">
            <v>#N/A</v>
          </cell>
          <cell r="G800" t="e">
            <v>#N/A</v>
          </cell>
          <cell r="AB800" t="e">
            <v>#N/A</v>
          </cell>
          <cell r="AC800" t="e">
            <v>#N/A</v>
          </cell>
          <cell r="AD800" t="e">
            <v>#N/A</v>
          </cell>
          <cell r="AE800" t="str">
            <v>11 Dividend Street</v>
          </cell>
          <cell r="AF800" t="str">
            <v>Mansfield QLD 4122</v>
          </cell>
        </row>
        <row r="801">
          <cell r="A801" t="str">
            <v>AEPL0800</v>
          </cell>
          <cell r="D801" t="e">
            <v>#N/A</v>
          </cell>
          <cell r="E801" t="e">
            <v>#N/A</v>
          </cell>
          <cell r="F801" t="e">
            <v>#N/A</v>
          </cell>
          <cell r="G801" t="e">
            <v>#N/A</v>
          </cell>
          <cell r="AB801" t="e">
            <v>#N/A</v>
          </cell>
          <cell r="AC801" t="e">
            <v>#N/A</v>
          </cell>
          <cell r="AD801" t="e">
            <v>#N/A</v>
          </cell>
          <cell r="AE801" t="str">
            <v>11 Dividend Street</v>
          </cell>
          <cell r="AF801" t="str">
            <v>Mansfield QLD 4122</v>
          </cell>
        </row>
        <row r="802">
          <cell r="A802" t="str">
            <v>AEPL0801</v>
          </cell>
          <cell r="D802" t="e">
            <v>#N/A</v>
          </cell>
          <cell r="E802" t="e">
            <v>#N/A</v>
          </cell>
          <cell r="F802" t="e">
            <v>#N/A</v>
          </cell>
          <cell r="G802" t="e">
            <v>#N/A</v>
          </cell>
          <cell r="AB802" t="e">
            <v>#N/A</v>
          </cell>
          <cell r="AC802" t="e">
            <v>#N/A</v>
          </cell>
          <cell r="AD802" t="e">
            <v>#N/A</v>
          </cell>
          <cell r="AE802" t="str">
            <v>11 Dividend Street</v>
          </cell>
          <cell r="AF802" t="str">
            <v>Mansfield QLD 4122</v>
          </cell>
        </row>
        <row r="803">
          <cell r="A803" t="str">
            <v>AEPL0802</v>
          </cell>
          <cell r="D803" t="e">
            <v>#N/A</v>
          </cell>
          <cell r="E803" t="e">
            <v>#N/A</v>
          </cell>
          <cell r="F803" t="e">
            <v>#N/A</v>
          </cell>
          <cell r="G803" t="e">
            <v>#N/A</v>
          </cell>
          <cell r="AB803" t="e">
            <v>#N/A</v>
          </cell>
          <cell r="AC803" t="e">
            <v>#N/A</v>
          </cell>
          <cell r="AD803" t="e">
            <v>#N/A</v>
          </cell>
          <cell r="AE803" t="str">
            <v>11 Dividend Street</v>
          </cell>
          <cell r="AF803" t="str">
            <v>Mansfield QLD 4122</v>
          </cell>
        </row>
        <row r="804">
          <cell r="A804" t="str">
            <v>AEPL0803</v>
          </cell>
          <cell r="D804" t="e">
            <v>#N/A</v>
          </cell>
          <cell r="E804" t="e">
            <v>#N/A</v>
          </cell>
          <cell r="F804" t="e">
            <v>#N/A</v>
          </cell>
          <cell r="G804" t="e">
            <v>#N/A</v>
          </cell>
          <cell r="AB804" t="e">
            <v>#N/A</v>
          </cell>
          <cell r="AC804" t="e">
            <v>#N/A</v>
          </cell>
          <cell r="AD804" t="e">
            <v>#N/A</v>
          </cell>
          <cell r="AE804" t="str">
            <v>11 Dividend Street</v>
          </cell>
          <cell r="AF804" t="str">
            <v>Mansfield QLD 4122</v>
          </cell>
        </row>
        <row r="805">
          <cell r="A805" t="str">
            <v>AEPL0804</v>
          </cell>
          <cell r="D805" t="e">
            <v>#N/A</v>
          </cell>
          <cell r="E805" t="e">
            <v>#N/A</v>
          </cell>
          <cell r="F805" t="e">
            <v>#N/A</v>
          </cell>
          <cell r="G805" t="e">
            <v>#N/A</v>
          </cell>
          <cell r="AB805" t="e">
            <v>#N/A</v>
          </cell>
          <cell r="AC805" t="e">
            <v>#N/A</v>
          </cell>
          <cell r="AD805" t="e">
            <v>#N/A</v>
          </cell>
          <cell r="AE805" t="str">
            <v>11 Dividend Street</v>
          </cell>
          <cell r="AF805" t="str">
            <v>Mansfield QLD 4122</v>
          </cell>
        </row>
        <row r="806">
          <cell r="A806" t="str">
            <v>AEPL0805</v>
          </cell>
          <cell r="D806" t="e">
            <v>#N/A</v>
          </cell>
          <cell r="E806" t="e">
            <v>#N/A</v>
          </cell>
          <cell r="F806" t="e">
            <v>#N/A</v>
          </cell>
          <cell r="G806" t="e">
            <v>#N/A</v>
          </cell>
          <cell r="AB806" t="e">
            <v>#N/A</v>
          </cell>
          <cell r="AC806" t="e">
            <v>#N/A</v>
          </cell>
          <cell r="AD806" t="e">
            <v>#N/A</v>
          </cell>
          <cell r="AE806" t="str">
            <v>11 Dividend Street</v>
          </cell>
          <cell r="AF806" t="str">
            <v>Mansfield QLD 4122</v>
          </cell>
        </row>
        <row r="807">
          <cell r="A807" t="str">
            <v>AEPL0806</v>
          </cell>
          <cell r="D807" t="e">
            <v>#N/A</v>
          </cell>
          <cell r="E807" t="e">
            <v>#N/A</v>
          </cell>
          <cell r="F807" t="e">
            <v>#N/A</v>
          </cell>
          <cell r="G807" t="e">
            <v>#N/A</v>
          </cell>
          <cell r="AB807" t="e">
            <v>#N/A</v>
          </cell>
          <cell r="AC807" t="e">
            <v>#N/A</v>
          </cell>
          <cell r="AD807" t="e">
            <v>#N/A</v>
          </cell>
          <cell r="AE807" t="str">
            <v>11 Dividend Street</v>
          </cell>
          <cell r="AF807" t="str">
            <v>Mansfield QLD 4122</v>
          </cell>
        </row>
        <row r="808">
          <cell r="A808" t="str">
            <v>AEPL0807</v>
          </cell>
          <cell r="D808" t="e">
            <v>#N/A</v>
          </cell>
          <cell r="E808" t="e">
            <v>#N/A</v>
          </cell>
          <cell r="F808" t="e">
            <v>#N/A</v>
          </cell>
          <cell r="G808" t="e">
            <v>#N/A</v>
          </cell>
          <cell r="AB808" t="e">
            <v>#N/A</v>
          </cell>
          <cell r="AC808" t="e">
            <v>#N/A</v>
          </cell>
          <cell r="AD808" t="e">
            <v>#N/A</v>
          </cell>
          <cell r="AE808" t="str">
            <v>11 Dividend Street</v>
          </cell>
          <cell r="AF808" t="str">
            <v>Mansfield QLD 4122</v>
          </cell>
        </row>
        <row r="809">
          <cell r="A809" t="str">
            <v>AEPL0808</v>
          </cell>
          <cell r="D809" t="e">
            <v>#N/A</v>
          </cell>
          <cell r="E809" t="e">
            <v>#N/A</v>
          </cell>
          <cell r="F809" t="e">
            <v>#N/A</v>
          </cell>
          <cell r="G809" t="e">
            <v>#N/A</v>
          </cell>
          <cell r="AB809" t="e">
            <v>#N/A</v>
          </cell>
          <cell r="AC809" t="e">
            <v>#N/A</v>
          </cell>
          <cell r="AD809" t="e">
            <v>#N/A</v>
          </cell>
          <cell r="AE809" t="str">
            <v>11 Dividend Street</v>
          </cell>
          <cell r="AF809" t="str">
            <v>Mansfield QLD 4122</v>
          </cell>
        </row>
        <row r="810">
          <cell r="A810" t="str">
            <v>AEPL0809</v>
          </cell>
          <cell r="D810" t="e">
            <v>#N/A</v>
          </cell>
          <cell r="E810" t="e">
            <v>#N/A</v>
          </cell>
          <cell r="F810" t="e">
            <v>#N/A</v>
          </cell>
          <cell r="G810" t="e">
            <v>#N/A</v>
          </cell>
          <cell r="AB810" t="e">
            <v>#N/A</v>
          </cell>
          <cell r="AC810" t="e">
            <v>#N/A</v>
          </cell>
          <cell r="AD810" t="e">
            <v>#N/A</v>
          </cell>
          <cell r="AE810" t="str">
            <v>11 Dividend Street</v>
          </cell>
          <cell r="AF810" t="str">
            <v>Mansfield QLD 4122</v>
          </cell>
        </row>
        <row r="811">
          <cell r="A811" t="str">
            <v>AEPL0810</v>
          </cell>
          <cell r="D811" t="e">
            <v>#N/A</v>
          </cell>
          <cell r="E811" t="e">
            <v>#N/A</v>
          </cell>
          <cell r="F811" t="e">
            <v>#N/A</v>
          </cell>
          <cell r="G811" t="e">
            <v>#N/A</v>
          </cell>
          <cell r="AB811" t="e">
            <v>#N/A</v>
          </cell>
          <cell r="AC811" t="e">
            <v>#N/A</v>
          </cell>
          <cell r="AD811" t="e">
            <v>#N/A</v>
          </cell>
          <cell r="AE811" t="str">
            <v>11 Dividend Street</v>
          </cell>
          <cell r="AF811" t="str">
            <v>Mansfield QLD 4122</v>
          </cell>
        </row>
        <row r="812">
          <cell r="A812" t="str">
            <v>AEPL0811</v>
          </cell>
          <cell r="D812" t="e">
            <v>#N/A</v>
          </cell>
          <cell r="E812" t="e">
            <v>#N/A</v>
          </cell>
          <cell r="F812" t="e">
            <v>#N/A</v>
          </cell>
          <cell r="G812" t="e">
            <v>#N/A</v>
          </cell>
          <cell r="AB812" t="e">
            <v>#N/A</v>
          </cell>
          <cell r="AC812" t="e">
            <v>#N/A</v>
          </cell>
          <cell r="AD812" t="e">
            <v>#N/A</v>
          </cell>
          <cell r="AE812" t="str">
            <v>11 Dividend Street</v>
          </cell>
          <cell r="AF812" t="str">
            <v>Mansfield QLD 4122</v>
          </cell>
        </row>
        <row r="813">
          <cell r="A813" t="str">
            <v>AEPL0812</v>
          </cell>
          <cell r="D813" t="e">
            <v>#N/A</v>
          </cell>
          <cell r="E813" t="e">
            <v>#N/A</v>
          </cell>
          <cell r="F813" t="e">
            <v>#N/A</v>
          </cell>
          <cell r="G813" t="e">
            <v>#N/A</v>
          </cell>
          <cell r="AB813" t="e">
            <v>#N/A</v>
          </cell>
          <cell r="AC813" t="e">
            <v>#N/A</v>
          </cell>
          <cell r="AD813" t="e">
            <v>#N/A</v>
          </cell>
          <cell r="AE813" t="str">
            <v>11 Dividend Street</v>
          </cell>
          <cell r="AF813" t="str">
            <v>Mansfield QLD 4122</v>
          </cell>
        </row>
        <row r="814">
          <cell r="A814" t="str">
            <v>AEPL0813</v>
          </cell>
          <cell r="D814" t="e">
            <v>#N/A</v>
          </cell>
          <cell r="E814" t="e">
            <v>#N/A</v>
          </cell>
          <cell r="F814" t="e">
            <v>#N/A</v>
          </cell>
          <cell r="G814" t="e">
            <v>#N/A</v>
          </cell>
          <cell r="AB814" t="e">
            <v>#N/A</v>
          </cell>
          <cell r="AC814" t="e">
            <v>#N/A</v>
          </cell>
          <cell r="AD814" t="e">
            <v>#N/A</v>
          </cell>
          <cell r="AE814" t="str">
            <v>11 Dividend Street</v>
          </cell>
          <cell r="AF814" t="str">
            <v>Mansfield QLD 4122</v>
          </cell>
        </row>
        <row r="815">
          <cell r="A815" t="str">
            <v>AEPL0814</v>
          </cell>
          <cell r="D815" t="e">
            <v>#N/A</v>
          </cell>
          <cell r="E815" t="e">
            <v>#N/A</v>
          </cell>
          <cell r="F815" t="e">
            <v>#N/A</v>
          </cell>
          <cell r="G815" t="e">
            <v>#N/A</v>
          </cell>
          <cell r="AB815" t="e">
            <v>#N/A</v>
          </cell>
          <cell r="AC815" t="e">
            <v>#N/A</v>
          </cell>
          <cell r="AD815" t="e">
            <v>#N/A</v>
          </cell>
          <cell r="AE815" t="str">
            <v>11 Dividend Street</v>
          </cell>
          <cell r="AF815" t="str">
            <v>Mansfield QLD 4122</v>
          </cell>
        </row>
        <row r="816">
          <cell r="A816" t="str">
            <v>AEPL0815</v>
          </cell>
          <cell r="D816" t="e">
            <v>#N/A</v>
          </cell>
          <cell r="E816" t="e">
            <v>#N/A</v>
          </cell>
          <cell r="F816" t="e">
            <v>#N/A</v>
          </cell>
          <cell r="G816" t="e">
            <v>#N/A</v>
          </cell>
          <cell r="AB816" t="e">
            <v>#N/A</v>
          </cell>
          <cell r="AC816" t="e">
            <v>#N/A</v>
          </cell>
          <cell r="AD816" t="e">
            <v>#N/A</v>
          </cell>
          <cell r="AE816" t="str">
            <v>11 Dividend Street</v>
          </cell>
          <cell r="AF816" t="str">
            <v>Mansfield QLD 4122</v>
          </cell>
        </row>
        <row r="817">
          <cell r="A817" t="str">
            <v>AEPL0816</v>
          </cell>
          <cell r="D817" t="e">
            <v>#N/A</v>
          </cell>
          <cell r="E817" t="e">
            <v>#N/A</v>
          </cell>
          <cell r="F817" t="e">
            <v>#N/A</v>
          </cell>
          <cell r="G817" t="e">
            <v>#N/A</v>
          </cell>
          <cell r="AB817" t="e">
            <v>#N/A</v>
          </cell>
          <cell r="AC817" t="e">
            <v>#N/A</v>
          </cell>
          <cell r="AD817" t="e">
            <v>#N/A</v>
          </cell>
          <cell r="AE817" t="str">
            <v>11 Dividend Street</v>
          </cell>
          <cell r="AF817" t="str">
            <v>Mansfield QLD 4122</v>
          </cell>
        </row>
        <row r="818">
          <cell r="A818" t="str">
            <v>AEPL0817</v>
          </cell>
          <cell r="D818" t="e">
            <v>#N/A</v>
          </cell>
          <cell r="E818" t="e">
            <v>#N/A</v>
          </cell>
          <cell r="F818" t="e">
            <v>#N/A</v>
          </cell>
          <cell r="G818" t="e">
            <v>#N/A</v>
          </cell>
          <cell r="AB818" t="e">
            <v>#N/A</v>
          </cell>
          <cell r="AC818" t="e">
            <v>#N/A</v>
          </cell>
          <cell r="AD818" t="e">
            <v>#N/A</v>
          </cell>
          <cell r="AE818" t="str">
            <v>11 Dividend Street</v>
          </cell>
          <cell r="AF818" t="str">
            <v>Mansfield QLD 4122</v>
          </cell>
        </row>
        <row r="819">
          <cell r="A819" t="str">
            <v>AEPL0818</v>
          </cell>
          <cell r="D819" t="e">
            <v>#N/A</v>
          </cell>
          <cell r="E819" t="e">
            <v>#N/A</v>
          </cell>
          <cell r="F819" t="e">
            <v>#N/A</v>
          </cell>
          <cell r="G819" t="e">
            <v>#N/A</v>
          </cell>
          <cell r="AB819" t="e">
            <v>#N/A</v>
          </cell>
          <cell r="AC819" t="e">
            <v>#N/A</v>
          </cell>
          <cell r="AD819" t="e">
            <v>#N/A</v>
          </cell>
          <cell r="AE819" t="str">
            <v>11 Dividend Street</v>
          </cell>
          <cell r="AF819" t="str">
            <v>Mansfield QLD 4122</v>
          </cell>
        </row>
        <row r="820">
          <cell r="A820" t="str">
            <v>AEPL0819</v>
          </cell>
          <cell r="D820" t="e">
            <v>#N/A</v>
          </cell>
          <cell r="E820" t="e">
            <v>#N/A</v>
          </cell>
          <cell r="F820" t="e">
            <v>#N/A</v>
          </cell>
          <cell r="G820" t="e">
            <v>#N/A</v>
          </cell>
          <cell r="AB820" t="e">
            <v>#N/A</v>
          </cell>
          <cell r="AC820" t="e">
            <v>#N/A</v>
          </cell>
          <cell r="AD820" t="e">
            <v>#N/A</v>
          </cell>
          <cell r="AE820" t="str">
            <v>11 Dividend Street</v>
          </cell>
          <cell r="AF820" t="str">
            <v>Mansfield QLD 4122</v>
          </cell>
        </row>
        <row r="821">
          <cell r="A821" t="str">
            <v>AEPL0820</v>
          </cell>
          <cell r="D821" t="e">
            <v>#N/A</v>
          </cell>
          <cell r="E821" t="e">
            <v>#N/A</v>
          </cell>
          <cell r="F821" t="e">
            <v>#N/A</v>
          </cell>
          <cell r="G821" t="e">
            <v>#N/A</v>
          </cell>
          <cell r="AB821" t="e">
            <v>#N/A</v>
          </cell>
          <cell r="AC821" t="e">
            <v>#N/A</v>
          </cell>
          <cell r="AD821" t="e">
            <v>#N/A</v>
          </cell>
          <cell r="AE821" t="str">
            <v>11 Dividend Street</v>
          </cell>
          <cell r="AF821" t="str">
            <v>Mansfield QLD 4122</v>
          </cell>
        </row>
        <row r="822">
          <cell r="A822" t="str">
            <v>AEPL0821</v>
          </cell>
          <cell r="D822" t="e">
            <v>#N/A</v>
          </cell>
          <cell r="E822" t="e">
            <v>#N/A</v>
          </cell>
          <cell r="F822" t="e">
            <v>#N/A</v>
          </cell>
          <cell r="G822" t="e">
            <v>#N/A</v>
          </cell>
          <cell r="AB822" t="e">
            <v>#N/A</v>
          </cell>
          <cell r="AC822" t="e">
            <v>#N/A</v>
          </cell>
          <cell r="AD822" t="e">
            <v>#N/A</v>
          </cell>
          <cell r="AE822" t="str">
            <v>11 Dividend Street</v>
          </cell>
          <cell r="AF822" t="str">
            <v>Mansfield QLD 4122</v>
          </cell>
        </row>
        <row r="823">
          <cell r="A823" t="str">
            <v>AEPL0822</v>
          </cell>
          <cell r="D823" t="e">
            <v>#N/A</v>
          </cell>
          <cell r="E823" t="e">
            <v>#N/A</v>
          </cell>
          <cell r="F823" t="e">
            <v>#N/A</v>
          </cell>
          <cell r="G823" t="e">
            <v>#N/A</v>
          </cell>
          <cell r="AB823" t="e">
            <v>#N/A</v>
          </cell>
          <cell r="AC823" t="e">
            <v>#N/A</v>
          </cell>
          <cell r="AD823" t="e">
            <v>#N/A</v>
          </cell>
          <cell r="AE823" t="str">
            <v>11 Dividend Street</v>
          </cell>
          <cell r="AF823" t="str">
            <v>Mansfield QLD 4122</v>
          </cell>
        </row>
        <row r="824">
          <cell r="A824" t="str">
            <v>AEPL0823</v>
          </cell>
          <cell r="D824" t="e">
            <v>#N/A</v>
          </cell>
          <cell r="E824" t="e">
            <v>#N/A</v>
          </cell>
          <cell r="F824" t="e">
            <v>#N/A</v>
          </cell>
          <cell r="G824" t="e">
            <v>#N/A</v>
          </cell>
          <cell r="AB824" t="e">
            <v>#N/A</v>
          </cell>
          <cell r="AC824" t="e">
            <v>#N/A</v>
          </cell>
          <cell r="AD824" t="e">
            <v>#N/A</v>
          </cell>
          <cell r="AE824" t="str">
            <v>11 Dividend Street</v>
          </cell>
          <cell r="AF824" t="str">
            <v>Mansfield QLD 4122</v>
          </cell>
        </row>
        <row r="825">
          <cell r="A825" t="str">
            <v>AEPL0824</v>
          </cell>
          <cell r="D825" t="e">
            <v>#N/A</v>
          </cell>
          <cell r="E825" t="e">
            <v>#N/A</v>
          </cell>
          <cell r="F825" t="e">
            <v>#N/A</v>
          </cell>
          <cell r="G825" t="e">
            <v>#N/A</v>
          </cell>
          <cell r="AB825" t="e">
            <v>#N/A</v>
          </cell>
          <cell r="AC825" t="e">
            <v>#N/A</v>
          </cell>
          <cell r="AD825" t="e">
            <v>#N/A</v>
          </cell>
          <cell r="AE825" t="str">
            <v>11 Dividend Street</v>
          </cell>
          <cell r="AF825" t="str">
            <v>Mansfield QLD 4122</v>
          </cell>
        </row>
        <row r="826">
          <cell r="A826" t="str">
            <v>AEPL0825</v>
          </cell>
          <cell r="D826" t="e">
            <v>#N/A</v>
          </cell>
          <cell r="E826" t="e">
            <v>#N/A</v>
          </cell>
          <cell r="F826" t="e">
            <v>#N/A</v>
          </cell>
          <cell r="G826" t="e">
            <v>#N/A</v>
          </cell>
          <cell r="AB826" t="e">
            <v>#N/A</v>
          </cell>
          <cell r="AC826" t="e">
            <v>#N/A</v>
          </cell>
          <cell r="AD826" t="e">
            <v>#N/A</v>
          </cell>
          <cell r="AE826" t="str">
            <v>11 Dividend Street</v>
          </cell>
          <cell r="AF826" t="str">
            <v>Mansfield QLD 4122</v>
          </cell>
        </row>
        <row r="827">
          <cell r="A827" t="str">
            <v>AEPL0826</v>
          </cell>
          <cell r="D827" t="e">
            <v>#N/A</v>
          </cell>
          <cell r="E827" t="e">
            <v>#N/A</v>
          </cell>
          <cell r="F827" t="e">
            <v>#N/A</v>
          </cell>
          <cell r="G827" t="e">
            <v>#N/A</v>
          </cell>
          <cell r="AB827" t="e">
            <v>#N/A</v>
          </cell>
          <cell r="AC827" t="e">
            <v>#N/A</v>
          </cell>
          <cell r="AD827" t="e">
            <v>#N/A</v>
          </cell>
          <cell r="AE827" t="str">
            <v>11 Dividend Street</v>
          </cell>
          <cell r="AF827" t="str">
            <v>Mansfield QLD 4122</v>
          </cell>
        </row>
        <row r="828">
          <cell r="A828" t="str">
            <v>AEPL0827</v>
          </cell>
          <cell r="D828" t="e">
            <v>#N/A</v>
          </cell>
          <cell r="E828" t="e">
            <v>#N/A</v>
          </cell>
          <cell r="F828" t="e">
            <v>#N/A</v>
          </cell>
          <cell r="G828" t="e">
            <v>#N/A</v>
          </cell>
          <cell r="AB828" t="e">
            <v>#N/A</v>
          </cell>
          <cell r="AC828" t="e">
            <v>#N/A</v>
          </cell>
          <cell r="AD828" t="e">
            <v>#N/A</v>
          </cell>
          <cell r="AE828" t="str">
            <v>11 Dividend Street</v>
          </cell>
          <cell r="AF828" t="str">
            <v>Mansfield QLD 4122</v>
          </cell>
        </row>
        <row r="829">
          <cell r="A829" t="str">
            <v>AEPL0828</v>
          </cell>
          <cell r="D829" t="e">
            <v>#N/A</v>
          </cell>
          <cell r="E829" t="e">
            <v>#N/A</v>
          </cell>
          <cell r="F829" t="e">
            <v>#N/A</v>
          </cell>
          <cell r="G829" t="e">
            <v>#N/A</v>
          </cell>
          <cell r="AB829" t="e">
            <v>#N/A</v>
          </cell>
          <cell r="AC829" t="e">
            <v>#N/A</v>
          </cell>
          <cell r="AD829" t="e">
            <v>#N/A</v>
          </cell>
          <cell r="AE829" t="str">
            <v>11 Dividend Street</v>
          </cell>
          <cell r="AF829" t="str">
            <v>Mansfield QLD 4122</v>
          </cell>
        </row>
        <row r="830">
          <cell r="A830" t="str">
            <v>AEPL0829</v>
          </cell>
          <cell r="D830" t="e">
            <v>#N/A</v>
          </cell>
          <cell r="E830" t="e">
            <v>#N/A</v>
          </cell>
          <cell r="F830" t="e">
            <v>#N/A</v>
          </cell>
          <cell r="G830" t="e">
            <v>#N/A</v>
          </cell>
          <cell r="AB830" t="e">
            <v>#N/A</v>
          </cell>
          <cell r="AC830" t="e">
            <v>#N/A</v>
          </cell>
          <cell r="AD830" t="e">
            <v>#N/A</v>
          </cell>
          <cell r="AE830" t="str">
            <v>11 Dividend Street</v>
          </cell>
          <cell r="AF830" t="str">
            <v>Mansfield QLD 4122</v>
          </cell>
        </row>
        <row r="831">
          <cell r="A831" t="str">
            <v>AEPL0830</v>
          </cell>
          <cell r="D831" t="e">
            <v>#N/A</v>
          </cell>
          <cell r="E831" t="e">
            <v>#N/A</v>
          </cell>
          <cell r="F831" t="e">
            <v>#N/A</v>
          </cell>
          <cell r="G831" t="e">
            <v>#N/A</v>
          </cell>
          <cell r="AB831" t="e">
            <v>#N/A</v>
          </cell>
          <cell r="AC831" t="e">
            <v>#N/A</v>
          </cell>
          <cell r="AD831" t="e">
            <v>#N/A</v>
          </cell>
          <cell r="AE831" t="str">
            <v>11 Dividend Street</v>
          </cell>
          <cell r="AF831" t="str">
            <v>Mansfield QLD 4122</v>
          </cell>
        </row>
        <row r="832">
          <cell r="A832" t="str">
            <v>AEPL0831</v>
          </cell>
          <cell r="D832" t="e">
            <v>#N/A</v>
          </cell>
          <cell r="E832" t="e">
            <v>#N/A</v>
          </cell>
          <cell r="F832" t="e">
            <v>#N/A</v>
          </cell>
          <cell r="G832" t="e">
            <v>#N/A</v>
          </cell>
          <cell r="AB832" t="e">
            <v>#N/A</v>
          </cell>
          <cell r="AC832" t="e">
            <v>#N/A</v>
          </cell>
          <cell r="AD832" t="e">
            <v>#N/A</v>
          </cell>
          <cell r="AE832" t="str">
            <v>11 Dividend Street</v>
          </cell>
          <cell r="AF832" t="str">
            <v>Mansfield QLD 4122</v>
          </cell>
        </row>
        <row r="833">
          <cell r="A833" t="str">
            <v>AEPL0832</v>
          </cell>
          <cell r="D833" t="e">
            <v>#N/A</v>
          </cell>
          <cell r="E833" t="e">
            <v>#N/A</v>
          </cell>
          <cell r="F833" t="e">
            <v>#N/A</v>
          </cell>
          <cell r="G833" t="e">
            <v>#N/A</v>
          </cell>
          <cell r="AB833" t="e">
            <v>#N/A</v>
          </cell>
          <cell r="AC833" t="e">
            <v>#N/A</v>
          </cell>
          <cell r="AD833" t="e">
            <v>#N/A</v>
          </cell>
          <cell r="AE833" t="str">
            <v>11 Dividend Street</v>
          </cell>
          <cell r="AF833" t="str">
            <v>Mansfield QLD 4122</v>
          </cell>
        </row>
        <row r="834">
          <cell r="A834" t="str">
            <v>AEPL0833</v>
          </cell>
          <cell r="D834" t="e">
            <v>#N/A</v>
          </cell>
          <cell r="E834" t="e">
            <v>#N/A</v>
          </cell>
          <cell r="F834" t="e">
            <v>#N/A</v>
          </cell>
          <cell r="G834" t="e">
            <v>#N/A</v>
          </cell>
          <cell r="AB834" t="e">
            <v>#N/A</v>
          </cell>
          <cell r="AC834" t="e">
            <v>#N/A</v>
          </cell>
          <cell r="AD834" t="e">
            <v>#N/A</v>
          </cell>
          <cell r="AE834" t="str">
            <v>11 Dividend Street</v>
          </cell>
          <cell r="AF834" t="str">
            <v>Mansfield QLD 4122</v>
          </cell>
        </row>
        <row r="835">
          <cell r="A835" t="str">
            <v>AEPL0834</v>
          </cell>
          <cell r="D835" t="e">
            <v>#N/A</v>
          </cell>
          <cell r="E835" t="e">
            <v>#N/A</v>
          </cell>
          <cell r="F835" t="e">
            <v>#N/A</v>
          </cell>
          <cell r="G835" t="e">
            <v>#N/A</v>
          </cell>
          <cell r="AB835" t="e">
            <v>#N/A</v>
          </cell>
          <cell r="AC835" t="e">
            <v>#N/A</v>
          </cell>
          <cell r="AD835" t="e">
            <v>#N/A</v>
          </cell>
          <cell r="AE835" t="str">
            <v>11 Dividend Street</v>
          </cell>
          <cell r="AF835" t="str">
            <v>Mansfield QLD 4122</v>
          </cell>
        </row>
        <row r="836">
          <cell r="A836" t="str">
            <v>AEPL0835</v>
          </cell>
          <cell r="D836" t="e">
            <v>#N/A</v>
          </cell>
          <cell r="E836" t="e">
            <v>#N/A</v>
          </cell>
          <cell r="F836" t="e">
            <v>#N/A</v>
          </cell>
          <cell r="G836" t="e">
            <v>#N/A</v>
          </cell>
          <cell r="AB836" t="e">
            <v>#N/A</v>
          </cell>
          <cell r="AC836" t="e">
            <v>#N/A</v>
          </cell>
          <cell r="AD836" t="e">
            <v>#N/A</v>
          </cell>
          <cell r="AE836" t="str">
            <v>11 Dividend Street</v>
          </cell>
          <cell r="AF836" t="str">
            <v>Mansfield QLD 4122</v>
          </cell>
        </row>
        <row r="837">
          <cell r="A837" t="str">
            <v>AEPL0836</v>
          </cell>
          <cell r="D837" t="e">
            <v>#N/A</v>
          </cell>
          <cell r="E837" t="e">
            <v>#N/A</v>
          </cell>
          <cell r="F837" t="e">
            <v>#N/A</v>
          </cell>
          <cell r="G837" t="e">
            <v>#N/A</v>
          </cell>
          <cell r="AB837" t="e">
            <v>#N/A</v>
          </cell>
          <cell r="AC837" t="e">
            <v>#N/A</v>
          </cell>
          <cell r="AD837" t="e">
            <v>#N/A</v>
          </cell>
          <cell r="AE837" t="str">
            <v>11 Dividend Street</v>
          </cell>
          <cell r="AF837" t="str">
            <v>Mansfield QLD 4122</v>
          </cell>
        </row>
        <row r="838">
          <cell r="A838" t="str">
            <v>AEPL0837</v>
          </cell>
          <cell r="D838" t="e">
            <v>#N/A</v>
          </cell>
          <cell r="E838" t="e">
            <v>#N/A</v>
          </cell>
          <cell r="F838" t="e">
            <v>#N/A</v>
          </cell>
          <cell r="G838" t="e">
            <v>#N/A</v>
          </cell>
          <cell r="AB838" t="e">
            <v>#N/A</v>
          </cell>
          <cell r="AC838" t="e">
            <v>#N/A</v>
          </cell>
          <cell r="AD838" t="e">
            <v>#N/A</v>
          </cell>
          <cell r="AE838" t="str">
            <v>11 Dividend Street</v>
          </cell>
          <cell r="AF838" t="str">
            <v>Mansfield QLD 4122</v>
          </cell>
        </row>
        <row r="839">
          <cell r="A839" t="str">
            <v>AEPL0838</v>
          </cell>
          <cell r="D839" t="e">
            <v>#N/A</v>
          </cell>
          <cell r="E839" t="e">
            <v>#N/A</v>
          </cell>
          <cell r="F839" t="e">
            <v>#N/A</v>
          </cell>
          <cell r="G839" t="e">
            <v>#N/A</v>
          </cell>
          <cell r="AB839" t="e">
            <v>#N/A</v>
          </cell>
          <cell r="AC839" t="e">
            <v>#N/A</v>
          </cell>
          <cell r="AD839" t="e">
            <v>#N/A</v>
          </cell>
          <cell r="AE839" t="str">
            <v>11 Dividend Street</v>
          </cell>
          <cell r="AF839" t="str">
            <v>Mansfield QLD 4122</v>
          </cell>
        </row>
        <row r="840">
          <cell r="A840" t="str">
            <v>AEPL0839</v>
          </cell>
          <cell r="D840" t="e">
            <v>#N/A</v>
          </cell>
          <cell r="E840" t="e">
            <v>#N/A</v>
          </cell>
          <cell r="F840" t="e">
            <v>#N/A</v>
          </cell>
          <cell r="G840" t="e">
            <v>#N/A</v>
          </cell>
          <cell r="AB840" t="e">
            <v>#N/A</v>
          </cell>
          <cell r="AC840" t="e">
            <v>#N/A</v>
          </cell>
          <cell r="AD840" t="e">
            <v>#N/A</v>
          </cell>
          <cell r="AE840" t="str">
            <v>11 Dividend Street</v>
          </cell>
          <cell r="AF840" t="str">
            <v>Mansfield QLD 4122</v>
          </cell>
        </row>
        <row r="841">
          <cell r="A841" t="str">
            <v>AEPL0840</v>
          </cell>
          <cell r="D841" t="e">
            <v>#N/A</v>
          </cell>
          <cell r="E841" t="e">
            <v>#N/A</v>
          </cell>
          <cell r="F841" t="e">
            <v>#N/A</v>
          </cell>
          <cell r="G841" t="e">
            <v>#N/A</v>
          </cell>
          <cell r="AB841" t="e">
            <v>#N/A</v>
          </cell>
          <cell r="AC841" t="e">
            <v>#N/A</v>
          </cell>
          <cell r="AD841" t="e">
            <v>#N/A</v>
          </cell>
          <cell r="AE841" t="str">
            <v>11 Dividend Street</v>
          </cell>
          <cell r="AF841" t="str">
            <v>Mansfield QLD 4122</v>
          </cell>
        </row>
        <row r="842">
          <cell r="A842" t="str">
            <v>AEPL0841</v>
          </cell>
          <cell r="D842" t="e">
            <v>#N/A</v>
          </cell>
          <cell r="E842" t="e">
            <v>#N/A</v>
          </cell>
          <cell r="F842" t="e">
            <v>#N/A</v>
          </cell>
          <cell r="G842" t="e">
            <v>#N/A</v>
          </cell>
          <cell r="AB842" t="e">
            <v>#N/A</v>
          </cell>
          <cell r="AC842" t="e">
            <v>#N/A</v>
          </cell>
          <cell r="AD842" t="e">
            <v>#N/A</v>
          </cell>
          <cell r="AE842" t="str">
            <v>11 Dividend Street</v>
          </cell>
          <cell r="AF842" t="str">
            <v>Mansfield QLD 4122</v>
          </cell>
        </row>
        <row r="843">
          <cell r="A843" t="str">
            <v>AEPL0842</v>
          </cell>
          <cell r="D843" t="e">
            <v>#N/A</v>
          </cell>
          <cell r="E843" t="e">
            <v>#N/A</v>
          </cell>
          <cell r="F843" t="e">
            <v>#N/A</v>
          </cell>
          <cell r="G843" t="e">
            <v>#N/A</v>
          </cell>
          <cell r="AB843" t="e">
            <v>#N/A</v>
          </cell>
          <cell r="AC843" t="e">
            <v>#N/A</v>
          </cell>
          <cell r="AD843" t="e">
            <v>#N/A</v>
          </cell>
          <cell r="AE843" t="str">
            <v>11 Dividend Street</v>
          </cell>
          <cell r="AF843" t="str">
            <v>Mansfield QLD 4122</v>
          </cell>
        </row>
        <row r="844">
          <cell r="A844" t="str">
            <v>AEPL0843</v>
          </cell>
          <cell r="D844" t="e">
            <v>#N/A</v>
          </cell>
          <cell r="E844" t="e">
            <v>#N/A</v>
          </cell>
          <cell r="F844" t="e">
            <v>#N/A</v>
          </cell>
          <cell r="G844" t="e">
            <v>#N/A</v>
          </cell>
          <cell r="AB844" t="e">
            <v>#N/A</v>
          </cell>
          <cell r="AC844" t="e">
            <v>#N/A</v>
          </cell>
          <cell r="AD844" t="e">
            <v>#N/A</v>
          </cell>
          <cell r="AE844" t="str">
            <v>11 Dividend Street</v>
          </cell>
          <cell r="AF844" t="str">
            <v>Mansfield QLD 4122</v>
          </cell>
        </row>
        <row r="845">
          <cell r="A845" t="str">
            <v>AEPL0844</v>
          </cell>
          <cell r="D845" t="e">
            <v>#N/A</v>
          </cell>
          <cell r="E845" t="e">
            <v>#N/A</v>
          </cell>
          <cell r="F845" t="e">
            <v>#N/A</v>
          </cell>
          <cell r="G845" t="e">
            <v>#N/A</v>
          </cell>
          <cell r="AB845" t="e">
            <v>#N/A</v>
          </cell>
          <cell r="AC845" t="e">
            <v>#N/A</v>
          </cell>
          <cell r="AD845" t="e">
            <v>#N/A</v>
          </cell>
          <cell r="AE845" t="str">
            <v>11 Dividend Street</v>
          </cell>
          <cell r="AF845" t="str">
            <v>Mansfield QLD 4122</v>
          </cell>
        </row>
        <row r="846">
          <cell r="A846" t="str">
            <v>AEPL0845</v>
          </cell>
          <cell r="D846" t="e">
            <v>#N/A</v>
          </cell>
          <cell r="E846" t="e">
            <v>#N/A</v>
          </cell>
          <cell r="F846" t="e">
            <v>#N/A</v>
          </cell>
          <cell r="G846" t="e">
            <v>#N/A</v>
          </cell>
          <cell r="AB846" t="e">
            <v>#N/A</v>
          </cell>
          <cell r="AC846" t="e">
            <v>#N/A</v>
          </cell>
          <cell r="AD846" t="e">
            <v>#N/A</v>
          </cell>
          <cell r="AE846" t="str">
            <v>11 Dividend Street</v>
          </cell>
          <cell r="AF846" t="str">
            <v>Mansfield QLD 4122</v>
          </cell>
        </row>
        <row r="847">
          <cell r="A847" t="str">
            <v>AEPL0846</v>
          </cell>
          <cell r="D847" t="e">
            <v>#N/A</v>
          </cell>
          <cell r="E847" t="e">
            <v>#N/A</v>
          </cell>
          <cell r="F847" t="e">
            <v>#N/A</v>
          </cell>
          <cell r="G847" t="e">
            <v>#N/A</v>
          </cell>
          <cell r="AB847" t="e">
            <v>#N/A</v>
          </cell>
          <cell r="AC847" t="e">
            <v>#N/A</v>
          </cell>
          <cell r="AD847" t="e">
            <v>#N/A</v>
          </cell>
          <cell r="AE847" t="str">
            <v>11 Dividend Street</v>
          </cell>
          <cell r="AF847" t="str">
            <v>Mansfield QLD 4122</v>
          </cell>
        </row>
        <row r="848">
          <cell r="A848" t="str">
            <v>AEPL0847</v>
          </cell>
          <cell r="D848" t="e">
            <v>#N/A</v>
          </cell>
          <cell r="E848" t="e">
            <v>#N/A</v>
          </cell>
          <cell r="F848" t="e">
            <v>#N/A</v>
          </cell>
          <cell r="G848" t="e">
            <v>#N/A</v>
          </cell>
          <cell r="AB848" t="e">
            <v>#N/A</v>
          </cell>
          <cell r="AC848" t="e">
            <v>#N/A</v>
          </cell>
          <cell r="AD848" t="e">
            <v>#N/A</v>
          </cell>
          <cell r="AE848" t="str">
            <v>11 Dividend Street</v>
          </cell>
          <cell r="AF848" t="str">
            <v>Mansfield QLD 4122</v>
          </cell>
        </row>
        <row r="849">
          <cell r="A849" t="str">
            <v>AEPL0848</v>
          </cell>
          <cell r="D849" t="e">
            <v>#N/A</v>
          </cell>
          <cell r="E849" t="e">
            <v>#N/A</v>
          </cell>
          <cell r="F849" t="e">
            <v>#N/A</v>
          </cell>
          <cell r="G849" t="e">
            <v>#N/A</v>
          </cell>
          <cell r="AB849" t="e">
            <v>#N/A</v>
          </cell>
          <cell r="AC849" t="e">
            <v>#N/A</v>
          </cell>
          <cell r="AD849" t="e">
            <v>#N/A</v>
          </cell>
          <cell r="AE849" t="str">
            <v>11 Dividend Street</v>
          </cell>
          <cell r="AF849" t="str">
            <v>Mansfield QLD 4122</v>
          </cell>
        </row>
        <row r="850">
          <cell r="A850" t="str">
            <v>AEPL0849</v>
          </cell>
          <cell r="D850" t="e">
            <v>#N/A</v>
          </cell>
          <cell r="E850" t="e">
            <v>#N/A</v>
          </cell>
          <cell r="F850" t="e">
            <v>#N/A</v>
          </cell>
          <cell r="G850" t="e">
            <v>#N/A</v>
          </cell>
          <cell r="AB850" t="e">
            <v>#N/A</v>
          </cell>
          <cell r="AC850" t="e">
            <v>#N/A</v>
          </cell>
          <cell r="AD850" t="e">
            <v>#N/A</v>
          </cell>
          <cell r="AE850" t="str">
            <v>11 Dividend Street</v>
          </cell>
          <cell r="AF850" t="str">
            <v>Mansfield QLD 4122</v>
          </cell>
        </row>
        <row r="851">
          <cell r="A851" t="str">
            <v>AEPL0850</v>
          </cell>
          <cell r="D851" t="e">
            <v>#N/A</v>
          </cell>
          <cell r="E851" t="e">
            <v>#N/A</v>
          </cell>
          <cell r="F851" t="e">
            <v>#N/A</v>
          </cell>
          <cell r="G851" t="e">
            <v>#N/A</v>
          </cell>
          <cell r="AB851" t="e">
            <v>#N/A</v>
          </cell>
          <cell r="AC851" t="e">
            <v>#N/A</v>
          </cell>
          <cell r="AD851" t="e">
            <v>#N/A</v>
          </cell>
          <cell r="AE851" t="str">
            <v>11 Dividend Street</v>
          </cell>
          <cell r="AF851" t="str">
            <v>Mansfield QLD 4122</v>
          </cell>
        </row>
        <row r="852">
          <cell r="A852" t="str">
            <v>AEPL0851</v>
          </cell>
          <cell r="D852" t="e">
            <v>#N/A</v>
          </cell>
          <cell r="E852" t="e">
            <v>#N/A</v>
          </cell>
          <cell r="F852" t="e">
            <v>#N/A</v>
          </cell>
          <cell r="G852" t="e">
            <v>#N/A</v>
          </cell>
          <cell r="AB852" t="e">
            <v>#N/A</v>
          </cell>
          <cell r="AC852" t="e">
            <v>#N/A</v>
          </cell>
          <cell r="AD852" t="e">
            <v>#N/A</v>
          </cell>
          <cell r="AE852" t="str">
            <v>11 Dividend Street</v>
          </cell>
          <cell r="AF852" t="str">
            <v>Mansfield QLD 4122</v>
          </cell>
        </row>
        <row r="853">
          <cell r="A853" t="str">
            <v>AEPL0852</v>
          </cell>
          <cell r="D853" t="e">
            <v>#N/A</v>
          </cell>
          <cell r="E853" t="e">
            <v>#N/A</v>
          </cell>
          <cell r="F853" t="e">
            <v>#N/A</v>
          </cell>
          <cell r="G853" t="e">
            <v>#N/A</v>
          </cell>
          <cell r="AB853" t="e">
            <v>#N/A</v>
          </cell>
          <cell r="AC853" t="e">
            <v>#N/A</v>
          </cell>
          <cell r="AD853" t="e">
            <v>#N/A</v>
          </cell>
          <cell r="AE853" t="str">
            <v>11 Dividend Street</v>
          </cell>
          <cell r="AF853" t="str">
            <v>Mansfield QLD 4122</v>
          </cell>
        </row>
        <row r="854">
          <cell r="A854" t="str">
            <v>AEPL0853</v>
          </cell>
          <cell r="D854" t="e">
            <v>#N/A</v>
          </cell>
          <cell r="E854" t="e">
            <v>#N/A</v>
          </cell>
          <cell r="F854" t="e">
            <v>#N/A</v>
          </cell>
          <cell r="G854" t="e">
            <v>#N/A</v>
          </cell>
          <cell r="AB854" t="e">
            <v>#N/A</v>
          </cell>
          <cell r="AC854" t="e">
            <v>#N/A</v>
          </cell>
          <cell r="AD854" t="e">
            <v>#N/A</v>
          </cell>
          <cell r="AE854" t="str">
            <v>11 Dividend Street</v>
          </cell>
          <cell r="AF854" t="str">
            <v>Mansfield QLD 4122</v>
          </cell>
        </row>
        <row r="855">
          <cell r="A855" t="str">
            <v>AEPL0854</v>
          </cell>
          <cell r="D855" t="e">
            <v>#N/A</v>
          </cell>
          <cell r="E855" t="e">
            <v>#N/A</v>
          </cell>
          <cell r="F855" t="e">
            <v>#N/A</v>
          </cell>
          <cell r="G855" t="e">
            <v>#N/A</v>
          </cell>
          <cell r="AB855" t="e">
            <v>#N/A</v>
          </cell>
          <cell r="AC855" t="e">
            <v>#N/A</v>
          </cell>
          <cell r="AD855" t="e">
            <v>#N/A</v>
          </cell>
          <cell r="AE855" t="str">
            <v>11 Dividend Street</v>
          </cell>
          <cell r="AF855" t="str">
            <v>Mansfield QLD 4122</v>
          </cell>
        </row>
        <row r="856">
          <cell r="A856" t="str">
            <v>AEPL0855</v>
          </cell>
          <cell r="D856" t="e">
            <v>#N/A</v>
          </cell>
          <cell r="E856" t="e">
            <v>#N/A</v>
          </cell>
          <cell r="F856" t="e">
            <v>#N/A</v>
          </cell>
          <cell r="G856" t="e">
            <v>#N/A</v>
          </cell>
          <cell r="AB856" t="e">
            <v>#N/A</v>
          </cell>
          <cell r="AC856" t="e">
            <v>#N/A</v>
          </cell>
          <cell r="AD856" t="e">
            <v>#N/A</v>
          </cell>
          <cell r="AE856" t="str">
            <v>11 Dividend Street</v>
          </cell>
          <cell r="AF856" t="str">
            <v>Mansfield QLD 4122</v>
          </cell>
        </row>
        <row r="857">
          <cell r="A857" t="str">
            <v>AEPL0856</v>
          </cell>
          <cell r="D857" t="e">
            <v>#N/A</v>
          </cell>
          <cell r="E857" t="e">
            <v>#N/A</v>
          </cell>
          <cell r="F857" t="e">
            <v>#N/A</v>
          </cell>
          <cell r="G857" t="e">
            <v>#N/A</v>
          </cell>
          <cell r="AB857" t="e">
            <v>#N/A</v>
          </cell>
          <cell r="AC857" t="e">
            <v>#N/A</v>
          </cell>
          <cell r="AD857" t="e">
            <v>#N/A</v>
          </cell>
          <cell r="AE857" t="str">
            <v>11 Dividend Street</v>
          </cell>
          <cell r="AF857" t="str">
            <v>Mansfield QLD 4122</v>
          </cell>
        </row>
        <row r="858">
          <cell r="A858" t="str">
            <v>AEPL0857</v>
          </cell>
          <cell r="D858" t="e">
            <v>#N/A</v>
          </cell>
          <cell r="E858" t="e">
            <v>#N/A</v>
          </cell>
          <cell r="F858" t="e">
            <v>#N/A</v>
          </cell>
          <cell r="G858" t="e">
            <v>#N/A</v>
          </cell>
          <cell r="AB858" t="e">
            <v>#N/A</v>
          </cell>
          <cell r="AC858" t="e">
            <v>#N/A</v>
          </cell>
          <cell r="AD858" t="e">
            <v>#N/A</v>
          </cell>
          <cell r="AE858" t="str">
            <v>11 Dividend Street</v>
          </cell>
          <cell r="AF858" t="str">
            <v>Mansfield QLD 4122</v>
          </cell>
        </row>
        <row r="859">
          <cell r="A859" t="str">
            <v>AEPL0858</v>
          </cell>
          <cell r="D859" t="e">
            <v>#N/A</v>
          </cell>
          <cell r="E859" t="e">
            <v>#N/A</v>
          </cell>
          <cell r="F859" t="e">
            <v>#N/A</v>
          </cell>
          <cell r="G859" t="e">
            <v>#N/A</v>
          </cell>
          <cell r="AB859" t="e">
            <v>#N/A</v>
          </cell>
          <cell r="AC859" t="e">
            <v>#N/A</v>
          </cell>
          <cell r="AD859" t="e">
            <v>#N/A</v>
          </cell>
          <cell r="AE859" t="str">
            <v>11 Dividend Street</v>
          </cell>
          <cell r="AF859" t="str">
            <v>Mansfield QLD 4122</v>
          </cell>
        </row>
        <row r="860">
          <cell r="A860" t="str">
            <v>AEPL0859</v>
          </cell>
          <cell r="D860" t="e">
            <v>#N/A</v>
          </cell>
          <cell r="E860" t="e">
            <v>#N/A</v>
          </cell>
          <cell r="F860" t="e">
            <v>#N/A</v>
          </cell>
          <cell r="G860" t="e">
            <v>#N/A</v>
          </cell>
          <cell r="AB860" t="e">
            <v>#N/A</v>
          </cell>
          <cell r="AC860" t="e">
            <v>#N/A</v>
          </cell>
          <cell r="AD860" t="e">
            <v>#N/A</v>
          </cell>
          <cell r="AE860" t="str">
            <v>11 Dividend Street</v>
          </cell>
          <cell r="AF860" t="str">
            <v>Mansfield QLD 4122</v>
          </cell>
        </row>
        <row r="861">
          <cell r="A861" t="str">
            <v>AEPL0860</v>
          </cell>
          <cell r="D861" t="e">
            <v>#N/A</v>
          </cell>
          <cell r="E861" t="e">
            <v>#N/A</v>
          </cell>
          <cell r="F861" t="e">
            <v>#N/A</v>
          </cell>
          <cell r="G861" t="e">
            <v>#N/A</v>
          </cell>
          <cell r="AB861" t="e">
            <v>#N/A</v>
          </cell>
          <cell r="AC861" t="e">
            <v>#N/A</v>
          </cell>
          <cell r="AD861" t="e">
            <v>#N/A</v>
          </cell>
          <cell r="AE861" t="str">
            <v>11 Dividend Street</v>
          </cell>
          <cell r="AF861" t="str">
            <v>Mansfield QLD 4122</v>
          </cell>
        </row>
        <row r="862">
          <cell r="A862" t="str">
            <v>AEPL0861</v>
          </cell>
          <cell r="D862" t="e">
            <v>#N/A</v>
          </cell>
          <cell r="E862" t="e">
            <v>#N/A</v>
          </cell>
          <cell r="F862" t="e">
            <v>#N/A</v>
          </cell>
          <cell r="G862" t="e">
            <v>#N/A</v>
          </cell>
          <cell r="AB862" t="e">
            <v>#N/A</v>
          </cell>
          <cell r="AC862" t="e">
            <v>#N/A</v>
          </cell>
          <cell r="AD862" t="e">
            <v>#N/A</v>
          </cell>
          <cell r="AE862" t="str">
            <v>11 Dividend Street</v>
          </cell>
          <cell r="AF862" t="str">
            <v>Mansfield QLD 4122</v>
          </cell>
        </row>
        <row r="863">
          <cell r="A863" t="str">
            <v>AEPL0862</v>
          </cell>
          <cell r="D863" t="e">
            <v>#N/A</v>
          </cell>
          <cell r="E863" t="e">
            <v>#N/A</v>
          </cell>
          <cell r="F863" t="e">
            <v>#N/A</v>
          </cell>
          <cell r="G863" t="e">
            <v>#N/A</v>
          </cell>
          <cell r="AB863" t="e">
            <v>#N/A</v>
          </cell>
          <cell r="AC863" t="e">
            <v>#N/A</v>
          </cell>
          <cell r="AD863" t="e">
            <v>#N/A</v>
          </cell>
          <cell r="AE863" t="str">
            <v>11 Dividend Street</v>
          </cell>
          <cell r="AF863" t="str">
            <v>Mansfield QLD 4122</v>
          </cell>
        </row>
        <row r="864">
          <cell r="A864" t="str">
            <v>AEPL0863</v>
          </cell>
          <cell r="D864" t="e">
            <v>#N/A</v>
          </cell>
          <cell r="E864" t="e">
            <v>#N/A</v>
          </cell>
          <cell r="F864" t="e">
            <v>#N/A</v>
          </cell>
          <cell r="G864" t="e">
            <v>#N/A</v>
          </cell>
          <cell r="AB864" t="e">
            <v>#N/A</v>
          </cell>
          <cell r="AC864" t="e">
            <v>#N/A</v>
          </cell>
          <cell r="AD864" t="e">
            <v>#N/A</v>
          </cell>
          <cell r="AE864" t="str">
            <v>11 Dividend Street</v>
          </cell>
          <cell r="AF864" t="str">
            <v>Mansfield QLD 4122</v>
          </cell>
        </row>
        <row r="865">
          <cell r="A865" t="str">
            <v>AEPL0864</v>
          </cell>
          <cell r="D865" t="e">
            <v>#N/A</v>
          </cell>
          <cell r="E865" t="e">
            <v>#N/A</v>
          </cell>
          <cell r="F865" t="e">
            <v>#N/A</v>
          </cell>
          <cell r="G865" t="e">
            <v>#N/A</v>
          </cell>
          <cell r="AB865" t="e">
            <v>#N/A</v>
          </cell>
          <cell r="AC865" t="e">
            <v>#N/A</v>
          </cell>
          <cell r="AD865" t="e">
            <v>#N/A</v>
          </cell>
          <cell r="AE865" t="str">
            <v>11 Dividend Street</v>
          </cell>
          <cell r="AF865" t="str">
            <v>Mansfield QLD 4122</v>
          </cell>
        </row>
        <row r="866">
          <cell r="A866" t="str">
            <v>AEPL0865</v>
          </cell>
          <cell r="D866" t="e">
            <v>#N/A</v>
          </cell>
          <cell r="E866" t="e">
            <v>#N/A</v>
          </cell>
          <cell r="F866" t="e">
            <v>#N/A</v>
          </cell>
          <cell r="G866" t="e">
            <v>#N/A</v>
          </cell>
          <cell r="AB866" t="e">
            <v>#N/A</v>
          </cell>
          <cell r="AC866" t="e">
            <v>#N/A</v>
          </cell>
          <cell r="AD866" t="e">
            <v>#N/A</v>
          </cell>
          <cell r="AE866" t="str">
            <v>11 Dividend Street</v>
          </cell>
          <cell r="AF866" t="str">
            <v>Mansfield QLD 4122</v>
          </cell>
        </row>
        <row r="867">
          <cell r="A867" t="str">
            <v>AEPL0866</v>
          </cell>
          <cell r="D867" t="e">
            <v>#N/A</v>
          </cell>
          <cell r="E867" t="e">
            <v>#N/A</v>
          </cell>
          <cell r="F867" t="e">
            <v>#N/A</v>
          </cell>
          <cell r="G867" t="e">
            <v>#N/A</v>
          </cell>
          <cell r="AB867" t="e">
            <v>#N/A</v>
          </cell>
          <cell r="AC867" t="e">
            <v>#N/A</v>
          </cell>
          <cell r="AD867" t="e">
            <v>#N/A</v>
          </cell>
          <cell r="AE867" t="str">
            <v>11 Dividend Street</v>
          </cell>
          <cell r="AF867" t="str">
            <v>Mansfield QLD 4122</v>
          </cell>
        </row>
        <row r="868">
          <cell r="A868" t="str">
            <v>AEPL0867</v>
          </cell>
          <cell r="D868" t="e">
            <v>#N/A</v>
          </cell>
          <cell r="E868" t="e">
            <v>#N/A</v>
          </cell>
          <cell r="F868" t="e">
            <v>#N/A</v>
          </cell>
          <cell r="G868" t="e">
            <v>#N/A</v>
          </cell>
          <cell r="AB868" t="e">
            <v>#N/A</v>
          </cell>
          <cell r="AC868" t="e">
            <v>#N/A</v>
          </cell>
          <cell r="AD868" t="e">
            <v>#N/A</v>
          </cell>
          <cell r="AE868" t="str">
            <v>11 Dividend Street</v>
          </cell>
          <cell r="AF868" t="str">
            <v>Mansfield QLD 4122</v>
          </cell>
        </row>
        <row r="869">
          <cell r="A869" t="str">
            <v>AEPL0868</v>
          </cell>
          <cell r="D869" t="e">
            <v>#N/A</v>
          </cell>
          <cell r="E869" t="e">
            <v>#N/A</v>
          </cell>
          <cell r="F869" t="e">
            <v>#N/A</v>
          </cell>
          <cell r="G869" t="e">
            <v>#N/A</v>
          </cell>
          <cell r="AB869" t="e">
            <v>#N/A</v>
          </cell>
          <cell r="AC869" t="e">
            <v>#N/A</v>
          </cell>
          <cell r="AD869" t="e">
            <v>#N/A</v>
          </cell>
          <cell r="AE869" t="str">
            <v>11 Dividend Street</v>
          </cell>
          <cell r="AF869" t="str">
            <v>Mansfield QLD 4122</v>
          </cell>
        </row>
        <row r="870">
          <cell r="A870" t="str">
            <v>AEPL0869</v>
          </cell>
          <cell r="D870" t="e">
            <v>#N/A</v>
          </cell>
          <cell r="E870" t="e">
            <v>#N/A</v>
          </cell>
          <cell r="F870" t="e">
            <v>#N/A</v>
          </cell>
          <cell r="G870" t="e">
            <v>#N/A</v>
          </cell>
          <cell r="AB870" t="e">
            <v>#N/A</v>
          </cell>
          <cell r="AC870" t="e">
            <v>#N/A</v>
          </cell>
          <cell r="AD870" t="e">
            <v>#N/A</v>
          </cell>
          <cell r="AE870" t="str">
            <v>11 Dividend Street</v>
          </cell>
          <cell r="AF870" t="str">
            <v>Mansfield QLD 4122</v>
          </cell>
        </row>
        <row r="871">
          <cell r="A871" t="str">
            <v>AEPL0870</v>
          </cell>
          <cell r="D871" t="e">
            <v>#N/A</v>
          </cell>
          <cell r="E871" t="e">
            <v>#N/A</v>
          </cell>
          <cell r="F871" t="e">
            <v>#N/A</v>
          </cell>
          <cell r="G871" t="e">
            <v>#N/A</v>
          </cell>
          <cell r="AB871" t="e">
            <v>#N/A</v>
          </cell>
          <cell r="AC871" t="e">
            <v>#N/A</v>
          </cell>
          <cell r="AD871" t="e">
            <v>#N/A</v>
          </cell>
          <cell r="AE871" t="str">
            <v>11 Dividend Street</v>
          </cell>
          <cell r="AF871" t="str">
            <v>Mansfield QLD 4122</v>
          </cell>
        </row>
        <row r="872">
          <cell r="A872" t="str">
            <v>AEPL0871</v>
          </cell>
          <cell r="D872" t="e">
            <v>#N/A</v>
          </cell>
          <cell r="E872" t="e">
            <v>#N/A</v>
          </cell>
          <cell r="F872" t="e">
            <v>#N/A</v>
          </cell>
          <cell r="G872" t="e">
            <v>#N/A</v>
          </cell>
          <cell r="AB872" t="e">
            <v>#N/A</v>
          </cell>
          <cell r="AC872" t="e">
            <v>#N/A</v>
          </cell>
          <cell r="AD872" t="e">
            <v>#N/A</v>
          </cell>
          <cell r="AE872" t="str">
            <v>11 Dividend Street</v>
          </cell>
          <cell r="AF872" t="str">
            <v>Mansfield QLD 4122</v>
          </cell>
        </row>
        <row r="873">
          <cell r="A873" t="str">
            <v>AEPL0872</v>
          </cell>
          <cell r="D873" t="e">
            <v>#N/A</v>
          </cell>
          <cell r="E873" t="e">
            <v>#N/A</v>
          </cell>
          <cell r="F873" t="e">
            <v>#N/A</v>
          </cell>
          <cell r="G873" t="e">
            <v>#N/A</v>
          </cell>
          <cell r="AB873" t="e">
            <v>#N/A</v>
          </cell>
          <cell r="AC873" t="e">
            <v>#N/A</v>
          </cell>
          <cell r="AD873" t="e">
            <v>#N/A</v>
          </cell>
          <cell r="AE873" t="str">
            <v>11 Dividend Street</v>
          </cell>
          <cell r="AF873" t="str">
            <v>Mansfield QLD 4122</v>
          </cell>
        </row>
        <row r="874">
          <cell r="A874" t="str">
            <v>AEPL0873</v>
          </cell>
          <cell r="D874" t="e">
            <v>#N/A</v>
          </cell>
          <cell r="E874" t="e">
            <v>#N/A</v>
          </cell>
          <cell r="F874" t="e">
            <v>#N/A</v>
          </cell>
          <cell r="G874" t="e">
            <v>#N/A</v>
          </cell>
          <cell r="AB874" t="e">
            <v>#N/A</v>
          </cell>
          <cell r="AC874" t="e">
            <v>#N/A</v>
          </cell>
          <cell r="AD874" t="e">
            <v>#N/A</v>
          </cell>
          <cell r="AE874" t="str">
            <v>11 Dividend Street</v>
          </cell>
          <cell r="AF874" t="str">
            <v>Mansfield QLD 4122</v>
          </cell>
        </row>
        <row r="875">
          <cell r="A875" t="str">
            <v>AEPL0874</v>
          </cell>
          <cell r="D875" t="e">
            <v>#N/A</v>
          </cell>
          <cell r="E875" t="e">
            <v>#N/A</v>
          </cell>
          <cell r="F875" t="e">
            <v>#N/A</v>
          </cell>
          <cell r="G875" t="e">
            <v>#N/A</v>
          </cell>
          <cell r="AB875" t="e">
            <v>#N/A</v>
          </cell>
          <cell r="AC875" t="e">
            <v>#N/A</v>
          </cell>
          <cell r="AD875" t="e">
            <v>#N/A</v>
          </cell>
          <cell r="AE875" t="str">
            <v>11 Dividend Street</v>
          </cell>
          <cell r="AF875" t="str">
            <v>Mansfield QLD 4122</v>
          </cell>
        </row>
        <row r="876">
          <cell r="A876" t="str">
            <v>AEPL0875</v>
          </cell>
          <cell r="D876" t="e">
            <v>#N/A</v>
          </cell>
          <cell r="E876" t="e">
            <v>#N/A</v>
          </cell>
          <cell r="F876" t="e">
            <v>#N/A</v>
          </cell>
          <cell r="G876" t="e">
            <v>#N/A</v>
          </cell>
          <cell r="AB876" t="e">
            <v>#N/A</v>
          </cell>
          <cell r="AC876" t="e">
            <v>#N/A</v>
          </cell>
          <cell r="AD876" t="e">
            <v>#N/A</v>
          </cell>
          <cell r="AE876" t="str">
            <v>11 Dividend Street</v>
          </cell>
          <cell r="AF876" t="str">
            <v>Mansfield QLD 4122</v>
          </cell>
        </row>
        <row r="877">
          <cell r="A877" t="str">
            <v>AEPL0876</v>
          </cell>
          <cell r="D877" t="e">
            <v>#N/A</v>
          </cell>
          <cell r="E877" t="e">
            <v>#N/A</v>
          </cell>
          <cell r="F877" t="e">
            <v>#N/A</v>
          </cell>
          <cell r="G877" t="e">
            <v>#N/A</v>
          </cell>
          <cell r="AB877" t="e">
            <v>#N/A</v>
          </cell>
          <cell r="AC877" t="e">
            <v>#N/A</v>
          </cell>
          <cell r="AD877" t="e">
            <v>#N/A</v>
          </cell>
          <cell r="AE877" t="str">
            <v>11 Dividend Street</v>
          </cell>
          <cell r="AF877" t="str">
            <v>Mansfield QLD 4122</v>
          </cell>
        </row>
        <row r="878">
          <cell r="A878" t="str">
            <v>AEPL0877</v>
          </cell>
          <cell r="D878" t="e">
            <v>#N/A</v>
          </cell>
          <cell r="E878" t="e">
            <v>#N/A</v>
          </cell>
          <cell r="F878" t="e">
            <v>#N/A</v>
          </cell>
          <cell r="G878" t="e">
            <v>#N/A</v>
          </cell>
          <cell r="AB878" t="e">
            <v>#N/A</v>
          </cell>
          <cell r="AC878" t="e">
            <v>#N/A</v>
          </cell>
          <cell r="AD878" t="e">
            <v>#N/A</v>
          </cell>
          <cell r="AE878" t="str">
            <v>11 Dividend Street</v>
          </cell>
          <cell r="AF878" t="str">
            <v>Mansfield QLD 4122</v>
          </cell>
        </row>
        <row r="879">
          <cell r="A879" t="str">
            <v>AEPL0878</v>
          </cell>
          <cell r="D879" t="e">
            <v>#N/A</v>
          </cell>
          <cell r="E879" t="e">
            <v>#N/A</v>
          </cell>
          <cell r="F879" t="e">
            <v>#N/A</v>
          </cell>
          <cell r="G879" t="e">
            <v>#N/A</v>
          </cell>
          <cell r="AB879" t="e">
            <v>#N/A</v>
          </cell>
          <cell r="AC879" t="e">
            <v>#N/A</v>
          </cell>
          <cell r="AD879" t="e">
            <v>#N/A</v>
          </cell>
          <cell r="AE879" t="str">
            <v>11 Dividend Street</v>
          </cell>
          <cell r="AF879" t="str">
            <v>Mansfield QLD 4122</v>
          </cell>
        </row>
        <row r="880">
          <cell r="A880" t="str">
            <v>AEPL0879</v>
          </cell>
          <cell r="D880" t="e">
            <v>#N/A</v>
          </cell>
          <cell r="E880" t="e">
            <v>#N/A</v>
          </cell>
          <cell r="F880" t="e">
            <v>#N/A</v>
          </cell>
          <cell r="G880" t="e">
            <v>#N/A</v>
          </cell>
          <cell r="AB880" t="e">
            <v>#N/A</v>
          </cell>
          <cell r="AC880" t="e">
            <v>#N/A</v>
          </cell>
          <cell r="AD880" t="e">
            <v>#N/A</v>
          </cell>
          <cell r="AE880" t="str">
            <v>11 Dividend Street</v>
          </cell>
          <cell r="AF880" t="str">
            <v>Mansfield QLD 4122</v>
          </cell>
        </row>
        <row r="881">
          <cell r="A881" t="str">
            <v>AEPL0880</v>
          </cell>
          <cell r="D881" t="e">
            <v>#N/A</v>
          </cell>
          <cell r="E881" t="e">
            <v>#N/A</v>
          </cell>
          <cell r="F881" t="e">
            <v>#N/A</v>
          </cell>
          <cell r="G881" t="e">
            <v>#N/A</v>
          </cell>
          <cell r="AB881" t="e">
            <v>#N/A</v>
          </cell>
          <cell r="AC881" t="e">
            <v>#N/A</v>
          </cell>
          <cell r="AD881" t="e">
            <v>#N/A</v>
          </cell>
          <cell r="AE881" t="str">
            <v>11 Dividend Street</v>
          </cell>
          <cell r="AF881" t="str">
            <v>Mansfield QLD 4122</v>
          </cell>
        </row>
        <row r="882">
          <cell r="A882" t="str">
            <v>AEPL0881</v>
          </cell>
          <cell r="D882" t="e">
            <v>#N/A</v>
          </cell>
          <cell r="E882" t="e">
            <v>#N/A</v>
          </cell>
          <cell r="F882" t="e">
            <v>#N/A</v>
          </cell>
          <cell r="G882" t="e">
            <v>#N/A</v>
          </cell>
          <cell r="AB882" t="e">
            <v>#N/A</v>
          </cell>
          <cell r="AC882" t="e">
            <v>#N/A</v>
          </cell>
          <cell r="AD882" t="e">
            <v>#N/A</v>
          </cell>
          <cell r="AE882" t="str">
            <v>11 Dividend Street</v>
          </cell>
          <cell r="AF882" t="str">
            <v>Mansfield QLD 4122</v>
          </cell>
        </row>
        <row r="883">
          <cell r="A883" t="str">
            <v>AEPL0882</v>
          </cell>
          <cell r="D883" t="e">
            <v>#N/A</v>
          </cell>
          <cell r="E883" t="e">
            <v>#N/A</v>
          </cell>
          <cell r="F883" t="e">
            <v>#N/A</v>
          </cell>
          <cell r="G883" t="e">
            <v>#N/A</v>
          </cell>
          <cell r="AB883" t="e">
            <v>#N/A</v>
          </cell>
          <cell r="AC883" t="e">
            <v>#N/A</v>
          </cell>
          <cell r="AD883" t="e">
            <v>#N/A</v>
          </cell>
          <cell r="AE883" t="str">
            <v>11 Dividend Street</v>
          </cell>
          <cell r="AF883" t="str">
            <v>Mansfield QLD 4122</v>
          </cell>
        </row>
        <row r="884">
          <cell r="A884" t="str">
            <v>AEPL0883</v>
          </cell>
          <cell r="D884" t="e">
            <v>#N/A</v>
          </cell>
          <cell r="E884" t="e">
            <v>#N/A</v>
          </cell>
          <cell r="F884" t="e">
            <v>#N/A</v>
          </cell>
          <cell r="G884" t="e">
            <v>#N/A</v>
          </cell>
          <cell r="AB884" t="e">
            <v>#N/A</v>
          </cell>
          <cell r="AC884" t="e">
            <v>#N/A</v>
          </cell>
          <cell r="AD884" t="e">
            <v>#N/A</v>
          </cell>
          <cell r="AE884" t="str">
            <v>11 Dividend Street</v>
          </cell>
          <cell r="AF884" t="str">
            <v>Mansfield QLD 4122</v>
          </cell>
        </row>
        <row r="885">
          <cell r="A885" t="str">
            <v>AEPL0884</v>
          </cell>
          <cell r="D885" t="e">
            <v>#N/A</v>
          </cell>
          <cell r="E885" t="e">
            <v>#N/A</v>
          </cell>
          <cell r="F885" t="e">
            <v>#N/A</v>
          </cell>
          <cell r="G885" t="e">
            <v>#N/A</v>
          </cell>
          <cell r="AB885" t="e">
            <v>#N/A</v>
          </cell>
          <cell r="AC885" t="e">
            <v>#N/A</v>
          </cell>
          <cell r="AD885" t="e">
            <v>#N/A</v>
          </cell>
          <cell r="AE885" t="str">
            <v>11 Dividend Street</v>
          </cell>
          <cell r="AF885" t="str">
            <v>Mansfield QLD 4122</v>
          </cell>
        </row>
        <row r="886">
          <cell r="A886" t="str">
            <v>AEPL0885</v>
          </cell>
          <cell r="D886" t="e">
            <v>#N/A</v>
          </cell>
          <cell r="E886" t="e">
            <v>#N/A</v>
          </cell>
          <cell r="F886" t="e">
            <v>#N/A</v>
          </cell>
          <cell r="G886" t="e">
            <v>#N/A</v>
          </cell>
          <cell r="AB886" t="e">
            <v>#N/A</v>
          </cell>
          <cell r="AC886" t="e">
            <v>#N/A</v>
          </cell>
          <cell r="AD886" t="e">
            <v>#N/A</v>
          </cell>
          <cell r="AE886" t="str">
            <v>11 Dividend Street</v>
          </cell>
          <cell r="AF886" t="str">
            <v>Mansfield QLD 4122</v>
          </cell>
        </row>
        <row r="887">
          <cell r="A887" t="str">
            <v>AEPL0886</v>
          </cell>
          <cell r="D887" t="e">
            <v>#N/A</v>
          </cell>
          <cell r="E887" t="e">
            <v>#N/A</v>
          </cell>
          <cell r="F887" t="e">
            <v>#N/A</v>
          </cell>
          <cell r="G887" t="e">
            <v>#N/A</v>
          </cell>
          <cell r="AB887" t="e">
            <v>#N/A</v>
          </cell>
          <cell r="AC887" t="e">
            <v>#N/A</v>
          </cell>
          <cell r="AD887" t="e">
            <v>#N/A</v>
          </cell>
          <cell r="AE887" t="str">
            <v>11 Dividend Street</v>
          </cell>
          <cell r="AF887" t="str">
            <v>Mansfield QLD 4122</v>
          </cell>
        </row>
        <row r="888">
          <cell r="A888" t="str">
            <v>AEPL0887</v>
          </cell>
          <cell r="D888" t="e">
            <v>#N/A</v>
          </cell>
          <cell r="E888" t="e">
            <v>#N/A</v>
          </cell>
          <cell r="F888" t="e">
            <v>#N/A</v>
          </cell>
          <cell r="G888" t="e">
            <v>#N/A</v>
          </cell>
          <cell r="AB888" t="e">
            <v>#N/A</v>
          </cell>
          <cell r="AC888" t="e">
            <v>#N/A</v>
          </cell>
          <cell r="AD888" t="e">
            <v>#N/A</v>
          </cell>
          <cell r="AE888" t="str">
            <v>11 Dividend Street</v>
          </cell>
          <cell r="AF888" t="str">
            <v>Mansfield QLD 4122</v>
          </cell>
        </row>
        <row r="889">
          <cell r="A889" t="str">
            <v>AEPL0888</v>
          </cell>
          <cell r="D889" t="e">
            <v>#N/A</v>
          </cell>
          <cell r="E889" t="e">
            <v>#N/A</v>
          </cell>
          <cell r="F889" t="e">
            <v>#N/A</v>
          </cell>
          <cell r="G889" t="e">
            <v>#N/A</v>
          </cell>
          <cell r="AB889" t="e">
            <v>#N/A</v>
          </cell>
          <cell r="AC889" t="e">
            <v>#N/A</v>
          </cell>
          <cell r="AD889" t="e">
            <v>#N/A</v>
          </cell>
          <cell r="AE889" t="str">
            <v>11 Dividend Street</v>
          </cell>
          <cell r="AF889" t="str">
            <v>Mansfield QLD 4122</v>
          </cell>
        </row>
        <row r="890">
          <cell r="A890" t="str">
            <v>AEPL0889</v>
          </cell>
          <cell r="D890" t="e">
            <v>#N/A</v>
          </cell>
          <cell r="E890" t="e">
            <v>#N/A</v>
          </cell>
          <cell r="F890" t="e">
            <v>#N/A</v>
          </cell>
          <cell r="G890" t="e">
            <v>#N/A</v>
          </cell>
          <cell r="AB890" t="e">
            <v>#N/A</v>
          </cell>
          <cell r="AC890" t="e">
            <v>#N/A</v>
          </cell>
          <cell r="AD890" t="e">
            <v>#N/A</v>
          </cell>
          <cell r="AE890" t="str">
            <v>11 Dividend Street</v>
          </cell>
          <cell r="AF890" t="str">
            <v>Mansfield QLD 4122</v>
          </cell>
        </row>
        <row r="891">
          <cell r="A891" t="str">
            <v>AEPL0890</v>
          </cell>
          <cell r="D891" t="e">
            <v>#N/A</v>
          </cell>
          <cell r="E891" t="e">
            <v>#N/A</v>
          </cell>
          <cell r="F891" t="e">
            <v>#N/A</v>
          </cell>
          <cell r="G891" t="e">
            <v>#N/A</v>
          </cell>
          <cell r="AB891" t="e">
            <v>#N/A</v>
          </cell>
          <cell r="AC891" t="e">
            <v>#N/A</v>
          </cell>
          <cell r="AD891" t="e">
            <v>#N/A</v>
          </cell>
          <cell r="AE891" t="str">
            <v>11 Dividend Street</v>
          </cell>
          <cell r="AF891" t="str">
            <v>Mansfield QLD 4122</v>
          </cell>
        </row>
        <row r="892">
          <cell r="A892" t="str">
            <v>AEPL0891</v>
          </cell>
          <cell r="D892" t="e">
            <v>#N/A</v>
          </cell>
          <cell r="E892" t="e">
            <v>#N/A</v>
          </cell>
          <cell r="F892" t="e">
            <v>#N/A</v>
          </cell>
          <cell r="G892" t="e">
            <v>#N/A</v>
          </cell>
          <cell r="AB892" t="e">
            <v>#N/A</v>
          </cell>
          <cell r="AC892" t="e">
            <v>#N/A</v>
          </cell>
          <cell r="AD892" t="e">
            <v>#N/A</v>
          </cell>
          <cell r="AE892" t="str">
            <v>11 Dividend Street</v>
          </cell>
          <cell r="AF892" t="str">
            <v>Mansfield QLD 4122</v>
          </cell>
        </row>
        <row r="893">
          <cell r="A893" t="str">
            <v>AEPL0892</v>
          </cell>
          <cell r="D893" t="e">
            <v>#N/A</v>
          </cell>
          <cell r="E893" t="e">
            <v>#N/A</v>
          </cell>
          <cell r="F893" t="e">
            <v>#N/A</v>
          </cell>
          <cell r="G893" t="e">
            <v>#N/A</v>
          </cell>
          <cell r="AB893" t="e">
            <v>#N/A</v>
          </cell>
          <cell r="AC893" t="e">
            <v>#N/A</v>
          </cell>
          <cell r="AD893" t="e">
            <v>#N/A</v>
          </cell>
          <cell r="AE893" t="str">
            <v>11 Dividend Street</v>
          </cell>
          <cell r="AF893" t="str">
            <v>Mansfield QLD 4122</v>
          </cell>
        </row>
        <row r="894">
          <cell r="A894" t="str">
            <v>AEPL0893</v>
          </cell>
          <cell r="D894" t="e">
            <v>#N/A</v>
          </cell>
          <cell r="E894" t="e">
            <v>#N/A</v>
          </cell>
          <cell r="F894" t="e">
            <v>#N/A</v>
          </cell>
          <cell r="G894" t="e">
            <v>#N/A</v>
          </cell>
          <cell r="AB894" t="e">
            <v>#N/A</v>
          </cell>
          <cell r="AC894" t="e">
            <v>#N/A</v>
          </cell>
          <cell r="AD894" t="e">
            <v>#N/A</v>
          </cell>
          <cell r="AE894" t="str">
            <v>11 Dividend Street</v>
          </cell>
          <cell r="AF894" t="str">
            <v>Mansfield QLD 4122</v>
          </cell>
        </row>
        <row r="895">
          <cell r="A895" t="str">
            <v>AEPL0894</v>
          </cell>
          <cell r="D895" t="e">
            <v>#N/A</v>
          </cell>
          <cell r="E895" t="e">
            <v>#N/A</v>
          </cell>
          <cell r="F895" t="e">
            <v>#N/A</v>
          </cell>
          <cell r="G895" t="e">
            <v>#N/A</v>
          </cell>
          <cell r="AB895" t="e">
            <v>#N/A</v>
          </cell>
          <cell r="AC895" t="e">
            <v>#N/A</v>
          </cell>
          <cell r="AD895" t="e">
            <v>#N/A</v>
          </cell>
          <cell r="AE895" t="str">
            <v>11 Dividend Street</v>
          </cell>
          <cell r="AF895" t="str">
            <v>Mansfield QLD 4122</v>
          </cell>
        </row>
        <row r="896">
          <cell r="A896" t="str">
            <v>AEPL0895</v>
          </cell>
          <cell r="D896" t="e">
            <v>#N/A</v>
          </cell>
          <cell r="E896" t="e">
            <v>#N/A</v>
          </cell>
          <cell r="F896" t="e">
            <v>#N/A</v>
          </cell>
          <cell r="G896" t="e">
            <v>#N/A</v>
          </cell>
          <cell r="AB896" t="e">
            <v>#N/A</v>
          </cell>
          <cell r="AC896" t="e">
            <v>#N/A</v>
          </cell>
          <cell r="AD896" t="e">
            <v>#N/A</v>
          </cell>
          <cell r="AE896" t="str">
            <v>11 Dividend Street</v>
          </cell>
          <cell r="AF896" t="str">
            <v>Mansfield QLD 4122</v>
          </cell>
        </row>
        <row r="897">
          <cell r="A897" t="str">
            <v>AEPL0896</v>
          </cell>
          <cell r="D897" t="e">
            <v>#N/A</v>
          </cell>
          <cell r="E897" t="e">
            <v>#N/A</v>
          </cell>
          <cell r="F897" t="e">
            <v>#N/A</v>
          </cell>
          <cell r="G897" t="e">
            <v>#N/A</v>
          </cell>
          <cell r="AB897" t="e">
            <v>#N/A</v>
          </cell>
          <cell r="AC897" t="e">
            <v>#N/A</v>
          </cell>
          <cell r="AD897" t="e">
            <v>#N/A</v>
          </cell>
          <cell r="AE897" t="str">
            <v>11 Dividend Street</v>
          </cell>
          <cell r="AF897" t="str">
            <v>Mansfield QLD 4122</v>
          </cell>
        </row>
        <row r="898">
          <cell r="A898" t="str">
            <v>AEPL0897</v>
          </cell>
          <cell r="D898" t="e">
            <v>#N/A</v>
          </cell>
          <cell r="E898" t="e">
            <v>#N/A</v>
          </cell>
          <cell r="F898" t="e">
            <v>#N/A</v>
          </cell>
          <cell r="G898" t="e">
            <v>#N/A</v>
          </cell>
          <cell r="AB898" t="e">
            <v>#N/A</v>
          </cell>
          <cell r="AC898" t="e">
            <v>#N/A</v>
          </cell>
          <cell r="AD898" t="e">
            <v>#N/A</v>
          </cell>
          <cell r="AE898" t="str">
            <v>11 Dividend Street</v>
          </cell>
          <cell r="AF898" t="str">
            <v>Mansfield QLD 4122</v>
          </cell>
        </row>
        <row r="899">
          <cell r="A899" t="str">
            <v>AEPL0898</v>
          </cell>
          <cell r="D899" t="e">
            <v>#N/A</v>
          </cell>
          <cell r="E899" t="e">
            <v>#N/A</v>
          </cell>
          <cell r="F899" t="e">
            <v>#N/A</v>
          </cell>
          <cell r="G899" t="e">
            <v>#N/A</v>
          </cell>
          <cell r="AB899" t="e">
            <v>#N/A</v>
          </cell>
          <cell r="AC899" t="e">
            <v>#N/A</v>
          </cell>
          <cell r="AD899" t="e">
            <v>#N/A</v>
          </cell>
          <cell r="AE899" t="str">
            <v>11 Dividend Street</v>
          </cell>
          <cell r="AF899" t="str">
            <v>Mansfield QLD 4122</v>
          </cell>
        </row>
        <row r="900">
          <cell r="A900" t="str">
            <v>AEPL0899</v>
          </cell>
          <cell r="D900" t="e">
            <v>#N/A</v>
          </cell>
          <cell r="E900" t="e">
            <v>#N/A</v>
          </cell>
          <cell r="F900" t="e">
            <v>#N/A</v>
          </cell>
          <cell r="G900" t="e">
            <v>#N/A</v>
          </cell>
          <cell r="AB900" t="e">
            <v>#N/A</v>
          </cell>
          <cell r="AC900" t="e">
            <v>#N/A</v>
          </cell>
          <cell r="AD900" t="e">
            <v>#N/A</v>
          </cell>
          <cell r="AE900" t="str">
            <v>11 Dividend Street</v>
          </cell>
          <cell r="AF900" t="str">
            <v>Mansfield QLD 4122</v>
          </cell>
        </row>
        <row r="901">
          <cell r="A901" t="str">
            <v>AEPL0900</v>
          </cell>
          <cell r="D901" t="e">
            <v>#N/A</v>
          </cell>
          <cell r="E901" t="e">
            <v>#N/A</v>
          </cell>
          <cell r="F901" t="e">
            <v>#N/A</v>
          </cell>
          <cell r="G901" t="e">
            <v>#N/A</v>
          </cell>
          <cell r="AB901" t="e">
            <v>#N/A</v>
          </cell>
          <cell r="AC901" t="e">
            <v>#N/A</v>
          </cell>
          <cell r="AD901" t="e">
            <v>#N/A</v>
          </cell>
          <cell r="AE901" t="str">
            <v>11 Dividend Street</v>
          </cell>
          <cell r="AF901" t="str">
            <v>Mansfield QLD 4122</v>
          </cell>
        </row>
        <row r="902">
          <cell r="A902" t="str">
            <v>AEPL0901</v>
          </cell>
          <cell r="D902" t="e">
            <v>#N/A</v>
          </cell>
          <cell r="E902" t="e">
            <v>#N/A</v>
          </cell>
          <cell r="F902" t="e">
            <v>#N/A</v>
          </cell>
          <cell r="G902" t="e">
            <v>#N/A</v>
          </cell>
          <cell r="AB902" t="e">
            <v>#N/A</v>
          </cell>
          <cell r="AC902" t="e">
            <v>#N/A</v>
          </cell>
          <cell r="AD902" t="e">
            <v>#N/A</v>
          </cell>
          <cell r="AE902" t="str">
            <v>11 Dividend Street</v>
          </cell>
          <cell r="AF902" t="str">
            <v>Mansfield QLD 4122</v>
          </cell>
        </row>
        <row r="903">
          <cell r="A903" t="str">
            <v>AEPL0902</v>
          </cell>
          <cell r="D903" t="e">
            <v>#N/A</v>
          </cell>
          <cell r="E903" t="e">
            <v>#N/A</v>
          </cell>
          <cell r="F903" t="e">
            <v>#N/A</v>
          </cell>
          <cell r="G903" t="e">
            <v>#N/A</v>
          </cell>
          <cell r="AB903" t="e">
            <v>#N/A</v>
          </cell>
          <cell r="AC903" t="e">
            <v>#N/A</v>
          </cell>
          <cell r="AD903" t="e">
            <v>#N/A</v>
          </cell>
          <cell r="AE903" t="str">
            <v>11 Dividend Street</v>
          </cell>
          <cell r="AF903" t="str">
            <v>Mansfield QLD 4122</v>
          </cell>
        </row>
        <row r="904">
          <cell r="A904" t="str">
            <v>AEPL0903</v>
          </cell>
          <cell r="D904" t="e">
            <v>#N/A</v>
          </cell>
          <cell r="E904" t="e">
            <v>#N/A</v>
          </cell>
          <cell r="F904" t="e">
            <v>#N/A</v>
          </cell>
          <cell r="G904" t="e">
            <v>#N/A</v>
          </cell>
          <cell r="AB904" t="e">
            <v>#N/A</v>
          </cell>
          <cell r="AC904" t="e">
            <v>#N/A</v>
          </cell>
          <cell r="AD904" t="e">
            <v>#N/A</v>
          </cell>
          <cell r="AE904" t="str">
            <v>11 Dividend Street</v>
          </cell>
          <cell r="AF904" t="str">
            <v>Mansfield QLD 4122</v>
          </cell>
        </row>
        <row r="905">
          <cell r="A905" t="str">
            <v>AEPL0904</v>
          </cell>
          <cell r="D905" t="e">
            <v>#N/A</v>
          </cell>
          <cell r="E905" t="e">
            <v>#N/A</v>
          </cell>
          <cell r="F905" t="e">
            <v>#N/A</v>
          </cell>
          <cell r="G905" t="e">
            <v>#N/A</v>
          </cell>
          <cell r="AB905" t="e">
            <v>#N/A</v>
          </cell>
          <cell r="AC905" t="e">
            <v>#N/A</v>
          </cell>
          <cell r="AD905" t="e">
            <v>#N/A</v>
          </cell>
          <cell r="AE905" t="str">
            <v>11 Dividend Street</v>
          </cell>
          <cell r="AF905" t="str">
            <v>Mansfield QLD 4122</v>
          </cell>
        </row>
        <row r="906">
          <cell r="A906" t="str">
            <v>AEPL0905</v>
          </cell>
          <cell r="D906" t="e">
            <v>#N/A</v>
          </cell>
          <cell r="E906" t="e">
            <v>#N/A</v>
          </cell>
          <cell r="F906" t="e">
            <v>#N/A</v>
          </cell>
          <cell r="G906" t="e">
            <v>#N/A</v>
          </cell>
          <cell r="AB906" t="e">
            <v>#N/A</v>
          </cell>
          <cell r="AC906" t="e">
            <v>#N/A</v>
          </cell>
          <cell r="AD906" t="e">
            <v>#N/A</v>
          </cell>
          <cell r="AE906" t="str">
            <v>11 Dividend Street</v>
          </cell>
          <cell r="AF906" t="str">
            <v>Mansfield QLD 4122</v>
          </cell>
        </row>
        <row r="907">
          <cell r="A907" t="str">
            <v>AEPL0906</v>
          </cell>
          <cell r="D907" t="e">
            <v>#N/A</v>
          </cell>
          <cell r="E907" t="e">
            <v>#N/A</v>
          </cell>
          <cell r="F907" t="e">
            <v>#N/A</v>
          </cell>
          <cell r="G907" t="e">
            <v>#N/A</v>
          </cell>
          <cell r="AB907" t="e">
            <v>#N/A</v>
          </cell>
          <cell r="AC907" t="e">
            <v>#N/A</v>
          </cell>
          <cell r="AD907" t="e">
            <v>#N/A</v>
          </cell>
          <cell r="AE907" t="str">
            <v>11 Dividend Street</v>
          </cell>
          <cell r="AF907" t="str">
            <v>Mansfield QLD 4122</v>
          </cell>
        </row>
        <row r="908">
          <cell r="A908" t="str">
            <v>AEPL0907</v>
          </cell>
          <cell r="D908" t="e">
            <v>#N/A</v>
          </cell>
          <cell r="E908" t="e">
            <v>#N/A</v>
          </cell>
          <cell r="F908" t="e">
            <v>#N/A</v>
          </cell>
          <cell r="G908" t="e">
            <v>#N/A</v>
          </cell>
          <cell r="AB908" t="e">
            <v>#N/A</v>
          </cell>
          <cell r="AC908" t="e">
            <v>#N/A</v>
          </cell>
          <cell r="AD908" t="e">
            <v>#N/A</v>
          </cell>
          <cell r="AE908" t="str">
            <v>11 Dividend Street</v>
          </cell>
          <cell r="AF908" t="str">
            <v>Mansfield QLD 4122</v>
          </cell>
        </row>
        <row r="909">
          <cell r="A909" t="str">
            <v>AEPL0908</v>
          </cell>
          <cell r="D909" t="e">
            <v>#N/A</v>
          </cell>
          <cell r="E909" t="e">
            <v>#N/A</v>
          </cell>
          <cell r="F909" t="e">
            <v>#N/A</v>
          </cell>
          <cell r="G909" t="e">
            <v>#N/A</v>
          </cell>
          <cell r="AB909" t="e">
            <v>#N/A</v>
          </cell>
          <cell r="AC909" t="e">
            <v>#N/A</v>
          </cell>
          <cell r="AD909" t="e">
            <v>#N/A</v>
          </cell>
          <cell r="AE909" t="str">
            <v>11 Dividend Street</v>
          </cell>
          <cell r="AF909" t="str">
            <v>Mansfield QLD 4122</v>
          </cell>
        </row>
        <row r="910">
          <cell r="A910" t="str">
            <v>AEPL0909</v>
          </cell>
          <cell r="D910" t="e">
            <v>#N/A</v>
          </cell>
          <cell r="E910" t="e">
            <v>#N/A</v>
          </cell>
          <cell r="F910" t="e">
            <v>#N/A</v>
          </cell>
          <cell r="G910" t="e">
            <v>#N/A</v>
          </cell>
          <cell r="AB910" t="e">
            <v>#N/A</v>
          </cell>
          <cell r="AC910" t="e">
            <v>#N/A</v>
          </cell>
          <cell r="AD910" t="e">
            <v>#N/A</v>
          </cell>
          <cell r="AE910" t="str">
            <v>11 Dividend Street</v>
          </cell>
          <cell r="AF910" t="str">
            <v>Mansfield QLD 4122</v>
          </cell>
        </row>
        <row r="911">
          <cell r="A911" t="str">
            <v>AEPL0910</v>
          </cell>
          <cell r="D911" t="e">
            <v>#N/A</v>
          </cell>
          <cell r="E911" t="e">
            <v>#N/A</v>
          </cell>
          <cell r="F911" t="e">
            <v>#N/A</v>
          </cell>
          <cell r="G911" t="e">
            <v>#N/A</v>
          </cell>
          <cell r="AB911" t="e">
            <v>#N/A</v>
          </cell>
          <cell r="AC911" t="e">
            <v>#N/A</v>
          </cell>
          <cell r="AD911" t="e">
            <v>#N/A</v>
          </cell>
          <cell r="AE911" t="str">
            <v>11 Dividend Street</v>
          </cell>
          <cell r="AF911" t="str">
            <v>Mansfield QLD 4122</v>
          </cell>
        </row>
        <row r="912">
          <cell r="A912" t="str">
            <v>AEPL0911</v>
          </cell>
          <cell r="D912" t="e">
            <v>#N/A</v>
          </cell>
          <cell r="E912" t="e">
            <v>#N/A</v>
          </cell>
          <cell r="F912" t="e">
            <v>#N/A</v>
          </cell>
          <cell r="G912" t="e">
            <v>#N/A</v>
          </cell>
          <cell r="AB912" t="e">
            <v>#N/A</v>
          </cell>
          <cell r="AC912" t="e">
            <v>#N/A</v>
          </cell>
          <cell r="AD912" t="e">
            <v>#N/A</v>
          </cell>
          <cell r="AE912" t="str">
            <v>11 Dividend Street</v>
          </cell>
          <cell r="AF912" t="str">
            <v>Mansfield QLD 4122</v>
          </cell>
        </row>
        <row r="913">
          <cell r="A913" t="str">
            <v>AEPL0912</v>
          </cell>
          <cell r="D913" t="e">
            <v>#N/A</v>
          </cell>
          <cell r="E913" t="e">
            <v>#N/A</v>
          </cell>
          <cell r="F913" t="e">
            <v>#N/A</v>
          </cell>
          <cell r="G913" t="e">
            <v>#N/A</v>
          </cell>
          <cell r="AB913" t="e">
            <v>#N/A</v>
          </cell>
          <cell r="AC913" t="e">
            <v>#N/A</v>
          </cell>
          <cell r="AD913" t="e">
            <v>#N/A</v>
          </cell>
          <cell r="AE913" t="str">
            <v>11 Dividend Street</v>
          </cell>
          <cell r="AF913" t="str">
            <v>Mansfield QLD 4122</v>
          </cell>
        </row>
        <row r="914">
          <cell r="A914" t="str">
            <v>AEPL0913</v>
          </cell>
          <cell r="D914" t="e">
            <v>#N/A</v>
          </cell>
          <cell r="E914" t="e">
            <v>#N/A</v>
          </cell>
          <cell r="F914" t="e">
            <v>#N/A</v>
          </cell>
          <cell r="G914" t="e">
            <v>#N/A</v>
          </cell>
          <cell r="AB914" t="e">
            <v>#N/A</v>
          </cell>
          <cell r="AC914" t="e">
            <v>#N/A</v>
          </cell>
          <cell r="AD914" t="e">
            <v>#N/A</v>
          </cell>
          <cell r="AE914" t="str">
            <v>11 Dividend Street</v>
          </cell>
          <cell r="AF914" t="str">
            <v>Mansfield QLD 4122</v>
          </cell>
        </row>
        <row r="915">
          <cell r="A915" t="str">
            <v>AEPL0914</v>
          </cell>
          <cell r="D915" t="e">
            <v>#N/A</v>
          </cell>
          <cell r="E915" t="e">
            <v>#N/A</v>
          </cell>
          <cell r="F915" t="e">
            <v>#N/A</v>
          </cell>
          <cell r="G915" t="e">
            <v>#N/A</v>
          </cell>
          <cell r="AB915" t="e">
            <v>#N/A</v>
          </cell>
          <cell r="AC915" t="e">
            <v>#N/A</v>
          </cell>
          <cell r="AD915" t="e">
            <v>#N/A</v>
          </cell>
          <cell r="AE915" t="str">
            <v>11 Dividend Street</v>
          </cell>
          <cell r="AF915" t="str">
            <v>Mansfield QLD 4122</v>
          </cell>
        </row>
        <row r="916">
          <cell r="A916" t="str">
            <v>AEPL0915</v>
          </cell>
          <cell r="D916" t="e">
            <v>#N/A</v>
          </cell>
          <cell r="E916" t="e">
            <v>#N/A</v>
          </cell>
          <cell r="F916" t="e">
            <v>#N/A</v>
          </cell>
          <cell r="G916" t="e">
            <v>#N/A</v>
          </cell>
          <cell r="AB916" t="e">
            <v>#N/A</v>
          </cell>
          <cell r="AC916" t="e">
            <v>#N/A</v>
          </cell>
          <cell r="AD916" t="e">
            <v>#N/A</v>
          </cell>
          <cell r="AE916" t="str">
            <v>11 Dividend Street</v>
          </cell>
          <cell r="AF916" t="str">
            <v>Mansfield QLD 4122</v>
          </cell>
        </row>
        <row r="917">
          <cell r="A917" t="str">
            <v>AEPL0916</v>
          </cell>
          <cell r="D917" t="e">
            <v>#N/A</v>
          </cell>
          <cell r="E917" t="e">
            <v>#N/A</v>
          </cell>
          <cell r="F917" t="e">
            <v>#N/A</v>
          </cell>
          <cell r="G917" t="e">
            <v>#N/A</v>
          </cell>
          <cell r="AB917" t="e">
            <v>#N/A</v>
          </cell>
          <cell r="AC917" t="e">
            <v>#N/A</v>
          </cell>
          <cell r="AD917" t="e">
            <v>#N/A</v>
          </cell>
          <cell r="AE917" t="str">
            <v>11 Dividend Street</v>
          </cell>
          <cell r="AF917" t="str">
            <v>Mansfield QLD 4122</v>
          </cell>
        </row>
        <row r="918">
          <cell r="A918" t="str">
            <v>AEPL0917</v>
          </cell>
          <cell r="D918" t="e">
            <v>#N/A</v>
          </cell>
          <cell r="E918" t="e">
            <v>#N/A</v>
          </cell>
          <cell r="F918" t="e">
            <v>#N/A</v>
          </cell>
          <cell r="G918" t="e">
            <v>#N/A</v>
          </cell>
          <cell r="AB918" t="e">
            <v>#N/A</v>
          </cell>
          <cell r="AC918" t="e">
            <v>#N/A</v>
          </cell>
          <cell r="AD918" t="e">
            <v>#N/A</v>
          </cell>
          <cell r="AE918" t="str">
            <v>11 Dividend Street</v>
          </cell>
          <cell r="AF918" t="str">
            <v>Mansfield QLD 4122</v>
          </cell>
        </row>
        <row r="919">
          <cell r="A919" t="str">
            <v>AEPL0918</v>
          </cell>
          <cell r="D919" t="e">
            <v>#N/A</v>
          </cell>
          <cell r="E919" t="e">
            <v>#N/A</v>
          </cell>
          <cell r="F919" t="e">
            <v>#N/A</v>
          </cell>
          <cell r="G919" t="e">
            <v>#N/A</v>
          </cell>
          <cell r="AB919" t="e">
            <v>#N/A</v>
          </cell>
          <cell r="AC919" t="e">
            <v>#N/A</v>
          </cell>
          <cell r="AD919" t="e">
            <v>#N/A</v>
          </cell>
          <cell r="AE919" t="str">
            <v>11 Dividend Street</v>
          </cell>
          <cell r="AF919" t="str">
            <v>Mansfield QLD 4122</v>
          </cell>
        </row>
        <row r="920">
          <cell r="A920" t="str">
            <v>AEPL0919</v>
          </cell>
          <cell r="D920" t="e">
            <v>#N/A</v>
          </cell>
          <cell r="E920" t="e">
            <v>#N/A</v>
          </cell>
          <cell r="F920" t="e">
            <v>#N/A</v>
          </cell>
          <cell r="G920" t="e">
            <v>#N/A</v>
          </cell>
          <cell r="AB920" t="e">
            <v>#N/A</v>
          </cell>
          <cell r="AC920" t="e">
            <v>#N/A</v>
          </cell>
          <cell r="AD920" t="e">
            <v>#N/A</v>
          </cell>
          <cell r="AE920" t="str">
            <v>11 Dividend Street</v>
          </cell>
          <cell r="AF920" t="str">
            <v>Mansfield QLD 4122</v>
          </cell>
        </row>
        <row r="921">
          <cell r="A921" t="str">
            <v>AEPL0920</v>
          </cell>
          <cell r="D921" t="e">
            <v>#N/A</v>
          </cell>
          <cell r="E921" t="e">
            <v>#N/A</v>
          </cell>
          <cell r="F921" t="e">
            <v>#N/A</v>
          </cell>
          <cell r="G921" t="e">
            <v>#N/A</v>
          </cell>
          <cell r="AB921" t="e">
            <v>#N/A</v>
          </cell>
          <cell r="AC921" t="e">
            <v>#N/A</v>
          </cell>
          <cell r="AD921" t="e">
            <v>#N/A</v>
          </cell>
          <cell r="AE921" t="str">
            <v>11 Dividend Street</v>
          </cell>
          <cell r="AF921" t="str">
            <v>Mansfield QLD 4122</v>
          </cell>
        </row>
        <row r="922">
          <cell r="A922" t="str">
            <v>AEPL0921</v>
          </cell>
          <cell r="D922" t="e">
            <v>#N/A</v>
          </cell>
          <cell r="E922" t="e">
            <v>#N/A</v>
          </cell>
          <cell r="F922" t="e">
            <v>#N/A</v>
          </cell>
          <cell r="G922" t="e">
            <v>#N/A</v>
          </cell>
          <cell r="AB922" t="e">
            <v>#N/A</v>
          </cell>
          <cell r="AC922" t="e">
            <v>#N/A</v>
          </cell>
          <cell r="AD922" t="e">
            <v>#N/A</v>
          </cell>
          <cell r="AE922" t="str">
            <v>11 Dividend Street</v>
          </cell>
          <cell r="AF922" t="str">
            <v>Mansfield QLD 4122</v>
          </cell>
        </row>
        <row r="923">
          <cell r="A923" t="str">
            <v>AEPL0922</v>
          </cell>
          <cell r="D923" t="e">
            <v>#N/A</v>
          </cell>
          <cell r="E923" t="e">
            <v>#N/A</v>
          </cell>
          <cell r="F923" t="e">
            <v>#N/A</v>
          </cell>
          <cell r="G923" t="e">
            <v>#N/A</v>
          </cell>
          <cell r="AB923" t="e">
            <v>#N/A</v>
          </cell>
          <cell r="AC923" t="e">
            <v>#N/A</v>
          </cell>
          <cell r="AD923" t="e">
            <v>#N/A</v>
          </cell>
          <cell r="AE923" t="str">
            <v>11 Dividend Street</v>
          </cell>
          <cell r="AF923" t="str">
            <v>Mansfield QLD 4122</v>
          </cell>
        </row>
        <row r="924">
          <cell r="A924" t="str">
            <v>AEPL0923</v>
          </cell>
          <cell r="D924" t="e">
            <v>#N/A</v>
          </cell>
          <cell r="E924" t="e">
            <v>#N/A</v>
          </cell>
          <cell r="F924" t="e">
            <v>#N/A</v>
          </cell>
          <cell r="G924" t="e">
            <v>#N/A</v>
          </cell>
          <cell r="AB924" t="e">
            <v>#N/A</v>
          </cell>
          <cell r="AC924" t="e">
            <v>#N/A</v>
          </cell>
          <cell r="AD924" t="e">
            <v>#N/A</v>
          </cell>
          <cell r="AE924" t="str">
            <v>11 Dividend Street</v>
          </cell>
          <cell r="AF924" t="str">
            <v>Mansfield QLD 4122</v>
          </cell>
        </row>
        <row r="925">
          <cell r="A925" t="str">
            <v>AEPL0924</v>
          </cell>
          <cell r="D925" t="e">
            <v>#N/A</v>
          </cell>
          <cell r="E925" t="e">
            <v>#N/A</v>
          </cell>
          <cell r="F925" t="e">
            <v>#N/A</v>
          </cell>
          <cell r="G925" t="e">
            <v>#N/A</v>
          </cell>
          <cell r="AB925" t="e">
            <v>#N/A</v>
          </cell>
          <cell r="AC925" t="e">
            <v>#N/A</v>
          </cell>
          <cell r="AD925" t="e">
            <v>#N/A</v>
          </cell>
          <cell r="AE925" t="str">
            <v>11 Dividend Street</v>
          </cell>
          <cell r="AF925" t="str">
            <v>Mansfield QLD 4122</v>
          </cell>
        </row>
        <row r="926">
          <cell r="A926" t="str">
            <v>AEPL0925</v>
          </cell>
          <cell r="D926" t="e">
            <v>#N/A</v>
          </cell>
          <cell r="E926" t="e">
            <v>#N/A</v>
          </cell>
          <cell r="F926" t="e">
            <v>#N/A</v>
          </cell>
          <cell r="G926" t="e">
            <v>#N/A</v>
          </cell>
          <cell r="AB926" t="e">
            <v>#N/A</v>
          </cell>
          <cell r="AC926" t="e">
            <v>#N/A</v>
          </cell>
          <cell r="AD926" t="e">
            <v>#N/A</v>
          </cell>
          <cell r="AE926" t="str">
            <v>11 Dividend Street</v>
          </cell>
          <cell r="AF926" t="str">
            <v>Mansfield QLD 4122</v>
          </cell>
        </row>
        <row r="927">
          <cell r="A927" t="str">
            <v>AEPL0926</v>
          </cell>
          <cell r="D927" t="e">
            <v>#N/A</v>
          </cell>
          <cell r="E927" t="e">
            <v>#N/A</v>
          </cell>
          <cell r="F927" t="e">
            <v>#N/A</v>
          </cell>
          <cell r="G927" t="e">
            <v>#N/A</v>
          </cell>
          <cell r="AB927" t="e">
            <v>#N/A</v>
          </cell>
          <cell r="AC927" t="e">
            <v>#N/A</v>
          </cell>
          <cell r="AD927" t="e">
            <v>#N/A</v>
          </cell>
          <cell r="AE927" t="str">
            <v>11 Dividend Street</v>
          </cell>
          <cell r="AF927" t="str">
            <v>Mansfield QLD 4122</v>
          </cell>
        </row>
        <row r="928">
          <cell r="A928" t="str">
            <v>AEPL0927</v>
          </cell>
          <cell r="D928" t="e">
            <v>#N/A</v>
          </cell>
          <cell r="E928" t="e">
            <v>#N/A</v>
          </cell>
          <cell r="F928" t="e">
            <v>#N/A</v>
          </cell>
          <cell r="G928" t="e">
            <v>#N/A</v>
          </cell>
          <cell r="AB928" t="e">
            <v>#N/A</v>
          </cell>
          <cell r="AC928" t="e">
            <v>#N/A</v>
          </cell>
          <cell r="AD928" t="e">
            <v>#N/A</v>
          </cell>
          <cell r="AE928" t="str">
            <v>11 Dividend Street</v>
          </cell>
          <cell r="AF928" t="str">
            <v>Mansfield QLD 4122</v>
          </cell>
        </row>
        <row r="929">
          <cell r="A929" t="str">
            <v>AEPL0928</v>
          </cell>
          <cell r="D929" t="e">
            <v>#N/A</v>
          </cell>
          <cell r="E929" t="e">
            <v>#N/A</v>
          </cell>
          <cell r="F929" t="e">
            <v>#N/A</v>
          </cell>
          <cell r="G929" t="e">
            <v>#N/A</v>
          </cell>
          <cell r="AB929" t="e">
            <v>#N/A</v>
          </cell>
          <cell r="AC929" t="e">
            <v>#N/A</v>
          </cell>
          <cell r="AD929" t="e">
            <v>#N/A</v>
          </cell>
          <cell r="AE929" t="str">
            <v>11 Dividend Street</v>
          </cell>
          <cell r="AF929" t="str">
            <v>Mansfield QLD 4122</v>
          </cell>
        </row>
        <row r="930">
          <cell r="A930" t="str">
            <v>AEPL0929</v>
          </cell>
          <cell r="D930" t="e">
            <v>#N/A</v>
          </cell>
          <cell r="E930" t="e">
            <v>#N/A</v>
          </cell>
          <cell r="F930" t="e">
            <v>#N/A</v>
          </cell>
          <cell r="G930" t="e">
            <v>#N/A</v>
          </cell>
          <cell r="AB930" t="e">
            <v>#N/A</v>
          </cell>
          <cell r="AC930" t="e">
            <v>#N/A</v>
          </cell>
          <cell r="AD930" t="e">
            <v>#N/A</v>
          </cell>
          <cell r="AE930" t="str">
            <v>11 Dividend Street</v>
          </cell>
          <cell r="AF930" t="str">
            <v>Mansfield QLD 4122</v>
          </cell>
        </row>
        <row r="931">
          <cell r="A931" t="str">
            <v>AEPL0930</v>
          </cell>
          <cell r="D931" t="e">
            <v>#N/A</v>
          </cell>
          <cell r="E931" t="e">
            <v>#N/A</v>
          </cell>
          <cell r="F931" t="e">
            <v>#N/A</v>
          </cell>
          <cell r="G931" t="e">
            <v>#N/A</v>
          </cell>
          <cell r="AB931" t="e">
            <v>#N/A</v>
          </cell>
          <cell r="AC931" t="e">
            <v>#N/A</v>
          </cell>
          <cell r="AD931" t="e">
            <v>#N/A</v>
          </cell>
          <cell r="AE931" t="str">
            <v>11 Dividend Street</v>
          </cell>
          <cell r="AF931" t="str">
            <v>Mansfield QLD 4122</v>
          </cell>
        </row>
        <row r="932">
          <cell r="A932" t="str">
            <v>AEPL0931</v>
          </cell>
          <cell r="D932" t="e">
            <v>#N/A</v>
          </cell>
          <cell r="E932" t="e">
            <v>#N/A</v>
          </cell>
          <cell r="F932" t="e">
            <v>#N/A</v>
          </cell>
          <cell r="G932" t="e">
            <v>#N/A</v>
          </cell>
          <cell r="AB932" t="e">
            <v>#N/A</v>
          </cell>
          <cell r="AC932" t="e">
            <v>#N/A</v>
          </cell>
          <cell r="AD932" t="e">
            <v>#N/A</v>
          </cell>
          <cell r="AE932" t="str">
            <v>11 Dividend Street</v>
          </cell>
          <cell r="AF932" t="str">
            <v>Mansfield QLD 4122</v>
          </cell>
        </row>
        <row r="933">
          <cell r="A933" t="str">
            <v>AEPL0932</v>
          </cell>
          <cell r="D933" t="e">
            <v>#N/A</v>
          </cell>
          <cell r="E933" t="e">
            <v>#N/A</v>
          </cell>
          <cell r="F933" t="e">
            <v>#N/A</v>
          </cell>
          <cell r="G933" t="e">
            <v>#N/A</v>
          </cell>
          <cell r="AB933" t="e">
            <v>#N/A</v>
          </cell>
          <cell r="AC933" t="e">
            <v>#N/A</v>
          </cell>
          <cell r="AD933" t="e">
            <v>#N/A</v>
          </cell>
          <cell r="AE933" t="str">
            <v>11 Dividend Street</v>
          </cell>
          <cell r="AF933" t="str">
            <v>Mansfield QLD 4122</v>
          </cell>
        </row>
        <row r="934">
          <cell r="A934" t="str">
            <v>AEPL0933</v>
          </cell>
          <cell r="D934" t="e">
            <v>#N/A</v>
          </cell>
          <cell r="E934" t="e">
            <v>#N/A</v>
          </cell>
          <cell r="F934" t="e">
            <v>#N/A</v>
          </cell>
          <cell r="G934" t="e">
            <v>#N/A</v>
          </cell>
          <cell r="AB934" t="e">
            <v>#N/A</v>
          </cell>
          <cell r="AC934" t="e">
            <v>#N/A</v>
          </cell>
          <cell r="AD934" t="e">
            <v>#N/A</v>
          </cell>
          <cell r="AE934" t="str">
            <v>11 Dividend Street</v>
          </cell>
          <cell r="AF934" t="str">
            <v>Mansfield QLD 4122</v>
          </cell>
        </row>
        <row r="935">
          <cell r="A935" t="str">
            <v>AEPL0934</v>
          </cell>
          <cell r="D935" t="e">
            <v>#N/A</v>
          </cell>
          <cell r="E935" t="e">
            <v>#N/A</v>
          </cell>
          <cell r="F935" t="e">
            <v>#N/A</v>
          </cell>
          <cell r="G935" t="e">
            <v>#N/A</v>
          </cell>
          <cell r="AB935" t="e">
            <v>#N/A</v>
          </cell>
          <cell r="AC935" t="e">
            <v>#N/A</v>
          </cell>
          <cell r="AD935" t="e">
            <v>#N/A</v>
          </cell>
          <cell r="AE935" t="str">
            <v>11 Dividend Street</v>
          </cell>
          <cell r="AF935" t="str">
            <v>Mansfield QLD 4122</v>
          </cell>
        </row>
        <row r="936">
          <cell r="A936" t="str">
            <v>AEPL0935</v>
          </cell>
          <cell r="D936" t="e">
            <v>#N/A</v>
          </cell>
          <cell r="E936" t="e">
            <v>#N/A</v>
          </cell>
          <cell r="F936" t="e">
            <v>#N/A</v>
          </cell>
          <cell r="G936" t="e">
            <v>#N/A</v>
          </cell>
          <cell r="AB936" t="e">
            <v>#N/A</v>
          </cell>
          <cell r="AC936" t="e">
            <v>#N/A</v>
          </cell>
          <cell r="AD936" t="e">
            <v>#N/A</v>
          </cell>
          <cell r="AE936" t="str">
            <v>11 Dividend Street</v>
          </cell>
          <cell r="AF936" t="str">
            <v>Mansfield QLD 4122</v>
          </cell>
        </row>
        <row r="937">
          <cell r="A937" t="str">
            <v>AEPL0936</v>
          </cell>
          <cell r="D937" t="e">
            <v>#N/A</v>
          </cell>
          <cell r="E937" t="e">
            <v>#N/A</v>
          </cell>
          <cell r="F937" t="e">
            <v>#N/A</v>
          </cell>
          <cell r="G937" t="e">
            <v>#N/A</v>
          </cell>
          <cell r="AB937" t="e">
            <v>#N/A</v>
          </cell>
          <cell r="AC937" t="e">
            <v>#N/A</v>
          </cell>
          <cell r="AD937" t="e">
            <v>#N/A</v>
          </cell>
          <cell r="AE937" t="str">
            <v>11 Dividend Street</v>
          </cell>
          <cell r="AF937" t="str">
            <v>Mansfield QLD 4122</v>
          </cell>
        </row>
        <row r="938">
          <cell r="A938" t="str">
            <v>AEPL0937</v>
          </cell>
          <cell r="D938" t="e">
            <v>#N/A</v>
          </cell>
          <cell r="E938" t="e">
            <v>#N/A</v>
          </cell>
          <cell r="F938" t="e">
            <v>#N/A</v>
          </cell>
          <cell r="G938" t="e">
            <v>#N/A</v>
          </cell>
          <cell r="AB938" t="e">
            <v>#N/A</v>
          </cell>
          <cell r="AC938" t="e">
            <v>#N/A</v>
          </cell>
          <cell r="AD938" t="e">
            <v>#N/A</v>
          </cell>
          <cell r="AE938" t="str">
            <v>11 Dividend Street</v>
          </cell>
          <cell r="AF938" t="str">
            <v>Mansfield QLD 4122</v>
          </cell>
        </row>
        <row r="939">
          <cell r="A939" t="str">
            <v>AEPL0938</v>
          </cell>
          <cell r="D939" t="e">
            <v>#N/A</v>
          </cell>
          <cell r="E939" t="e">
            <v>#N/A</v>
          </cell>
          <cell r="F939" t="e">
            <v>#N/A</v>
          </cell>
          <cell r="G939" t="e">
            <v>#N/A</v>
          </cell>
          <cell r="AB939" t="e">
            <v>#N/A</v>
          </cell>
          <cell r="AC939" t="e">
            <v>#N/A</v>
          </cell>
          <cell r="AD939" t="e">
            <v>#N/A</v>
          </cell>
          <cell r="AE939" t="str">
            <v>11 Dividend Street</v>
          </cell>
          <cell r="AF939" t="str">
            <v>Mansfield QLD 4122</v>
          </cell>
        </row>
        <row r="940">
          <cell r="A940" t="str">
            <v>AEPL0939</v>
          </cell>
          <cell r="D940" t="e">
            <v>#N/A</v>
          </cell>
          <cell r="E940" t="e">
            <v>#N/A</v>
          </cell>
          <cell r="F940" t="e">
            <v>#N/A</v>
          </cell>
          <cell r="G940" t="e">
            <v>#N/A</v>
          </cell>
          <cell r="AB940" t="e">
            <v>#N/A</v>
          </cell>
          <cell r="AC940" t="e">
            <v>#N/A</v>
          </cell>
          <cell r="AD940" t="e">
            <v>#N/A</v>
          </cell>
          <cell r="AE940" t="str">
            <v>11 Dividend Street</v>
          </cell>
          <cell r="AF940" t="str">
            <v>Mansfield QLD 4122</v>
          </cell>
        </row>
        <row r="941">
          <cell r="A941" t="str">
            <v>AEPL0940</v>
          </cell>
          <cell r="D941" t="e">
            <v>#N/A</v>
          </cell>
          <cell r="E941" t="e">
            <v>#N/A</v>
          </cell>
          <cell r="F941" t="e">
            <v>#N/A</v>
          </cell>
          <cell r="G941" t="e">
            <v>#N/A</v>
          </cell>
          <cell r="AB941" t="e">
            <v>#N/A</v>
          </cell>
          <cell r="AC941" t="e">
            <v>#N/A</v>
          </cell>
          <cell r="AD941" t="e">
            <v>#N/A</v>
          </cell>
          <cell r="AE941" t="str">
            <v>11 Dividend Street</v>
          </cell>
          <cell r="AF941" t="str">
            <v>Mansfield QLD 4122</v>
          </cell>
        </row>
        <row r="942">
          <cell r="A942" t="str">
            <v>AEPL0941</v>
          </cell>
          <cell r="D942" t="e">
            <v>#N/A</v>
          </cell>
          <cell r="E942" t="e">
            <v>#N/A</v>
          </cell>
          <cell r="F942" t="e">
            <v>#N/A</v>
          </cell>
          <cell r="G942" t="e">
            <v>#N/A</v>
          </cell>
          <cell r="AB942" t="e">
            <v>#N/A</v>
          </cell>
          <cell r="AC942" t="e">
            <v>#N/A</v>
          </cell>
          <cell r="AD942" t="e">
            <v>#N/A</v>
          </cell>
          <cell r="AE942" t="str">
            <v>11 Dividend Street</v>
          </cell>
          <cell r="AF942" t="str">
            <v>Mansfield QLD 4122</v>
          </cell>
        </row>
        <row r="943">
          <cell r="A943" t="str">
            <v>AEPL0942</v>
          </cell>
          <cell r="D943" t="e">
            <v>#N/A</v>
          </cell>
          <cell r="E943" t="e">
            <v>#N/A</v>
          </cell>
          <cell r="F943" t="e">
            <v>#N/A</v>
          </cell>
          <cell r="G943" t="e">
            <v>#N/A</v>
          </cell>
          <cell r="AB943" t="e">
            <v>#N/A</v>
          </cell>
          <cell r="AC943" t="e">
            <v>#N/A</v>
          </cell>
          <cell r="AD943" t="e">
            <v>#N/A</v>
          </cell>
          <cell r="AE943" t="str">
            <v>11 Dividend Street</v>
          </cell>
          <cell r="AF943" t="str">
            <v>Mansfield QLD 4122</v>
          </cell>
        </row>
        <row r="944">
          <cell r="A944" t="str">
            <v>AEPL0943</v>
          </cell>
          <cell r="D944" t="e">
            <v>#N/A</v>
          </cell>
          <cell r="E944" t="e">
            <v>#N/A</v>
          </cell>
          <cell r="F944" t="e">
            <v>#N/A</v>
          </cell>
          <cell r="G944" t="e">
            <v>#N/A</v>
          </cell>
          <cell r="AB944" t="e">
            <v>#N/A</v>
          </cell>
          <cell r="AC944" t="e">
            <v>#N/A</v>
          </cell>
          <cell r="AD944" t="e">
            <v>#N/A</v>
          </cell>
          <cell r="AE944" t="str">
            <v>11 Dividend Street</v>
          </cell>
          <cell r="AF944" t="str">
            <v>Mansfield QLD 4122</v>
          </cell>
        </row>
        <row r="945">
          <cell r="A945" t="str">
            <v>AEPL0944</v>
          </cell>
          <cell r="D945" t="e">
            <v>#N/A</v>
          </cell>
          <cell r="E945" t="e">
            <v>#N/A</v>
          </cell>
          <cell r="F945" t="e">
            <v>#N/A</v>
          </cell>
          <cell r="G945" t="e">
            <v>#N/A</v>
          </cell>
          <cell r="AB945" t="e">
            <v>#N/A</v>
          </cell>
          <cell r="AC945" t="e">
            <v>#N/A</v>
          </cell>
          <cell r="AD945" t="e">
            <v>#N/A</v>
          </cell>
          <cell r="AE945" t="str">
            <v>11 Dividend Street</v>
          </cell>
          <cell r="AF945" t="str">
            <v>Mansfield QLD 4122</v>
          </cell>
        </row>
        <row r="946">
          <cell r="A946" t="str">
            <v>AEPL0945</v>
          </cell>
          <cell r="D946" t="e">
            <v>#N/A</v>
          </cell>
          <cell r="E946" t="e">
            <v>#N/A</v>
          </cell>
          <cell r="F946" t="e">
            <v>#N/A</v>
          </cell>
          <cell r="G946" t="e">
            <v>#N/A</v>
          </cell>
          <cell r="AB946" t="e">
            <v>#N/A</v>
          </cell>
          <cell r="AC946" t="e">
            <v>#N/A</v>
          </cell>
          <cell r="AD946" t="e">
            <v>#N/A</v>
          </cell>
          <cell r="AE946" t="str">
            <v>11 Dividend Street</v>
          </cell>
          <cell r="AF946" t="str">
            <v>Mansfield QLD 4122</v>
          </cell>
        </row>
        <row r="947">
          <cell r="A947" t="str">
            <v>AEPL0946</v>
          </cell>
          <cell r="D947" t="e">
            <v>#N/A</v>
          </cell>
          <cell r="E947" t="e">
            <v>#N/A</v>
          </cell>
          <cell r="F947" t="e">
            <v>#N/A</v>
          </cell>
          <cell r="G947" t="e">
            <v>#N/A</v>
          </cell>
          <cell r="AB947" t="e">
            <v>#N/A</v>
          </cell>
          <cell r="AC947" t="e">
            <v>#N/A</v>
          </cell>
          <cell r="AD947" t="e">
            <v>#N/A</v>
          </cell>
          <cell r="AE947" t="str">
            <v>11 Dividend Street</v>
          </cell>
          <cell r="AF947" t="str">
            <v>Mansfield QLD 4122</v>
          </cell>
        </row>
        <row r="948">
          <cell r="A948" t="str">
            <v>AEPL0947</v>
          </cell>
          <cell r="D948" t="e">
            <v>#N/A</v>
          </cell>
          <cell r="E948" t="e">
            <v>#N/A</v>
          </cell>
          <cell r="F948" t="e">
            <v>#N/A</v>
          </cell>
          <cell r="G948" t="e">
            <v>#N/A</v>
          </cell>
          <cell r="AB948" t="e">
            <v>#N/A</v>
          </cell>
          <cell r="AC948" t="e">
            <v>#N/A</v>
          </cell>
          <cell r="AD948" t="e">
            <v>#N/A</v>
          </cell>
          <cell r="AE948" t="str">
            <v>11 Dividend Street</v>
          </cell>
          <cell r="AF948" t="str">
            <v>Mansfield QLD 4122</v>
          </cell>
        </row>
        <row r="949">
          <cell r="A949" t="str">
            <v>AEPL0948</v>
          </cell>
          <cell r="D949" t="e">
            <v>#N/A</v>
          </cell>
          <cell r="E949" t="e">
            <v>#N/A</v>
          </cell>
          <cell r="F949" t="e">
            <v>#N/A</v>
          </cell>
          <cell r="G949" t="e">
            <v>#N/A</v>
          </cell>
          <cell r="AB949" t="e">
            <v>#N/A</v>
          </cell>
          <cell r="AC949" t="e">
            <v>#N/A</v>
          </cell>
          <cell r="AD949" t="e">
            <v>#N/A</v>
          </cell>
          <cell r="AE949" t="str">
            <v>11 Dividend Street</v>
          </cell>
          <cell r="AF949" t="str">
            <v>Mansfield QLD 4122</v>
          </cell>
        </row>
        <row r="950">
          <cell r="A950" t="str">
            <v>AEPL0949</v>
          </cell>
          <cell r="D950" t="e">
            <v>#N/A</v>
          </cell>
          <cell r="E950" t="e">
            <v>#N/A</v>
          </cell>
          <cell r="F950" t="e">
            <v>#N/A</v>
          </cell>
          <cell r="G950" t="e">
            <v>#N/A</v>
          </cell>
          <cell r="AB950" t="e">
            <v>#N/A</v>
          </cell>
          <cell r="AC950" t="e">
            <v>#N/A</v>
          </cell>
          <cell r="AD950" t="e">
            <v>#N/A</v>
          </cell>
          <cell r="AE950" t="str">
            <v>11 Dividend Street</v>
          </cell>
          <cell r="AF950" t="str">
            <v>Mansfield QLD 4122</v>
          </cell>
        </row>
        <row r="951">
          <cell r="A951" t="str">
            <v>AEPL0950</v>
          </cell>
          <cell r="D951" t="e">
            <v>#N/A</v>
          </cell>
          <cell r="E951" t="e">
            <v>#N/A</v>
          </cell>
          <cell r="F951" t="e">
            <v>#N/A</v>
          </cell>
          <cell r="G951" t="e">
            <v>#N/A</v>
          </cell>
          <cell r="AB951" t="e">
            <v>#N/A</v>
          </cell>
          <cell r="AC951" t="e">
            <v>#N/A</v>
          </cell>
          <cell r="AD951" t="e">
            <v>#N/A</v>
          </cell>
          <cell r="AE951" t="str">
            <v>11 Dividend Street</v>
          </cell>
          <cell r="AF951" t="str">
            <v>Mansfield QLD 4122</v>
          </cell>
        </row>
        <row r="952">
          <cell r="A952" t="str">
            <v>AEPL0951</v>
          </cell>
          <cell r="D952" t="e">
            <v>#N/A</v>
          </cell>
          <cell r="E952" t="e">
            <v>#N/A</v>
          </cell>
          <cell r="F952" t="e">
            <v>#N/A</v>
          </cell>
          <cell r="G952" t="e">
            <v>#N/A</v>
          </cell>
          <cell r="AB952" t="e">
            <v>#N/A</v>
          </cell>
          <cell r="AC952" t="e">
            <v>#N/A</v>
          </cell>
          <cell r="AD952" t="e">
            <v>#N/A</v>
          </cell>
          <cell r="AE952" t="str">
            <v>11 Dividend Street</v>
          </cell>
          <cell r="AF952" t="str">
            <v>Mansfield QLD 4122</v>
          </cell>
        </row>
        <row r="953">
          <cell r="A953" t="str">
            <v>AEPL0952</v>
          </cell>
          <cell r="D953" t="e">
            <v>#N/A</v>
          </cell>
          <cell r="E953" t="e">
            <v>#N/A</v>
          </cell>
          <cell r="F953" t="e">
            <v>#N/A</v>
          </cell>
          <cell r="G953" t="e">
            <v>#N/A</v>
          </cell>
          <cell r="AB953" t="e">
            <v>#N/A</v>
          </cell>
          <cell r="AC953" t="e">
            <v>#N/A</v>
          </cell>
          <cell r="AD953" t="e">
            <v>#N/A</v>
          </cell>
          <cell r="AE953" t="str">
            <v>11 Dividend Street</v>
          </cell>
          <cell r="AF953" t="str">
            <v>Mansfield QLD 4122</v>
          </cell>
        </row>
        <row r="954">
          <cell r="A954" t="str">
            <v>AEPL0953</v>
          </cell>
          <cell r="D954" t="e">
            <v>#N/A</v>
          </cell>
          <cell r="E954" t="e">
            <v>#N/A</v>
          </cell>
          <cell r="F954" t="e">
            <v>#N/A</v>
          </cell>
          <cell r="G954" t="e">
            <v>#N/A</v>
          </cell>
          <cell r="AB954" t="e">
            <v>#N/A</v>
          </cell>
          <cell r="AC954" t="e">
            <v>#N/A</v>
          </cell>
          <cell r="AD954" t="e">
            <v>#N/A</v>
          </cell>
          <cell r="AE954" t="str">
            <v>11 Dividend Street</v>
          </cell>
          <cell r="AF954" t="str">
            <v>Mansfield QLD 4122</v>
          </cell>
        </row>
        <row r="955">
          <cell r="A955" t="str">
            <v>AEPL0954</v>
          </cell>
          <cell r="D955" t="e">
            <v>#N/A</v>
          </cell>
          <cell r="E955" t="e">
            <v>#N/A</v>
          </cell>
          <cell r="F955" t="e">
            <v>#N/A</v>
          </cell>
          <cell r="G955" t="e">
            <v>#N/A</v>
          </cell>
          <cell r="AB955" t="e">
            <v>#N/A</v>
          </cell>
          <cell r="AC955" t="e">
            <v>#N/A</v>
          </cell>
          <cell r="AD955" t="e">
            <v>#N/A</v>
          </cell>
          <cell r="AE955" t="str">
            <v>11 Dividend Street</v>
          </cell>
          <cell r="AF955" t="str">
            <v>Mansfield QLD 4122</v>
          </cell>
        </row>
        <row r="956">
          <cell r="A956" t="str">
            <v>AEPL0955</v>
          </cell>
          <cell r="D956" t="e">
            <v>#N/A</v>
          </cell>
          <cell r="E956" t="e">
            <v>#N/A</v>
          </cell>
          <cell r="F956" t="e">
            <v>#N/A</v>
          </cell>
          <cell r="G956" t="e">
            <v>#N/A</v>
          </cell>
          <cell r="AB956" t="e">
            <v>#N/A</v>
          </cell>
          <cell r="AC956" t="e">
            <v>#N/A</v>
          </cell>
          <cell r="AD956" t="e">
            <v>#N/A</v>
          </cell>
          <cell r="AE956" t="str">
            <v>11 Dividend Street</v>
          </cell>
          <cell r="AF956" t="str">
            <v>Mansfield QLD 4122</v>
          </cell>
        </row>
        <row r="957">
          <cell r="A957" t="str">
            <v>AEPL0956</v>
          </cell>
          <cell r="D957" t="e">
            <v>#N/A</v>
          </cell>
          <cell r="E957" t="e">
            <v>#N/A</v>
          </cell>
          <cell r="F957" t="e">
            <v>#N/A</v>
          </cell>
          <cell r="G957" t="e">
            <v>#N/A</v>
          </cell>
          <cell r="AB957" t="e">
            <v>#N/A</v>
          </cell>
          <cell r="AC957" t="e">
            <v>#N/A</v>
          </cell>
          <cell r="AD957" t="e">
            <v>#N/A</v>
          </cell>
          <cell r="AE957" t="str">
            <v>11 Dividend Street</v>
          </cell>
          <cell r="AF957" t="str">
            <v>Mansfield QLD 4122</v>
          </cell>
        </row>
        <row r="958">
          <cell r="A958" t="str">
            <v>AEPL0957</v>
          </cell>
          <cell r="D958" t="e">
            <v>#N/A</v>
          </cell>
          <cell r="E958" t="e">
            <v>#N/A</v>
          </cell>
          <cell r="F958" t="e">
            <v>#N/A</v>
          </cell>
          <cell r="G958" t="e">
            <v>#N/A</v>
          </cell>
          <cell r="AB958" t="e">
            <v>#N/A</v>
          </cell>
          <cell r="AC958" t="e">
            <v>#N/A</v>
          </cell>
          <cell r="AD958" t="e">
            <v>#N/A</v>
          </cell>
          <cell r="AE958" t="str">
            <v>11 Dividend Street</v>
          </cell>
          <cell r="AF958" t="str">
            <v>Mansfield QLD 4122</v>
          </cell>
        </row>
        <row r="959">
          <cell r="A959" t="str">
            <v>AEPL0958</v>
          </cell>
          <cell r="D959" t="e">
            <v>#N/A</v>
          </cell>
          <cell r="E959" t="e">
            <v>#N/A</v>
          </cell>
          <cell r="F959" t="e">
            <v>#N/A</v>
          </cell>
          <cell r="G959" t="e">
            <v>#N/A</v>
          </cell>
          <cell r="AB959" t="e">
            <v>#N/A</v>
          </cell>
          <cell r="AC959" t="e">
            <v>#N/A</v>
          </cell>
          <cell r="AD959" t="e">
            <v>#N/A</v>
          </cell>
          <cell r="AE959" t="str">
            <v>11 Dividend Street</v>
          </cell>
          <cell r="AF959" t="str">
            <v>Mansfield QLD 4122</v>
          </cell>
        </row>
        <row r="960">
          <cell r="A960" t="str">
            <v>AEPL0959</v>
          </cell>
          <cell r="D960" t="e">
            <v>#N/A</v>
          </cell>
          <cell r="E960" t="e">
            <v>#N/A</v>
          </cell>
          <cell r="F960" t="e">
            <v>#N/A</v>
          </cell>
          <cell r="G960" t="e">
            <v>#N/A</v>
          </cell>
          <cell r="AB960" t="e">
            <v>#N/A</v>
          </cell>
          <cell r="AC960" t="e">
            <v>#N/A</v>
          </cell>
          <cell r="AD960" t="e">
            <v>#N/A</v>
          </cell>
          <cell r="AE960" t="str">
            <v>11 Dividend Street</v>
          </cell>
          <cell r="AF960" t="str">
            <v>Mansfield QLD 4122</v>
          </cell>
        </row>
        <row r="961">
          <cell r="A961" t="str">
            <v>AEPL0960</v>
          </cell>
          <cell r="D961" t="e">
            <v>#N/A</v>
          </cell>
          <cell r="E961" t="e">
            <v>#N/A</v>
          </cell>
          <cell r="F961" t="e">
            <v>#N/A</v>
          </cell>
          <cell r="G961" t="e">
            <v>#N/A</v>
          </cell>
          <cell r="AB961" t="e">
            <v>#N/A</v>
          </cell>
          <cell r="AC961" t="e">
            <v>#N/A</v>
          </cell>
          <cell r="AD961" t="e">
            <v>#N/A</v>
          </cell>
          <cell r="AE961" t="str">
            <v>11 Dividend Street</v>
          </cell>
          <cell r="AF961" t="str">
            <v>Mansfield QLD 4122</v>
          </cell>
        </row>
        <row r="962">
          <cell r="A962" t="str">
            <v>AEPL0961</v>
          </cell>
          <cell r="D962" t="e">
            <v>#N/A</v>
          </cell>
          <cell r="E962" t="e">
            <v>#N/A</v>
          </cell>
          <cell r="F962" t="e">
            <v>#N/A</v>
          </cell>
          <cell r="G962" t="e">
            <v>#N/A</v>
          </cell>
          <cell r="AB962" t="e">
            <v>#N/A</v>
          </cell>
          <cell r="AC962" t="e">
            <v>#N/A</v>
          </cell>
          <cell r="AD962" t="e">
            <v>#N/A</v>
          </cell>
          <cell r="AE962" t="str">
            <v>11 Dividend Street</v>
          </cell>
          <cell r="AF962" t="str">
            <v>Mansfield QLD 4122</v>
          </cell>
        </row>
        <row r="963">
          <cell r="A963" t="str">
            <v>AEPL0962</v>
          </cell>
          <cell r="D963" t="e">
            <v>#N/A</v>
          </cell>
          <cell r="E963" t="e">
            <v>#N/A</v>
          </cell>
          <cell r="F963" t="e">
            <v>#N/A</v>
          </cell>
          <cell r="G963" t="e">
            <v>#N/A</v>
          </cell>
          <cell r="AB963" t="e">
            <v>#N/A</v>
          </cell>
          <cell r="AC963" t="e">
            <v>#N/A</v>
          </cell>
          <cell r="AD963" t="e">
            <v>#N/A</v>
          </cell>
          <cell r="AE963" t="str">
            <v>11 Dividend Street</v>
          </cell>
          <cell r="AF963" t="str">
            <v>Mansfield QLD 4122</v>
          </cell>
        </row>
        <row r="964">
          <cell r="A964" t="str">
            <v>AEPL0963</v>
          </cell>
          <cell r="D964" t="e">
            <v>#N/A</v>
          </cell>
          <cell r="E964" t="e">
            <v>#N/A</v>
          </cell>
          <cell r="F964" t="e">
            <v>#N/A</v>
          </cell>
          <cell r="G964" t="e">
            <v>#N/A</v>
          </cell>
          <cell r="AB964" t="e">
            <v>#N/A</v>
          </cell>
          <cell r="AC964" t="e">
            <v>#N/A</v>
          </cell>
          <cell r="AD964" t="e">
            <v>#N/A</v>
          </cell>
          <cell r="AE964" t="str">
            <v>11 Dividend Street</v>
          </cell>
          <cell r="AF964" t="str">
            <v>Mansfield QLD 4122</v>
          </cell>
        </row>
        <row r="965">
          <cell r="A965" t="str">
            <v>AEPL0964</v>
          </cell>
          <cell r="D965" t="e">
            <v>#N/A</v>
          </cell>
          <cell r="E965" t="e">
            <v>#N/A</v>
          </cell>
          <cell r="F965" t="e">
            <v>#N/A</v>
          </cell>
          <cell r="G965" t="e">
            <v>#N/A</v>
          </cell>
          <cell r="AB965" t="e">
            <v>#N/A</v>
          </cell>
          <cell r="AC965" t="e">
            <v>#N/A</v>
          </cell>
          <cell r="AD965" t="e">
            <v>#N/A</v>
          </cell>
          <cell r="AE965" t="str">
            <v>11 Dividend Street</v>
          </cell>
          <cell r="AF965" t="str">
            <v>Mansfield QLD 4122</v>
          </cell>
        </row>
        <row r="966">
          <cell r="A966" t="str">
            <v>AEPL0965</v>
          </cell>
          <cell r="D966" t="e">
            <v>#N/A</v>
          </cell>
          <cell r="E966" t="e">
            <v>#N/A</v>
          </cell>
          <cell r="F966" t="e">
            <v>#N/A</v>
          </cell>
          <cell r="G966" t="e">
            <v>#N/A</v>
          </cell>
          <cell r="AB966" t="e">
            <v>#N/A</v>
          </cell>
          <cell r="AC966" t="e">
            <v>#N/A</v>
          </cell>
          <cell r="AD966" t="e">
            <v>#N/A</v>
          </cell>
          <cell r="AE966" t="str">
            <v>11 Dividend Street</v>
          </cell>
          <cell r="AF966" t="str">
            <v>Mansfield QLD 4122</v>
          </cell>
        </row>
        <row r="967">
          <cell r="A967" t="str">
            <v>AEPL0966</v>
          </cell>
          <cell r="D967" t="e">
            <v>#N/A</v>
          </cell>
          <cell r="E967" t="e">
            <v>#N/A</v>
          </cell>
          <cell r="F967" t="e">
            <v>#N/A</v>
          </cell>
          <cell r="G967" t="e">
            <v>#N/A</v>
          </cell>
          <cell r="AB967" t="e">
            <v>#N/A</v>
          </cell>
          <cell r="AC967" t="e">
            <v>#N/A</v>
          </cell>
          <cell r="AD967" t="e">
            <v>#N/A</v>
          </cell>
          <cell r="AE967" t="str">
            <v>11 Dividend Street</v>
          </cell>
          <cell r="AF967" t="str">
            <v>Mansfield QLD 4122</v>
          </cell>
        </row>
        <row r="968">
          <cell r="A968" t="str">
            <v>AEPL0967</v>
          </cell>
          <cell r="D968" t="e">
            <v>#N/A</v>
          </cell>
          <cell r="E968" t="e">
            <v>#N/A</v>
          </cell>
          <cell r="F968" t="e">
            <v>#N/A</v>
          </cell>
          <cell r="G968" t="e">
            <v>#N/A</v>
          </cell>
          <cell r="AB968" t="e">
            <v>#N/A</v>
          </cell>
          <cell r="AC968" t="e">
            <v>#N/A</v>
          </cell>
          <cell r="AD968" t="e">
            <v>#N/A</v>
          </cell>
          <cell r="AE968" t="str">
            <v>11 Dividend Street</v>
          </cell>
          <cell r="AF968" t="str">
            <v>Mansfield QLD 4122</v>
          </cell>
        </row>
        <row r="969">
          <cell r="A969" t="str">
            <v>AEPL0968</v>
          </cell>
          <cell r="D969" t="e">
            <v>#N/A</v>
          </cell>
          <cell r="E969" t="e">
            <v>#N/A</v>
          </cell>
          <cell r="F969" t="e">
            <v>#N/A</v>
          </cell>
          <cell r="G969" t="e">
            <v>#N/A</v>
          </cell>
          <cell r="AB969" t="e">
            <v>#N/A</v>
          </cell>
          <cell r="AC969" t="e">
            <v>#N/A</v>
          </cell>
          <cell r="AD969" t="e">
            <v>#N/A</v>
          </cell>
          <cell r="AE969" t="str">
            <v>11 Dividend Street</v>
          </cell>
          <cell r="AF969" t="str">
            <v>Mansfield QLD 4122</v>
          </cell>
        </row>
        <row r="970">
          <cell r="A970" t="str">
            <v>AEPL0969</v>
          </cell>
          <cell r="D970" t="e">
            <v>#N/A</v>
          </cell>
          <cell r="E970" t="e">
            <v>#N/A</v>
          </cell>
          <cell r="F970" t="e">
            <v>#N/A</v>
          </cell>
          <cell r="G970" t="e">
            <v>#N/A</v>
          </cell>
          <cell r="AB970" t="e">
            <v>#N/A</v>
          </cell>
          <cell r="AC970" t="e">
            <v>#N/A</v>
          </cell>
          <cell r="AD970" t="e">
            <v>#N/A</v>
          </cell>
          <cell r="AE970" t="str">
            <v>11 Dividend Street</v>
          </cell>
          <cell r="AF970" t="str">
            <v>Mansfield QLD 4122</v>
          </cell>
        </row>
        <row r="971">
          <cell r="A971" t="str">
            <v>AEPL0970</v>
          </cell>
          <cell r="D971" t="e">
            <v>#N/A</v>
          </cell>
          <cell r="E971" t="e">
            <v>#N/A</v>
          </cell>
          <cell r="F971" t="e">
            <v>#N/A</v>
          </cell>
          <cell r="G971" t="e">
            <v>#N/A</v>
          </cell>
          <cell r="AB971" t="e">
            <v>#N/A</v>
          </cell>
          <cell r="AC971" t="e">
            <v>#N/A</v>
          </cell>
          <cell r="AD971" t="e">
            <v>#N/A</v>
          </cell>
          <cell r="AE971" t="str">
            <v>11 Dividend Street</v>
          </cell>
          <cell r="AF971" t="str">
            <v>Mansfield QLD 4122</v>
          </cell>
        </row>
        <row r="972">
          <cell r="A972" t="str">
            <v>AEPL0971</v>
          </cell>
          <cell r="D972" t="e">
            <v>#N/A</v>
          </cell>
          <cell r="E972" t="e">
            <v>#N/A</v>
          </cell>
          <cell r="F972" t="e">
            <v>#N/A</v>
          </cell>
          <cell r="G972" t="e">
            <v>#N/A</v>
          </cell>
          <cell r="AB972" t="e">
            <v>#N/A</v>
          </cell>
          <cell r="AC972" t="e">
            <v>#N/A</v>
          </cell>
          <cell r="AD972" t="e">
            <v>#N/A</v>
          </cell>
          <cell r="AE972" t="str">
            <v>11 Dividend Street</v>
          </cell>
          <cell r="AF972" t="str">
            <v>Mansfield QLD 4122</v>
          </cell>
        </row>
        <row r="973">
          <cell r="A973" t="str">
            <v>AEPL0972</v>
          </cell>
          <cell r="D973" t="e">
            <v>#N/A</v>
          </cell>
          <cell r="E973" t="e">
            <v>#N/A</v>
          </cell>
          <cell r="F973" t="e">
            <v>#N/A</v>
          </cell>
          <cell r="G973" t="e">
            <v>#N/A</v>
          </cell>
          <cell r="AB973" t="e">
            <v>#N/A</v>
          </cell>
          <cell r="AC973" t="e">
            <v>#N/A</v>
          </cell>
          <cell r="AD973" t="e">
            <v>#N/A</v>
          </cell>
          <cell r="AE973" t="str">
            <v>11 Dividend Street</v>
          </cell>
          <cell r="AF973" t="str">
            <v>Mansfield QLD 4122</v>
          </cell>
        </row>
        <row r="974">
          <cell r="A974" t="str">
            <v>AEPL0973</v>
          </cell>
          <cell r="D974" t="e">
            <v>#N/A</v>
          </cell>
          <cell r="E974" t="e">
            <v>#N/A</v>
          </cell>
          <cell r="F974" t="e">
            <v>#N/A</v>
          </cell>
          <cell r="G974" t="e">
            <v>#N/A</v>
          </cell>
          <cell r="AB974" t="e">
            <v>#N/A</v>
          </cell>
          <cell r="AC974" t="e">
            <v>#N/A</v>
          </cell>
          <cell r="AD974" t="e">
            <v>#N/A</v>
          </cell>
          <cell r="AE974" t="str">
            <v>11 Dividend Street</v>
          </cell>
          <cell r="AF974" t="str">
            <v>Mansfield QLD 4122</v>
          </cell>
        </row>
        <row r="975">
          <cell r="A975" t="str">
            <v>AEPL0974</v>
          </cell>
          <cell r="D975" t="e">
            <v>#N/A</v>
          </cell>
          <cell r="E975" t="e">
            <v>#N/A</v>
          </cell>
          <cell r="F975" t="e">
            <v>#N/A</v>
          </cell>
          <cell r="G975" t="e">
            <v>#N/A</v>
          </cell>
          <cell r="AB975" t="e">
            <v>#N/A</v>
          </cell>
          <cell r="AC975" t="e">
            <v>#N/A</v>
          </cell>
          <cell r="AD975" t="e">
            <v>#N/A</v>
          </cell>
          <cell r="AE975" t="str">
            <v>11 Dividend Street</v>
          </cell>
          <cell r="AF975" t="str">
            <v>Mansfield QLD 4122</v>
          </cell>
        </row>
        <row r="976">
          <cell r="A976" t="str">
            <v>AEPL0975</v>
          </cell>
          <cell r="D976" t="e">
            <v>#N/A</v>
          </cell>
          <cell r="E976" t="e">
            <v>#N/A</v>
          </cell>
          <cell r="F976" t="e">
            <v>#N/A</v>
          </cell>
          <cell r="G976" t="e">
            <v>#N/A</v>
          </cell>
          <cell r="AB976" t="e">
            <v>#N/A</v>
          </cell>
          <cell r="AC976" t="e">
            <v>#N/A</v>
          </cell>
          <cell r="AD976" t="e">
            <v>#N/A</v>
          </cell>
          <cell r="AE976" t="str">
            <v>11 Dividend Street</v>
          </cell>
          <cell r="AF976" t="str">
            <v>Mansfield QLD 4122</v>
          </cell>
        </row>
        <row r="977">
          <cell r="A977" t="str">
            <v>AEPL0976</v>
          </cell>
          <cell r="D977" t="e">
            <v>#N/A</v>
          </cell>
          <cell r="E977" t="e">
            <v>#N/A</v>
          </cell>
          <cell r="F977" t="e">
            <v>#N/A</v>
          </cell>
          <cell r="G977" t="e">
            <v>#N/A</v>
          </cell>
          <cell r="AB977" t="e">
            <v>#N/A</v>
          </cell>
          <cell r="AC977" t="e">
            <v>#N/A</v>
          </cell>
          <cell r="AD977" t="e">
            <v>#N/A</v>
          </cell>
          <cell r="AE977" t="str">
            <v>11 Dividend Street</v>
          </cell>
          <cell r="AF977" t="str">
            <v>Mansfield QLD 4122</v>
          </cell>
        </row>
        <row r="978">
          <cell r="A978" t="str">
            <v>AEPL0977</v>
          </cell>
          <cell r="D978" t="e">
            <v>#N/A</v>
          </cell>
          <cell r="E978" t="e">
            <v>#N/A</v>
          </cell>
          <cell r="F978" t="e">
            <v>#N/A</v>
          </cell>
          <cell r="G978" t="e">
            <v>#N/A</v>
          </cell>
          <cell r="AB978" t="e">
            <v>#N/A</v>
          </cell>
          <cell r="AC978" t="e">
            <v>#N/A</v>
          </cell>
          <cell r="AD978" t="e">
            <v>#N/A</v>
          </cell>
          <cell r="AE978" t="str">
            <v>11 Dividend Street</v>
          </cell>
          <cell r="AF978" t="str">
            <v>Mansfield QLD 4122</v>
          </cell>
        </row>
        <row r="979">
          <cell r="A979" t="str">
            <v>AEPL0978</v>
          </cell>
          <cell r="D979" t="e">
            <v>#N/A</v>
          </cell>
          <cell r="E979" t="e">
            <v>#N/A</v>
          </cell>
          <cell r="F979" t="e">
            <v>#N/A</v>
          </cell>
          <cell r="G979" t="e">
            <v>#N/A</v>
          </cell>
          <cell r="AB979" t="e">
            <v>#N/A</v>
          </cell>
          <cell r="AC979" t="e">
            <v>#N/A</v>
          </cell>
          <cell r="AD979" t="e">
            <v>#N/A</v>
          </cell>
          <cell r="AE979" t="str">
            <v>11 Dividend Street</v>
          </cell>
          <cell r="AF979" t="str">
            <v>Mansfield QLD 4122</v>
          </cell>
        </row>
        <row r="980">
          <cell r="A980" t="str">
            <v>AEPL0979</v>
          </cell>
          <cell r="D980" t="e">
            <v>#N/A</v>
          </cell>
          <cell r="E980" t="e">
            <v>#N/A</v>
          </cell>
          <cell r="F980" t="e">
            <v>#N/A</v>
          </cell>
          <cell r="G980" t="e">
            <v>#N/A</v>
          </cell>
          <cell r="AB980" t="e">
            <v>#N/A</v>
          </cell>
          <cell r="AC980" t="e">
            <v>#N/A</v>
          </cell>
          <cell r="AD980" t="e">
            <v>#N/A</v>
          </cell>
          <cell r="AE980" t="str">
            <v>11 Dividend Street</v>
          </cell>
          <cell r="AF980" t="str">
            <v>Mansfield QLD 4122</v>
          </cell>
        </row>
        <row r="981">
          <cell r="A981" t="str">
            <v>AEPL0980</v>
          </cell>
          <cell r="D981" t="e">
            <v>#N/A</v>
          </cell>
          <cell r="E981" t="e">
            <v>#N/A</v>
          </cell>
          <cell r="F981" t="e">
            <v>#N/A</v>
          </cell>
          <cell r="G981" t="e">
            <v>#N/A</v>
          </cell>
          <cell r="AB981" t="e">
            <v>#N/A</v>
          </cell>
          <cell r="AC981" t="e">
            <v>#N/A</v>
          </cell>
          <cell r="AD981" t="e">
            <v>#N/A</v>
          </cell>
          <cell r="AE981" t="str">
            <v>11 Dividend Street</v>
          </cell>
          <cell r="AF981" t="str">
            <v>Mansfield QLD 4122</v>
          </cell>
        </row>
        <row r="982">
          <cell r="A982" t="str">
            <v>AEPL0981</v>
          </cell>
          <cell r="D982" t="e">
            <v>#N/A</v>
          </cell>
          <cell r="E982" t="e">
            <v>#N/A</v>
          </cell>
          <cell r="F982" t="e">
            <v>#N/A</v>
          </cell>
          <cell r="G982" t="e">
            <v>#N/A</v>
          </cell>
          <cell r="AB982" t="e">
            <v>#N/A</v>
          </cell>
          <cell r="AC982" t="e">
            <v>#N/A</v>
          </cell>
          <cell r="AD982" t="e">
            <v>#N/A</v>
          </cell>
          <cell r="AE982" t="str">
            <v>11 Dividend Street</v>
          </cell>
          <cell r="AF982" t="str">
            <v>Mansfield QLD 4122</v>
          </cell>
        </row>
        <row r="983">
          <cell r="A983" t="str">
            <v>AEPL0982</v>
          </cell>
          <cell r="D983" t="e">
            <v>#N/A</v>
          </cell>
          <cell r="E983" t="e">
            <v>#N/A</v>
          </cell>
          <cell r="F983" t="e">
            <v>#N/A</v>
          </cell>
          <cell r="G983" t="e">
            <v>#N/A</v>
          </cell>
          <cell r="AB983" t="e">
            <v>#N/A</v>
          </cell>
          <cell r="AC983" t="e">
            <v>#N/A</v>
          </cell>
          <cell r="AD983" t="e">
            <v>#N/A</v>
          </cell>
          <cell r="AE983" t="str">
            <v>11 Dividend Street</v>
          </cell>
          <cell r="AF983" t="str">
            <v>Mansfield QLD 4122</v>
          </cell>
        </row>
        <row r="984">
          <cell r="A984" t="str">
            <v>AEPL0983</v>
          </cell>
          <cell r="D984" t="e">
            <v>#N/A</v>
          </cell>
          <cell r="E984" t="e">
            <v>#N/A</v>
          </cell>
          <cell r="F984" t="e">
            <v>#N/A</v>
          </cell>
          <cell r="G984" t="e">
            <v>#N/A</v>
          </cell>
          <cell r="AB984" t="e">
            <v>#N/A</v>
          </cell>
          <cell r="AC984" t="e">
            <v>#N/A</v>
          </cell>
          <cell r="AD984" t="e">
            <v>#N/A</v>
          </cell>
          <cell r="AE984" t="str">
            <v>11 Dividend Street</v>
          </cell>
          <cell r="AF984" t="str">
            <v>Mansfield QLD 4122</v>
          </cell>
        </row>
        <row r="985">
          <cell r="A985" t="str">
            <v>AEPL0984</v>
          </cell>
          <cell r="D985" t="e">
            <v>#N/A</v>
          </cell>
          <cell r="E985" t="e">
            <v>#N/A</v>
          </cell>
          <cell r="F985" t="e">
            <v>#N/A</v>
          </cell>
          <cell r="G985" t="e">
            <v>#N/A</v>
          </cell>
          <cell r="AB985" t="e">
            <v>#N/A</v>
          </cell>
          <cell r="AC985" t="e">
            <v>#N/A</v>
          </cell>
          <cell r="AD985" t="e">
            <v>#N/A</v>
          </cell>
          <cell r="AE985" t="str">
            <v>11 Dividend Street</v>
          </cell>
          <cell r="AF985" t="str">
            <v>Mansfield QLD 4122</v>
          </cell>
        </row>
        <row r="986">
          <cell r="A986" t="str">
            <v>AEPL0985</v>
          </cell>
          <cell r="D986" t="e">
            <v>#N/A</v>
          </cell>
          <cell r="E986" t="e">
            <v>#N/A</v>
          </cell>
          <cell r="F986" t="e">
            <v>#N/A</v>
          </cell>
          <cell r="G986" t="e">
            <v>#N/A</v>
          </cell>
          <cell r="AB986" t="e">
            <v>#N/A</v>
          </cell>
          <cell r="AC986" t="e">
            <v>#N/A</v>
          </cell>
          <cell r="AD986" t="e">
            <v>#N/A</v>
          </cell>
          <cell r="AE986" t="str">
            <v>11 Dividend Street</v>
          </cell>
          <cell r="AF986" t="str">
            <v>Mansfield QLD 4122</v>
          </cell>
        </row>
        <row r="987">
          <cell r="A987" t="str">
            <v>AEPL0986</v>
          </cell>
          <cell r="D987" t="e">
            <v>#N/A</v>
          </cell>
          <cell r="E987" t="e">
            <v>#N/A</v>
          </cell>
          <cell r="F987" t="e">
            <v>#N/A</v>
          </cell>
          <cell r="G987" t="e">
            <v>#N/A</v>
          </cell>
          <cell r="AB987" t="e">
            <v>#N/A</v>
          </cell>
          <cell r="AC987" t="e">
            <v>#N/A</v>
          </cell>
          <cell r="AD987" t="e">
            <v>#N/A</v>
          </cell>
          <cell r="AE987" t="str">
            <v>11 Dividend Street</v>
          </cell>
          <cell r="AF987" t="str">
            <v>Mansfield QLD 4122</v>
          </cell>
        </row>
        <row r="988">
          <cell r="A988" t="str">
            <v>AEPL0987</v>
          </cell>
          <cell r="D988" t="e">
            <v>#N/A</v>
          </cell>
          <cell r="E988" t="e">
            <v>#N/A</v>
          </cell>
          <cell r="F988" t="e">
            <v>#N/A</v>
          </cell>
          <cell r="G988" t="e">
            <v>#N/A</v>
          </cell>
          <cell r="AB988" t="e">
            <v>#N/A</v>
          </cell>
          <cell r="AC988" t="e">
            <v>#N/A</v>
          </cell>
          <cell r="AD988" t="e">
            <v>#N/A</v>
          </cell>
          <cell r="AE988" t="str">
            <v>11 Dividend Street</v>
          </cell>
          <cell r="AF988" t="str">
            <v>Mansfield QLD 4122</v>
          </cell>
        </row>
        <row r="989">
          <cell r="A989" t="str">
            <v>AEPL0988</v>
          </cell>
          <cell r="D989" t="e">
            <v>#N/A</v>
          </cell>
          <cell r="E989" t="e">
            <v>#N/A</v>
          </cell>
          <cell r="F989" t="e">
            <v>#N/A</v>
          </cell>
          <cell r="G989" t="e">
            <v>#N/A</v>
          </cell>
          <cell r="AB989" t="e">
            <v>#N/A</v>
          </cell>
          <cell r="AC989" t="e">
            <v>#N/A</v>
          </cell>
          <cell r="AD989" t="e">
            <v>#N/A</v>
          </cell>
          <cell r="AE989" t="str">
            <v>11 Dividend Street</v>
          </cell>
          <cell r="AF989" t="str">
            <v>Mansfield QLD 4122</v>
          </cell>
        </row>
        <row r="990">
          <cell r="A990" t="str">
            <v>AEPL0989</v>
          </cell>
          <cell r="D990" t="e">
            <v>#N/A</v>
          </cell>
          <cell r="E990" t="e">
            <v>#N/A</v>
          </cell>
          <cell r="F990" t="e">
            <v>#N/A</v>
          </cell>
          <cell r="G990" t="e">
            <v>#N/A</v>
          </cell>
          <cell r="AB990" t="e">
            <v>#N/A</v>
          </cell>
          <cell r="AC990" t="e">
            <v>#N/A</v>
          </cell>
          <cell r="AD990" t="e">
            <v>#N/A</v>
          </cell>
          <cell r="AE990" t="str">
            <v>11 Dividend Street</v>
          </cell>
          <cell r="AF990" t="str">
            <v>Mansfield QLD 4122</v>
          </cell>
        </row>
        <row r="991">
          <cell r="A991" t="str">
            <v>AEPL0990</v>
          </cell>
          <cell r="D991" t="e">
            <v>#N/A</v>
          </cell>
          <cell r="E991" t="e">
            <v>#N/A</v>
          </cell>
          <cell r="F991" t="e">
            <v>#N/A</v>
          </cell>
          <cell r="G991" t="e">
            <v>#N/A</v>
          </cell>
          <cell r="AB991" t="e">
            <v>#N/A</v>
          </cell>
          <cell r="AC991" t="e">
            <v>#N/A</v>
          </cell>
          <cell r="AD991" t="e">
            <v>#N/A</v>
          </cell>
          <cell r="AE991" t="str">
            <v>11 Dividend Street</v>
          </cell>
          <cell r="AF991" t="str">
            <v>Mansfield QLD 4122</v>
          </cell>
        </row>
        <row r="992">
          <cell r="A992" t="str">
            <v>AEPL0991</v>
          </cell>
          <cell r="D992" t="e">
            <v>#N/A</v>
          </cell>
          <cell r="E992" t="e">
            <v>#N/A</v>
          </cell>
          <cell r="F992" t="e">
            <v>#N/A</v>
          </cell>
          <cell r="G992" t="e">
            <v>#N/A</v>
          </cell>
          <cell r="AB992" t="e">
            <v>#N/A</v>
          </cell>
          <cell r="AC992" t="e">
            <v>#N/A</v>
          </cell>
          <cell r="AD992" t="e">
            <v>#N/A</v>
          </cell>
          <cell r="AE992" t="str">
            <v>11 Dividend Street</v>
          </cell>
          <cell r="AF992" t="str">
            <v>Mansfield QLD 4122</v>
          </cell>
        </row>
        <row r="993">
          <cell r="A993" t="str">
            <v>AEPL0992</v>
          </cell>
          <cell r="D993" t="e">
            <v>#N/A</v>
          </cell>
          <cell r="E993" t="e">
            <v>#N/A</v>
          </cell>
          <cell r="F993" t="e">
            <v>#N/A</v>
          </cell>
          <cell r="G993" t="e">
            <v>#N/A</v>
          </cell>
          <cell r="AB993" t="e">
            <v>#N/A</v>
          </cell>
          <cell r="AC993" t="e">
            <v>#N/A</v>
          </cell>
          <cell r="AD993" t="e">
            <v>#N/A</v>
          </cell>
          <cell r="AE993" t="str">
            <v>11 Dividend Street</v>
          </cell>
          <cell r="AF993" t="str">
            <v>Mansfield QLD 4122</v>
          </cell>
        </row>
        <row r="994">
          <cell r="A994" t="str">
            <v>AEPL0993</v>
          </cell>
          <cell r="D994" t="e">
            <v>#N/A</v>
          </cell>
          <cell r="E994" t="e">
            <v>#N/A</v>
          </cell>
          <cell r="F994" t="e">
            <v>#N/A</v>
          </cell>
          <cell r="G994" t="e">
            <v>#N/A</v>
          </cell>
          <cell r="AB994" t="e">
            <v>#N/A</v>
          </cell>
          <cell r="AC994" t="e">
            <v>#N/A</v>
          </cell>
          <cell r="AD994" t="e">
            <v>#N/A</v>
          </cell>
          <cell r="AE994" t="str">
            <v>11 Dividend Street</v>
          </cell>
          <cell r="AF994" t="str">
            <v>Mansfield QLD 4122</v>
          </cell>
        </row>
        <row r="995">
          <cell r="A995" t="str">
            <v>AEPL0994</v>
          </cell>
          <cell r="D995" t="e">
            <v>#N/A</v>
          </cell>
          <cell r="E995" t="e">
            <v>#N/A</v>
          </cell>
          <cell r="F995" t="e">
            <v>#N/A</v>
          </cell>
          <cell r="G995" t="e">
            <v>#N/A</v>
          </cell>
          <cell r="AB995" t="e">
            <v>#N/A</v>
          </cell>
          <cell r="AC995" t="e">
            <v>#N/A</v>
          </cell>
          <cell r="AD995" t="e">
            <v>#N/A</v>
          </cell>
          <cell r="AE995" t="str">
            <v>11 Dividend Street</v>
          </cell>
          <cell r="AF995" t="str">
            <v>Mansfield QLD 4122</v>
          </cell>
        </row>
        <row r="996">
          <cell r="A996" t="str">
            <v>AEPL0995</v>
          </cell>
          <cell r="D996" t="e">
            <v>#N/A</v>
          </cell>
          <cell r="E996" t="e">
            <v>#N/A</v>
          </cell>
          <cell r="F996" t="e">
            <v>#N/A</v>
          </cell>
          <cell r="G996" t="e">
            <v>#N/A</v>
          </cell>
          <cell r="AB996" t="e">
            <v>#N/A</v>
          </cell>
          <cell r="AC996" t="e">
            <v>#N/A</v>
          </cell>
          <cell r="AD996" t="e">
            <v>#N/A</v>
          </cell>
          <cell r="AE996" t="str">
            <v>11 Dividend Street</v>
          </cell>
          <cell r="AF996" t="str">
            <v>Mansfield QLD 4122</v>
          </cell>
        </row>
        <row r="997">
          <cell r="A997" t="str">
            <v>AEPL0996</v>
          </cell>
          <cell r="D997" t="e">
            <v>#N/A</v>
          </cell>
          <cell r="E997" t="e">
            <v>#N/A</v>
          </cell>
          <cell r="F997" t="e">
            <v>#N/A</v>
          </cell>
          <cell r="G997" t="e">
            <v>#N/A</v>
          </cell>
          <cell r="AB997" t="e">
            <v>#N/A</v>
          </cell>
          <cell r="AC997" t="e">
            <v>#N/A</v>
          </cell>
          <cell r="AD997" t="e">
            <v>#N/A</v>
          </cell>
          <cell r="AE997" t="str">
            <v>11 Dividend Street</v>
          </cell>
          <cell r="AF997" t="str">
            <v>Mansfield QLD 4122</v>
          </cell>
        </row>
        <row r="998">
          <cell r="A998" t="str">
            <v>AEPL0997</v>
          </cell>
          <cell r="D998" t="e">
            <v>#N/A</v>
          </cell>
          <cell r="E998" t="e">
            <v>#N/A</v>
          </cell>
          <cell r="F998" t="e">
            <v>#N/A</v>
          </cell>
          <cell r="G998" t="e">
            <v>#N/A</v>
          </cell>
          <cell r="AB998" t="e">
            <v>#N/A</v>
          </cell>
          <cell r="AC998" t="e">
            <v>#N/A</v>
          </cell>
          <cell r="AD998" t="e">
            <v>#N/A</v>
          </cell>
          <cell r="AE998" t="str">
            <v>11 Dividend Street</v>
          </cell>
          <cell r="AF998" t="str">
            <v>Mansfield QLD 4122</v>
          </cell>
        </row>
        <row r="999">
          <cell r="A999" t="str">
            <v>AEPL0998</v>
          </cell>
          <cell r="D999" t="e">
            <v>#N/A</v>
          </cell>
          <cell r="E999" t="e">
            <v>#N/A</v>
          </cell>
          <cell r="F999" t="e">
            <v>#N/A</v>
          </cell>
          <cell r="G999" t="e">
            <v>#N/A</v>
          </cell>
          <cell r="AB999" t="e">
            <v>#N/A</v>
          </cell>
          <cell r="AC999" t="e">
            <v>#N/A</v>
          </cell>
          <cell r="AD999" t="e">
            <v>#N/A</v>
          </cell>
          <cell r="AE999" t="str">
            <v>11 Dividend Street</v>
          </cell>
          <cell r="AF999" t="str">
            <v>Mansfield QLD 4122</v>
          </cell>
        </row>
        <row r="1000">
          <cell r="A1000" t="str">
            <v>AEPL0999</v>
          </cell>
          <cell r="D1000" t="e">
            <v>#N/A</v>
          </cell>
          <cell r="E1000" t="e">
            <v>#N/A</v>
          </cell>
          <cell r="F1000" t="e">
            <v>#N/A</v>
          </cell>
          <cell r="G1000" t="e">
            <v>#N/A</v>
          </cell>
          <cell r="AB1000" t="e">
            <v>#N/A</v>
          </cell>
          <cell r="AC1000" t="e">
            <v>#N/A</v>
          </cell>
          <cell r="AD1000" t="e">
            <v>#N/A</v>
          </cell>
          <cell r="AE1000" t="str">
            <v>11 Dividend Street</v>
          </cell>
          <cell r="AF1000" t="str">
            <v>Mansfield QLD 4122</v>
          </cell>
        </row>
        <row r="1001">
          <cell r="A1001" t="str">
            <v>AEPL1000</v>
          </cell>
          <cell r="D1001" t="e">
            <v>#N/A</v>
          </cell>
          <cell r="E1001" t="e">
            <v>#N/A</v>
          </cell>
          <cell r="F1001" t="e">
            <v>#N/A</v>
          </cell>
          <cell r="G1001" t="e">
            <v>#N/A</v>
          </cell>
          <cell r="AB1001" t="e">
            <v>#N/A</v>
          </cell>
          <cell r="AC1001" t="e">
            <v>#N/A</v>
          </cell>
          <cell r="AD1001" t="e">
            <v>#N/A</v>
          </cell>
          <cell r="AE1001" t="str">
            <v>11 Dividend Street</v>
          </cell>
          <cell r="AF1001" t="str">
            <v>Mansfield QLD 4122</v>
          </cell>
        </row>
        <row r="1002">
          <cell r="A1002" t="str">
            <v>AEPL1001</v>
          </cell>
          <cell r="D1002" t="e">
            <v>#N/A</v>
          </cell>
          <cell r="E1002" t="e">
            <v>#N/A</v>
          </cell>
          <cell r="F1002" t="e">
            <v>#N/A</v>
          </cell>
          <cell r="G1002" t="e">
            <v>#N/A</v>
          </cell>
          <cell r="AB1002" t="e">
            <v>#N/A</v>
          </cell>
          <cell r="AC1002" t="e">
            <v>#N/A</v>
          </cell>
          <cell r="AD1002" t="e">
            <v>#N/A</v>
          </cell>
          <cell r="AE1002" t="str">
            <v>11 Dividend Street</v>
          </cell>
          <cell r="AF1002" t="str">
            <v>Mansfield QLD 4122</v>
          </cell>
        </row>
        <row r="1003">
          <cell r="A1003" t="str">
            <v>AEPL1002</v>
          </cell>
          <cell r="D1003" t="e">
            <v>#N/A</v>
          </cell>
          <cell r="E1003" t="e">
            <v>#N/A</v>
          </cell>
          <cell r="F1003" t="e">
            <v>#N/A</v>
          </cell>
          <cell r="G1003" t="e">
            <v>#N/A</v>
          </cell>
          <cell r="AB1003" t="e">
            <v>#N/A</v>
          </cell>
          <cell r="AC1003" t="e">
            <v>#N/A</v>
          </cell>
          <cell r="AD1003" t="e">
            <v>#N/A</v>
          </cell>
          <cell r="AE1003" t="str">
            <v>11 Dividend Street</v>
          </cell>
          <cell r="AF1003" t="str">
            <v>Mansfield QLD 4122</v>
          </cell>
        </row>
        <row r="1004">
          <cell r="A1004" t="str">
            <v>AEPL1003</v>
          </cell>
          <cell r="D1004" t="e">
            <v>#N/A</v>
          </cell>
          <cell r="E1004" t="e">
            <v>#N/A</v>
          </cell>
          <cell r="F1004" t="e">
            <v>#N/A</v>
          </cell>
          <cell r="G1004" t="e">
            <v>#N/A</v>
          </cell>
          <cell r="AB1004" t="e">
            <v>#N/A</v>
          </cell>
          <cell r="AC1004" t="e">
            <v>#N/A</v>
          </cell>
          <cell r="AD1004" t="e">
            <v>#N/A</v>
          </cell>
          <cell r="AE1004" t="str">
            <v>11 Dividend Street</v>
          </cell>
          <cell r="AF1004" t="str">
            <v>Mansfield QLD 4122</v>
          </cell>
        </row>
        <row r="1005">
          <cell r="A1005" t="str">
            <v>AEPL1004</v>
          </cell>
          <cell r="D1005" t="e">
            <v>#N/A</v>
          </cell>
          <cell r="E1005" t="e">
            <v>#N/A</v>
          </cell>
          <cell r="F1005" t="e">
            <v>#N/A</v>
          </cell>
          <cell r="G1005" t="e">
            <v>#N/A</v>
          </cell>
          <cell r="AB1005" t="e">
            <v>#N/A</v>
          </cell>
          <cell r="AC1005" t="e">
            <v>#N/A</v>
          </cell>
          <cell r="AD1005" t="e">
            <v>#N/A</v>
          </cell>
          <cell r="AE1005" t="str">
            <v>11 Dividend Street</v>
          </cell>
          <cell r="AF1005" t="str">
            <v>Mansfield QLD 4122</v>
          </cell>
        </row>
        <row r="1006">
          <cell r="A1006" t="str">
            <v>AEPL1005</v>
          </cell>
          <cell r="D1006" t="e">
            <v>#N/A</v>
          </cell>
          <cell r="E1006" t="e">
            <v>#N/A</v>
          </cell>
          <cell r="F1006" t="e">
            <v>#N/A</v>
          </cell>
          <cell r="G1006" t="e">
            <v>#N/A</v>
          </cell>
          <cell r="AB1006" t="e">
            <v>#N/A</v>
          </cell>
          <cell r="AC1006" t="e">
            <v>#N/A</v>
          </cell>
          <cell r="AD1006" t="e">
            <v>#N/A</v>
          </cell>
          <cell r="AE1006" t="str">
            <v>11 Dividend Street</v>
          </cell>
          <cell r="AF1006" t="str">
            <v>Mansfield QLD 4122</v>
          </cell>
        </row>
        <row r="1007">
          <cell r="A1007" t="str">
            <v>AEPL1006</v>
          </cell>
          <cell r="D1007" t="e">
            <v>#N/A</v>
          </cell>
          <cell r="E1007" t="e">
            <v>#N/A</v>
          </cell>
          <cell r="F1007" t="e">
            <v>#N/A</v>
          </cell>
          <cell r="G1007" t="e">
            <v>#N/A</v>
          </cell>
          <cell r="AB1007" t="e">
            <v>#N/A</v>
          </cell>
          <cell r="AC1007" t="e">
            <v>#N/A</v>
          </cell>
          <cell r="AD1007" t="e">
            <v>#N/A</v>
          </cell>
          <cell r="AE1007" t="str">
            <v>11 Dividend Street</v>
          </cell>
          <cell r="AF1007" t="str">
            <v>Mansfield QLD 4122</v>
          </cell>
        </row>
        <row r="1008">
          <cell r="A1008" t="str">
            <v>AEPL1007</v>
          </cell>
          <cell r="D1008" t="e">
            <v>#N/A</v>
          </cell>
          <cell r="E1008" t="e">
            <v>#N/A</v>
          </cell>
          <cell r="F1008" t="e">
            <v>#N/A</v>
          </cell>
          <cell r="G1008" t="e">
            <v>#N/A</v>
          </cell>
          <cell r="AB1008" t="e">
            <v>#N/A</v>
          </cell>
          <cell r="AC1008" t="e">
            <v>#N/A</v>
          </cell>
          <cell r="AD1008" t="e">
            <v>#N/A</v>
          </cell>
          <cell r="AE1008" t="str">
            <v>11 Dividend Street</v>
          </cell>
          <cell r="AF1008" t="str">
            <v>Mansfield QLD 4122</v>
          </cell>
        </row>
        <row r="1009">
          <cell r="A1009" t="str">
            <v>AEPL1008</v>
          </cell>
          <cell r="D1009" t="e">
            <v>#N/A</v>
          </cell>
          <cell r="E1009" t="e">
            <v>#N/A</v>
          </cell>
          <cell r="F1009" t="e">
            <v>#N/A</v>
          </cell>
          <cell r="G1009" t="e">
            <v>#N/A</v>
          </cell>
          <cell r="AB1009" t="e">
            <v>#N/A</v>
          </cell>
          <cell r="AC1009" t="e">
            <v>#N/A</v>
          </cell>
          <cell r="AD1009" t="e">
            <v>#N/A</v>
          </cell>
          <cell r="AE1009" t="str">
            <v>11 Dividend Street</v>
          </cell>
          <cell r="AF1009" t="str">
            <v>Mansfield QLD 4122</v>
          </cell>
        </row>
        <row r="1010">
          <cell r="A1010" t="str">
            <v>AEPL1009</v>
          </cell>
          <cell r="D1010" t="e">
            <v>#N/A</v>
          </cell>
          <cell r="E1010" t="e">
            <v>#N/A</v>
          </cell>
          <cell r="F1010" t="e">
            <v>#N/A</v>
          </cell>
          <cell r="G1010" t="e">
            <v>#N/A</v>
          </cell>
          <cell r="AB1010" t="e">
            <v>#N/A</v>
          </cell>
          <cell r="AC1010" t="e">
            <v>#N/A</v>
          </cell>
          <cell r="AD1010" t="e">
            <v>#N/A</v>
          </cell>
          <cell r="AE1010" t="str">
            <v>11 Dividend Street</v>
          </cell>
          <cell r="AF1010" t="str">
            <v>Mansfield QLD 4122</v>
          </cell>
        </row>
        <row r="1011">
          <cell r="A1011" t="str">
            <v>AEPL1010</v>
          </cell>
          <cell r="D1011" t="e">
            <v>#N/A</v>
          </cell>
          <cell r="E1011" t="e">
            <v>#N/A</v>
          </cell>
          <cell r="F1011" t="e">
            <v>#N/A</v>
          </cell>
          <cell r="G1011" t="e">
            <v>#N/A</v>
          </cell>
          <cell r="AB1011" t="e">
            <v>#N/A</v>
          </cell>
          <cell r="AC1011" t="e">
            <v>#N/A</v>
          </cell>
          <cell r="AD1011" t="e">
            <v>#N/A</v>
          </cell>
          <cell r="AE1011" t="str">
            <v>11 Dividend Street</v>
          </cell>
          <cell r="AF1011" t="str">
            <v>Mansfield QLD 4122</v>
          </cell>
        </row>
        <row r="1012">
          <cell r="A1012" t="str">
            <v>AEPL1011</v>
          </cell>
          <cell r="D1012" t="e">
            <v>#N/A</v>
          </cell>
          <cell r="E1012" t="e">
            <v>#N/A</v>
          </cell>
          <cell r="F1012" t="e">
            <v>#N/A</v>
          </cell>
          <cell r="G1012" t="e">
            <v>#N/A</v>
          </cell>
          <cell r="AB1012" t="e">
            <v>#N/A</v>
          </cell>
          <cell r="AC1012" t="e">
            <v>#N/A</v>
          </cell>
          <cell r="AD1012" t="e">
            <v>#N/A</v>
          </cell>
          <cell r="AE1012" t="str">
            <v>11 Dividend Street</v>
          </cell>
          <cell r="AF1012" t="str">
            <v>Mansfield QLD 4122</v>
          </cell>
        </row>
        <row r="1013">
          <cell r="A1013" t="str">
            <v>AEPL1012</v>
          </cell>
          <cell r="D1013" t="e">
            <v>#N/A</v>
          </cell>
          <cell r="E1013" t="e">
            <v>#N/A</v>
          </cell>
          <cell r="F1013" t="e">
            <v>#N/A</v>
          </cell>
          <cell r="G1013" t="e">
            <v>#N/A</v>
          </cell>
          <cell r="AB1013" t="e">
            <v>#N/A</v>
          </cell>
          <cell r="AC1013" t="e">
            <v>#N/A</v>
          </cell>
          <cell r="AD1013" t="e">
            <v>#N/A</v>
          </cell>
          <cell r="AE1013" t="str">
            <v>11 Dividend Street</v>
          </cell>
          <cell r="AF1013" t="str">
            <v>Mansfield QLD 4122</v>
          </cell>
        </row>
        <row r="1014">
          <cell r="A1014" t="str">
            <v>AEPL1013</v>
          </cell>
          <cell r="D1014" t="e">
            <v>#N/A</v>
          </cell>
          <cell r="E1014" t="e">
            <v>#N/A</v>
          </cell>
          <cell r="F1014" t="e">
            <v>#N/A</v>
          </cell>
          <cell r="G1014" t="e">
            <v>#N/A</v>
          </cell>
          <cell r="AB1014" t="e">
            <v>#N/A</v>
          </cell>
          <cell r="AC1014" t="e">
            <v>#N/A</v>
          </cell>
          <cell r="AD1014" t="e">
            <v>#N/A</v>
          </cell>
          <cell r="AE1014" t="str">
            <v>11 Dividend Street</v>
          </cell>
          <cell r="AF1014" t="str">
            <v>Mansfield QLD 4122</v>
          </cell>
        </row>
        <row r="1015">
          <cell r="A1015" t="str">
            <v>AEPL1014</v>
          </cell>
          <cell r="D1015" t="e">
            <v>#N/A</v>
          </cell>
          <cell r="E1015" t="e">
            <v>#N/A</v>
          </cell>
          <cell r="F1015" t="e">
            <v>#N/A</v>
          </cell>
          <cell r="G1015" t="e">
            <v>#N/A</v>
          </cell>
          <cell r="AB1015" t="e">
            <v>#N/A</v>
          </cell>
          <cell r="AC1015" t="e">
            <v>#N/A</v>
          </cell>
          <cell r="AD1015" t="e">
            <v>#N/A</v>
          </cell>
          <cell r="AE1015" t="str">
            <v>11 Dividend Street</v>
          </cell>
          <cell r="AF1015" t="str">
            <v>Mansfield QLD 4122</v>
          </cell>
        </row>
        <row r="1016">
          <cell r="A1016" t="str">
            <v>AEPL1015</v>
          </cell>
          <cell r="D1016" t="e">
            <v>#N/A</v>
          </cell>
          <cell r="E1016" t="e">
            <v>#N/A</v>
          </cell>
          <cell r="F1016" t="e">
            <v>#N/A</v>
          </cell>
          <cell r="G1016" t="e">
            <v>#N/A</v>
          </cell>
          <cell r="AB1016" t="e">
            <v>#N/A</v>
          </cell>
          <cell r="AC1016" t="e">
            <v>#N/A</v>
          </cell>
          <cell r="AD1016" t="e">
            <v>#N/A</v>
          </cell>
          <cell r="AE1016" t="str">
            <v>11 Dividend Street</v>
          </cell>
          <cell r="AF1016" t="str">
            <v>Mansfield QLD 4122</v>
          </cell>
        </row>
        <row r="1017">
          <cell r="A1017" t="str">
            <v>AEPL1016</v>
          </cell>
        </row>
        <row r="1018">
          <cell r="A1018" t="str">
            <v>AEPL1017</v>
          </cell>
        </row>
        <row r="1019">
          <cell r="A1019" t="str">
            <v>AEPL1018</v>
          </cell>
        </row>
        <row r="1020">
          <cell r="A1020" t="str">
            <v>AEPL1019</v>
          </cell>
        </row>
        <row r="1021">
          <cell r="A1021" t="str">
            <v>AEPL1020</v>
          </cell>
        </row>
        <row r="1022">
          <cell r="A1022" t="str">
            <v>AEPL1021</v>
          </cell>
        </row>
        <row r="1023">
          <cell r="A1023" t="str">
            <v>AEPL1022</v>
          </cell>
        </row>
        <row r="1024">
          <cell r="A1024" t="str">
            <v>AEPL1023</v>
          </cell>
        </row>
        <row r="1025">
          <cell r="A1025" t="str">
            <v>AEPL1024</v>
          </cell>
        </row>
        <row r="1026">
          <cell r="A1026" t="str">
            <v>AEPL1025</v>
          </cell>
        </row>
        <row r="1027">
          <cell r="A1027" t="str">
            <v>AEPL1026</v>
          </cell>
        </row>
        <row r="1028">
          <cell r="A1028" t="str">
            <v>AEPL1027</v>
          </cell>
        </row>
        <row r="1029">
          <cell r="A1029" t="str">
            <v>AEPL1028</v>
          </cell>
        </row>
        <row r="1030">
          <cell r="A1030" t="str">
            <v>AEPL1029</v>
          </cell>
        </row>
        <row r="1031">
          <cell r="A1031" t="str">
            <v>AEPL1030</v>
          </cell>
        </row>
        <row r="1032">
          <cell r="A1032" t="str">
            <v>AEPL1031</v>
          </cell>
        </row>
        <row r="1033">
          <cell r="A1033" t="str">
            <v>AEPL1032</v>
          </cell>
        </row>
        <row r="1034">
          <cell r="A1034" t="str">
            <v>AEPL1033</v>
          </cell>
        </row>
        <row r="1035">
          <cell r="A1035" t="str">
            <v>AEPL1034</v>
          </cell>
        </row>
        <row r="1036">
          <cell r="A1036" t="str">
            <v>AEPL1035</v>
          </cell>
        </row>
        <row r="1037">
          <cell r="A1037" t="str">
            <v>AEPL1036</v>
          </cell>
        </row>
        <row r="1038">
          <cell r="A1038" t="str">
            <v>AEPL1037</v>
          </cell>
        </row>
        <row r="1039">
          <cell r="A1039" t="str">
            <v>AEPL1038</v>
          </cell>
        </row>
        <row r="1040">
          <cell r="A1040" t="str">
            <v>AEPL1039</v>
          </cell>
        </row>
        <row r="1041">
          <cell r="A1041" t="str">
            <v>AEPL1040</v>
          </cell>
        </row>
        <row r="1042">
          <cell r="A1042" t="str">
            <v>AEPL1041</v>
          </cell>
        </row>
        <row r="1043">
          <cell r="A1043" t="str">
            <v>AEPL1042</v>
          </cell>
        </row>
        <row r="1044">
          <cell r="A1044" t="str">
            <v>AEPL1043</v>
          </cell>
        </row>
        <row r="1045">
          <cell r="A1045" t="str">
            <v>AEPL1044</v>
          </cell>
        </row>
        <row r="1046">
          <cell r="A1046" t="str">
            <v>AEPL1045</v>
          </cell>
        </row>
        <row r="1047">
          <cell r="A1047" t="str">
            <v>AEPL1046</v>
          </cell>
        </row>
        <row r="1048">
          <cell r="A1048" t="str">
            <v>AEPL1047</v>
          </cell>
        </row>
        <row r="1049">
          <cell r="A1049" t="str">
            <v>AEPL1048</v>
          </cell>
        </row>
        <row r="1050">
          <cell r="A1050" t="str">
            <v>AEPL1049</v>
          </cell>
        </row>
        <row r="1051">
          <cell r="A1051" t="str">
            <v>AEPL1050</v>
          </cell>
        </row>
        <row r="1052">
          <cell r="A1052" t="str">
            <v>AEPL1051</v>
          </cell>
        </row>
        <row r="1053">
          <cell r="A1053" t="str">
            <v>AEPL1052</v>
          </cell>
        </row>
        <row r="1054">
          <cell r="A1054" t="str">
            <v>AEPL1053</v>
          </cell>
        </row>
        <row r="1055">
          <cell r="A1055" t="str">
            <v>AEPL1054</v>
          </cell>
        </row>
        <row r="1056">
          <cell r="A1056" t="str">
            <v>AEPL1055</v>
          </cell>
        </row>
        <row r="1057">
          <cell r="A1057" t="str">
            <v>AEPL1056</v>
          </cell>
        </row>
        <row r="1058">
          <cell r="A1058" t="str">
            <v>AEPL1057</v>
          </cell>
        </row>
        <row r="1059">
          <cell r="A1059" t="str">
            <v>AEPL1058</v>
          </cell>
        </row>
        <row r="1060">
          <cell r="A1060" t="str">
            <v>AEPL1059</v>
          </cell>
        </row>
        <row r="1061">
          <cell r="A1061" t="str">
            <v>AEPL1060</v>
          </cell>
        </row>
        <row r="1062">
          <cell r="A1062" t="str">
            <v>AEPL1061</v>
          </cell>
        </row>
        <row r="1063">
          <cell r="A1063" t="str">
            <v>AEPL1062</v>
          </cell>
        </row>
        <row r="1064">
          <cell r="A1064" t="str">
            <v>AEPL1063</v>
          </cell>
        </row>
        <row r="1065">
          <cell r="A1065" t="str">
            <v>AEPL1064</v>
          </cell>
        </row>
        <row r="1066">
          <cell r="A1066" t="str">
            <v>AEPL1065</v>
          </cell>
        </row>
        <row r="1067">
          <cell r="A1067" t="str">
            <v>AEPL1066</v>
          </cell>
        </row>
        <row r="1068">
          <cell r="A1068" t="str">
            <v>AEPL1067</v>
          </cell>
        </row>
        <row r="1069">
          <cell r="A1069" t="str">
            <v>AEPL1068</v>
          </cell>
        </row>
        <row r="1070">
          <cell r="A1070" t="str">
            <v>AEPL1069</v>
          </cell>
        </row>
        <row r="1071">
          <cell r="A1071" t="str">
            <v>AEPL1070</v>
          </cell>
        </row>
        <row r="1072">
          <cell r="A1072" t="str">
            <v>AEPL1071</v>
          </cell>
        </row>
        <row r="1073">
          <cell r="A1073" t="str">
            <v>AEPL1072</v>
          </cell>
        </row>
        <row r="1074">
          <cell r="A1074" t="str">
            <v>AEPL1073</v>
          </cell>
        </row>
        <row r="1075">
          <cell r="A1075" t="str">
            <v>AEPL1074</v>
          </cell>
        </row>
        <row r="1076">
          <cell r="A1076" t="str">
            <v>AEPL1075</v>
          </cell>
        </row>
        <row r="1077">
          <cell r="A1077" t="str">
            <v>AEPL1076</v>
          </cell>
        </row>
        <row r="1078">
          <cell r="A1078" t="str">
            <v>AEPL1077</v>
          </cell>
        </row>
        <row r="1079">
          <cell r="A1079" t="str">
            <v>AEPL1078</v>
          </cell>
        </row>
        <row r="1080">
          <cell r="A1080" t="str">
            <v>AEPL1079</v>
          </cell>
        </row>
        <row r="1081">
          <cell r="A1081" t="str">
            <v>AEPL1080</v>
          </cell>
        </row>
        <row r="1082">
          <cell r="A1082" t="str">
            <v>AEPL1081</v>
          </cell>
        </row>
        <row r="1083">
          <cell r="A1083" t="str">
            <v>AEPL1082</v>
          </cell>
        </row>
        <row r="1084">
          <cell r="A1084" t="str">
            <v>AEPL1083</v>
          </cell>
        </row>
        <row r="1085">
          <cell r="A1085" t="str">
            <v>AEPL1084</v>
          </cell>
        </row>
        <row r="1086">
          <cell r="A1086" t="str">
            <v>AEPL1085</v>
          </cell>
        </row>
        <row r="1087">
          <cell r="A1087" t="str">
            <v>AEPL1086</v>
          </cell>
        </row>
        <row r="1088">
          <cell r="A1088" t="str">
            <v>AEPL1087</v>
          </cell>
        </row>
        <row r="1089">
          <cell r="A1089" t="str">
            <v>AEPL1088</v>
          </cell>
        </row>
        <row r="1090">
          <cell r="A1090" t="str">
            <v>AEPL1089</v>
          </cell>
        </row>
        <row r="1091">
          <cell r="A1091" t="str">
            <v>AEPL1090</v>
          </cell>
        </row>
        <row r="1092">
          <cell r="A1092" t="str">
            <v>AEPL1091</v>
          </cell>
        </row>
        <row r="1093">
          <cell r="A1093" t="str">
            <v>AEPL1092</v>
          </cell>
        </row>
        <row r="1094">
          <cell r="A1094" t="str">
            <v>AEPL1093</v>
          </cell>
        </row>
        <row r="1095">
          <cell r="A1095" t="str">
            <v>AEPL1094</v>
          </cell>
        </row>
        <row r="1096">
          <cell r="A1096" t="str">
            <v>AEPL1095</v>
          </cell>
        </row>
        <row r="1097">
          <cell r="A1097" t="str">
            <v>AEPL1096</v>
          </cell>
        </row>
        <row r="1098">
          <cell r="A1098" t="str">
            <v>AEPL1097</v>
          </cell>
        </row>
        <row r="1099">
          <cell r="A1099" t="str">
            <v>AEPL1098</v>
          </cell>
        </row>
        <row r="1100">
          <cell r="A1100" t="str">
            <v>AEPL1099</v>
          </cell>
        </row>
        <row r="1101">
          <cell r="A1101" t="str">
            <v>AEPL1100</v>
          </cell>
        </row>
        <row r="1102">
          <cell r="A1102" t="str">
            <v>AEPL1101</v>
          </cell>
        </row>
        <row r="1103">
          <cell r="A1103" t="str">
            <v>AEPL1102</v>
          </cell>
        </row>
        <row r="1104">
          <cell r="A1104" t="str">
            <v>AEPL1103</v>
          </cell>
        </row>
        <row r="1105">
          <cell r="A1105" t="str">
            <v>AEPL1104</v>
          </cell>
        </row>
        <row r="1106">
          <cell r="A1106" t="str">
            <v>AEPL1105</v>
          </cell>
        </row>
        <row r="1107">
          <cell r="A1107" t="str">
            <v>AEPL1106</v>
          </cell>
        </row>
        <row r="1108">
          <cell r="A1108" t="str">
            <v>AEPL1107</v>
          </cell>
        </row>
        <row r="1109">
          <cell r="A1109" t="str">
            <v>AEPL1108</v>
          </cell>
        </row>
        <row r="1110">
          <cell r="A1110" t="str">
            <v>AEPL1109</v>
          </cell>
        </row>
        <row r="1111">
          <cell r="A1111" t="str">
            <v>AEPL1110</v>
          </cell>
        </row>
        <row r="1112">
          <cell r="A1112" t="str">
            <v>AEPL1111</v>
          </cell>
        </row>
        <row r="1113">
          <cell r="A1113" t="str">
            <v>AEPL1112</v>
          </cell>
        </row>
        <row r="1114">
          <cell r="A1114" t="str">
            <v>AEPL1113</v>
          </cell>
        </row>
        <row r="1115">
          <cell r="A1115" t="str">
            <v>AEPL1114</v>
          </cell>
        </row>
        <row r="1116">
          <cell r="A1116" t="str">
            <v>AEPL1115</v>
          </cell>
        </row>
        <row r="1117">
          <cell r="A1117" t="str">
            <v>AEPL1116</v>
          </cell>
        </row>
        <row r="1118">
          <cell r="A1118" t="str">
            <v>AEPL1117</v>
          </cell>
        </row>
        <row r="1119">
          <cell r="A1119" t="str">
            <v>AEPL1118</v>
          </cell>
        </row>
        <row r="1120">
          <cell r="A1120" t="str">
            <v>AEPL1119</v>
          </cell>
        </row>
        <row r="1121">
          <cell r="A1121" t="str">
            <v>AEPL1120</v>
          </cell>
        </row>
        <row r="1122">
          <cell r="A1122" t="str">
            <v>AEPL1121</v>
          </cell>
        </row>
        <row r="1123">
          <cell r="A1123" t="str">
            <v>AEPL1122</v>
          </cell>
        </row>
        <row r="1124">
          <cell r="A1124" t="str">
            <v>AEPL1123</v>
          </cell>
        </row>
        <row r="1125">
          <cell r="A1125" t="str">
            <v>AEPL1124</v>
          </cell>
        </row>
        <row r="1126">
          <cell r="A1126" t="str">
            <v>AEPL1125</v>
          </cell>
        </row>
        <row r="1127">
          <cell r="A1127" t="str">
            <v>AEPL1126</v>
          </cell>
        </row>
        <row r="1128">
          <cell r="A1128" t="str">
            <v>AEPL1127</v>
          </cell>
        </row>
        <row r="1129">
          <cell r="A1129" t="str">
            <v>AEPL1128</v>
          </cell>
        </row>
        <row r="1130">
          <cell r="A1130" t="str">
            <v>AEPL1129</v>
          </cell>
        </row>
        <row r="1131">
          <cell r="A1131" t="str">
            <v>AEPL1130</v>
          </cell>
        </row>
        <row r="1132">
          <cell r="A1132" t="str">
            <v>AEPL1131</v>
          </cell>
        </row>
        <row r="1133">
          <cell r="A1133" t="str">
            <v>AEPL1132</v>
          </cell>
        </row>
        <row r="1134">
          <cell r="A1134" t="str">
            <v>AEPL1133</v>
          </cell>
        </row>
        <row r="1135">
          <cell r="A1135" t="str">
            <v>AEPL1134</v>
          </cell>
        </row>
        <row r="1136">
          <cell r="A1136" t="str">
            <v>AEPL1135</v>
          </cell>
        </row>
        <row r="1137">
          <cell r="A1137" t="str">
            <v>AEPL1136</v>
          </cell>
        </row>
        <row r="1138">
          <cell r="A1138" t="str">
            <v>AEPL1137</v>
          </cell>
        </row>
        <row r="1139">
          <cell r="A1139" t="str">
            <v>AEPL1138</v>
          </cell>
        </row>
        <row r="1140">
          <cell r="A1140" t="str">
            <v>AEPL1139</v>
          </cell>
        </row>
        <row r="1141">
          <cell r="A1141" t="str">
            <v>AEPL1140</v>
          </cell>
        </row>
        <row r="1142">
          <cell r="A1142" t="str">
            <v>AEPL1141</v>
          </cell>
        </row>
        <row r="1143">
          <cell r="A1143" t="str">
            <v>AEPL1142</v>
          </cell>
        </row>
        <row r="1144">
          <cell r="A1144" t="str">
            <v>AEPL1143</v>
          </cell>
        </row>
        <row r="1145">
          <cell r="A1145" t="str">
            <v>AEPL1144</v>
          </cell>
        </row>
        <row r="1146">
          <cell r="A1146" t="str">
            <v>AEPL1145</v>
          </cell>
        </row>
        <row r="1147">
          <cell r="A1147" t="str">
            <v>AEPL1146</v>
          </cell>
        </row>
        <row r="1148">
          <cell r="A1148" t="str">
            <v>AEPL1147</v>
          </cell>
        </row>
        <row r="1149">
          <cell r="A1149" t="str">
            <v>AEPL1148</v>
          </cell>
        </row>
        <row r="1150">
          <cell r="A1150" t="str">
            <v>AEPL1149</v>
          </cell>
        </row>
        <row r="1151">
          <cell r="A1151" t="str">
            <v>AEPL1150</v>
          </cell>
        </row>
        <row r="1152">
          <cell r="A1152" t="str">
            <v>AEPL1151</v>
          </cell>
        </row>
        <row r="1153">
          <cell r="A1153" t="str">
            <v>AEPL1152</v>
          </cell>
        </row>
        <row r="1154">
          <cell r="A1154" t="str">
            <v>AEPL1153</v>
          </cell>
        </row>
        <row r="1155">
          <cell r="A1155" t="str">
            <v>AEPL1154</v>
          </cell>
        </row>
        <row r="1156">
          <cell r="A1156" t="str">
            <v>AEPL1155</v>
          </cell>
        </row>
        <row r="1157">
          <cell r="A1157" t="str">
            <v>AEPL1156</v>
          </cell>
        </row>
        <row r="1158">
          <cell r="A1158" t="str">
            <v>AEPL1157</v>
          </cell>
        </row>
        <row r="1159">
          <cell r="A1159" t="str">
            <v>AEPL1158</v>
          </cell>
        </row>
        <row r="1160">
          <cell r="A1160" t="str">
            <v>AEPL1159</v>
          </cell>
        </row>
        <row r="1161">
          <cell r="A1161" t="str">
            <v>AEPL1160</v>
          </cell>
        </row>
        <row r="1162">
          <cell r="A1162" t="str">
            <v>AEPL1161</v>
          </cell>
        </row>
        <row r="1163">
          <cell r="A1163" t="str">
            <v>AEPL1162</v>
          </cell>
        </row>
        <row r="1164">
          <cell r="A1164" t="str">
            <v>AEPL1163</v>
          </cell>
        </row>
        <row r="1165">
          <cell r="A1165" t="str">
            <v>AEPL1164</v>
          </cell>
        </row>
        <row r="1166">
          <cell r="A1166" t="str">
            <v>AEPL1165</v>
          </cell>
        </row>
        <row r="1167">
          <cell r="A1167" t="str">
            <v>AEPL1166</v>
          </cell>
        </row>
        <row r="1168">
          <cell r="A1168" t="str">
            <v>AEPL1167</v>
          </cell>
        </row>
        <row r="1169">
          <cell r="A1169" t="str">
            <v>AEPL1168</v>
          </cell>
        </row>
        <row r="1170">
          <cell r="A1170" t="str">
            <v>AEPL1169</v>
          </cell>
        </row>
        <row r="1171">
          <cell r="A1171" t="str">
            <v>AEPL1170</v>
          </cell>
        </row>
        <row r="1172">
          <cell r="A1172" t="str">
            <v>AEPL1171</v>
          </cell>
        </row>
        <row r="1173">
          <cell r="A1173" t="str">
            <v>AEPL1172</v>
          </cell>
        </row>
        <row r="1174">
          <cell r="A1174" t="str">
            <v>AEPL1173</v>
          </cell>
        </row>
        <row r="1175">
          <cell r="A1175" t="str">
            <v>AEPL1174</v>
          </cell>
        </row>
        <row r="1176">
          <cell r="A1176" t="str">
            <v>AEPL1175</v>
          </cell>
        </row>
        <row r="1177">
          <cell r="A1177" t="str">
            <v>AEPL1176</v>
          </cell>
        </row>
        <row r="1178">
          <cell r="A1178" t="str">
            <v>AEPL1177</v>
          </cell>
        </row>
        <row r="1179">
          <cell r="A1179" t="str">
            <v>AEPL1178</v>
          </cell>
        </row>
        <row r="1180">
          <cell r="A1180" t="str">
            <v>AEPL1179</v>
          </cell>
        </row>
        <row r="1181">
          <cell r="A1181" t="str">
            <v>AEPL1180</v>
          </cell>
        </row>
        <row r="1182">
          <cell r="A1182" t="str">
            <v>AEPL1181</v>
          </cell>
        </row>
        <row r="1183">
          <cell r="A1183" t="str">
            <v>AEPL1182</v>
          </cell>
        </row>
        <row r="1184">
          <cell r="A1184" t="str">
            <v>AEPL1183</v>
          </cell>
        </row>
        <row r="1185">
          <cell r="A1185" t="str">
            <v>AEPL1184</v>
          </cell>
        </row>
        <row r="1186">
          <cell r="A1186" t="str">
            <v>AEPL1185</v>
          </cell>
        </row>
        <row r="1187">
          <cell r="A1187" t="str">
            <v>AEPL1186</v>
          </cell>
        </row>
        <row r="1188">
          <cell r="A1188" t="str">
            <v>AEPL1187</v>
          </cell>
        </row>
        <row r="1189">
          <cell r="A1189" t="str">
            <v>AEPL1188</v>
          </cell>
        </row>
        <row r="1190">
          <cell r="A1190" t="str">
            <v>AEPL1189</v>
          </cell>
        </row>
        <row r="1191">
          <cell r="A1191" t="str">
            <v>AEPL1190</v>
          </cell>
        </row>
        <row r="1192">
          <cell r="A1192" t="str">
            <v>AEPL1191</v>
          </cell>
        </row>
        <row r="1193">
          <cell r="A1193" t="str">
            <v>AEPL1192</v>
          </cell>
        </row>
        <row r="1194">
          <cell r="A1194" t="str">
            <v>AEPL1193</v>
          </cell>
        </row>
        <row r="1195">
          <cell r="A1195" t="str">
            <v>AEPL1194</v>
          </cell>
        </row>
        <row r="1196">
          <cell r="A1196" t="str">
            <v>AEPL1195</v>
          </cell>
        </row>
        <row r="1197">
          <cell r="A1197" t="str">
            <v>AEPL1196</v>
          </cell>
        </row>
        <row r="1198">
          <cell r="A1198" t="str">
            <v>AEPL1197</v>
          </cell>
        </row>
        <row r="1199">
          <cell r="A1199" t="str">
            <v>AEPL1198</v>
          </cell>
        </row>
        <row r="1200">
          <cell r="A1200" t="str">
            <v>AEPL1199</v>
          </cell>
        </row>
        <row r="1201">
          <cell r="A1201" t="str">
            <v>AEPL1200</v>
          </cell>
        </row>
        <row r="1202">
          <cell r="A1202" t="str">
            <v>AEPL1201</v>
          </cell>
        </row>
        <row r="1203">
          <cell r="A1203" t="str">
            <v>AEPL1202</v>
          </cell>
        </row>
        <row r="1204">
          <cell r="A1204" t="str">
            <v>AEPL1203</v>
          </cell>
        </row>
        <row r="1205">
          <cell r="A1205" t="str">
            <v>AEPL1204</v>
          </cell>
        </row>
        <row r="1206">
          <cell r="A1206" t="str">
            <v>AEPL1205</v>
          </cell>
        </row>
        <row r="1207">
          <cell r="A1207" t="str">
            <v>AEPL1206</v>
          </cell>
        </row>
        <row r="1208">
          <cell r="A1208" t="str">
            <v>AEPL1207</v>
          </cell>
        </row>
        <row r="1209">
          <cell r="A1209" t="str">
            <v>AEPL1208</v>
          </cell>
        </row>
        <row r="1210">
          <cell r="A1210" t="str">
            <v>AEPL1209</v>
          </cell>
        </row>
        <row r="1211">
          <cell r="A1211" t="str">
            <v>AEPL1210</v>
          </cell>
        </row>
        <row r="1212">
          <cell r="A1212" t="str">
            <v>AEPL1211</v>
          </cell>
        </row>
        <row r="1213">
          <cell r="A1213" t="str">
            <v>AEPL1212</v>
          </cell>
        </row>
        <row r="1214">
          <cell r="A1214" t="str">
            <v>AEPL1213</v>
          </cell>
        </row>
        <row r="1215">
          <cell r="A1215" t="str">
            <v>AEPL1214</v>
          </cell>
        </row>
        <row r="1216">
          <cell r="A1216" t="str">
            <v>AEPL1215</v>
          </cell>
        </row>
        <row r="1217">
          <cell r="A1217" t="str">
            <v>AEPL1216</v>
          </cell>
        </row>
        <row r="1218">
          <cell r="A1218" t="str">
            <v>AEPL1217</v>
          </cell>
        </row>
        <row r="1219">
          <cell r="A1219" t="str">
            <v>AEPL1218</v>
          </cell>
        </row>
        <row r="1220">
          <cell r="A1220" t="str">
            <v>AEPL1219</v>
          </cell>
        </row>
        <row r="1221">
          <cell r="A1221" t="str">
            <v>AEPL1220</v>
          </cell>
        </row>
        <row r="1222">
          <cell r="A1222" t="str">
            <v>AEPL1221</v>
          </cell>
        </row>
        <row r="1223">
          <cell r="A1223" t="str">
            <v>AEPL1222</v>
          </cell>
        </row>
        <row r="1224">
          <cell r="A1224" t="str">
            <v>AEPL1223</v>
          </cell>
        </row>
        <row r="1225">
          <cell r="A1225" t="str">
            <v>AEPL1224</v>
          </cell>
        </row>
        <row r="1226">
          <cell r="A1226" t="str">
            <v>AEPL1225</v>
          </cell>
        </row>
        <row r="1227">
          <cell r="A1227" t="str">
            <v>AEPL1226</v>
          </cell>
        </row>
        <row r="1228">
          <cell r="A1228" t="str">
            <v>AEPL1227</v>
          </cell>
        </row>
        <row r="1229">
          <cell r="A1229" t="str">
            <v>AEPL1228</v>
          </cell>
        </row>
        <row r="1230">
          <cell r="A1230" t="str">
            <v>AEPL1229</v>
          </cell>
        </row>
        <row r="1231">
          <cell r="A1231" t="str">
            <v>AEPL1230</v>
          </cell>
        </row>
        <row r="1232">
          <cell r="A1232" t="str">
            <v>AEPL1231</v>
          </cell>
        </row>
        <row r="1233">
          <cell r="A1233" t="str">
            <v>AEPL1232</v>
          </cell>
        </row>
        <row r="1234">
          <cell r="A1234" t="str">
            <v>AEPL1233</v>
          </cell>
        </row>
        <row r="1235">
          <cell r="A1235" t="str">
            <v>AEPL1234</v>
          </cell>
        </row>
        <row r="1236">
          <cell r="A1236" t="str">
            <v>AEPL1235</v>
          </cell>
        </row>
        <row r="1237">
          <cell r="A1237" t="str">
            <v>AEPL1236</v>
          </cell>
        </row>
        <row r="1238">
          <cell r="A1238" t="str">
            <v>AEPL1237</v>
          </cell>
        </row>
        <row r="1239">
          <cell r="A1239" t="str">
            <v>AEPL1238</v>
          </cell>
        </row>
        <row r="1240">
          <cell r="A1240" t="str">
            <v>AEPL1239</v>
          </cell>
        </row>
        <row r="1241">
          <cell r="A1241" t="str">
            <v>AEPL1240</v>
          </cell>
        </row>
        <row r="1242">
          <cell r="A1242" t="str">
            <v>AEPL1241</v>
          </cell>
        </row>
        <row r="1243">
          <cell r="A1243" t="str">
            <v>AEPL1242</v>
          </cell>
        </row>
        <row r="1244">
          <cell r="A1244" t="str">
            <v>AEPL1243</v>
          </cell>
        </row>
        <row r="1245">
          <cell r="A1245" t="str">
            <v>AEPL1244</v>
          </cell>
        </row>
        <row r="1246">
          <cell r="A1246" t="str">
            <v>AEPL1245</v>
          </cell>
        </row>
        <row r="1247">
          <cell r="A1247" t="str">
            <v>AEPL1246</v>
          </cell>
        </row>
        <row r="1248">
          <cell r="A1248" t="str">
            <v>AEPL1247</v>
          </cell>
        </row>
        <row r="1249">
          <cell r="A1249" t="str">
            <v>AEPL1248</v>
          </cell>
        </row>
        <row r="1250">
          <cell r="A1250" t="str">
            <v>AEPL1249</v>
          </cell>
        </row>
        <row r="1251">
          <cell r="A1251" t="str">
            <v>AEPL1250</v>
          </cell>
        </row>
        <row r="1252">
          <cell r="A1252" t="str">
            <v>AEPL1251</v>
          </cell>
        </row>
        <row r="1253">
          <cell r="A1253" t="str">
            <v>AEPL1252</v>
          </cell>
        </row>
        <row r="1254">
          <cell r="A1254" t="str">
            <v>AEPL1253</v>
          </cell>
        </row>
        <row r="1255">
          <cell r="A1255" t="str">
            <v>AEPL1254</v>
          </cell>
        </row>
        <row r="1256">
          <cell r="A1256" t="str">
            <v>AEPL1255</v>
          </cell>
        </row>
        <row r="1257">
          <cell r="A1257" t="str">
            <v>AEPL1256</v>
          </cell>
        </row>
        <row r="1258">
          <cell r="A1258" t="str">
            <v>AEPL1257</v>
          </cell>
        </row>
        <row r="1259">
          <cell r="A1259" t="str">
            <v>AEPL1258</v>
          </cell>
        </row>
        <row r="1260">
          <cell r="A1260" t="str">
            <v>AEPL1259</v>
          </cell>
        </row>
        <row r="1261">
          <cell r="A1261" t="str">
            <v>AEPL1260</v>
          </cell>
        </row>
        <row r="1262">
          <cell r="A1262" t="str">
            <v>AEPL1261</v>
          </cell>
        </row>
        <row r="1263">
          <cell r="A1263" t="str">
            <v>AEPL1262</v>
          </cell>
        </row>
        <row r="1264">
          <cell r="A1264" t="str">
            <v>AEPL1263</v>
          </cell>
        </row>
        <row r="1265">
          <cell r="A1265" t="str">
            <v>AEPL1264</v>
          </cell>
        </row>
        <row r="1266">
          <cell r="A1266" t="str">
            <v>AEPL1265</v>
          </cell>
        </row>
        <row r="1267">
          <cell r="A1267" t="str">
            <v>AEPL1266</v>
          </cell>
        </row>
        <row r="1268">
          <cell r="A1268" t="str">
            <v>AEPL1267</v>
          </cell>
        </row>
        <row r="1269">
          <cell r="A1269" t="str">
            <v>AEPL1268</v>
          </cell>
        </row>
        <row r="1270">
          <cell r="A1270" t="str">
            <v>AEPL1269</v>
          </cell>
        </row>
        <row r="1271">
          <cell r="A1271" t="str">
            <v>AEPL1270</v>
          </cell>
        </row>
        <row r="1272">
          <cell r="A1272" t="str">
            <v>AEPL1271</v>
          </cell>
        </row>
        <row r="1273">
          <cell r="A1273" t="str">
            <v>AEPL1272</v>
          </cell>
        </row>
        <row r="1274">
          <cell r="A1274" t="str">
            <v>AEPL1273</v>
          </cell>
        </row>
        <row r="1275">
          <cell r="A1275" t="str">
            <v>AEPL1274</v>
          </cell>
        </row>
        <row r="1276">
          <cell r="A1276" t="str">
            <v>AEPL1275</v>
          </cell>
        </row>
        <row r="1277">
          <cell r="A1277" t="str">
            <v>AEPL1276</v>
          </cell>
        </row>
        <row r="1278">
          <cell r="A1278" t="str">
            <v>AEPL1277</v>
          </cell>
        </row>
        <row r="1279">
          <cell r="A1279" t="str">
            <v>AEPL1278</v>
          </cell>
        </row>
        <row r="1280">
          <cell r="A1280" t="str">
            <v>AEPL1279</v>
          </cell>
        </row>
        <row r="1281">
          <cell r="A1281" t="str">
            <v>AEPL1280</v>
          </cell>
        </row>
        <row r="1282">
          <cell r="A1282" t="str">
            <v>AEPL1281</v>
          </cell>
        </row>
        <row r="1283">
          <cell r="A1283" t="str">
            <v>AEPL1282</v>
          </cell>
        </row>
        <row r="1284">
          <cell r="A1284" t="str">
            <v>AEPL1283</v>
          </cell>
        </row>
        <row r="1285">
          <cell r="A1285" t="str">
            <v>AEPL1284</v>
          </cell>
        </row>
        <row r="1286">
          <cell r="A1286" t="str">
            <v>AEPL1285</v>
          </cell>
        </row>
        <row r="1287">
          <cell r="A1287" t="str">
            <v>AEPL1286</v>
          </cell>
        </row>
        <row r="1288">
          <cell r="A1288" t="str">
            <v>AEPL1287</v>
          </cell>
        </row>
        <row r="1289">
          <cell r="A1289" t="str">
            <v>AEPL1288</v>
          </cell>
        </row>
        <row r="1290">
          <cell r="A1290" t="str">
            <v>AEPL1289</v>
          </cell>
        </row>
        <row r="1291">
          <cell r="A1291" t="str">
            <v>AEPL1290</v>
          </cell>
        </row>
        <row r="1292">
          <cell r="A1292" t="str">
            <v>AEPL1291</v>
          </cell>
        </row>
        <row r="1293">
          <cell r="A1293" t="str">
            <v>AEPL1292</v>
          </cell>
        </row>
        <row r="1294">
          <cell r="A1294" t="str">
            <v>AEPL1293</v>
          </cell>
        </row>
        <row r="1295">
          <cell r="A1295" t="str">
            <v>AEPL1294</v>
          </cell>
        </row>
        <row r="1296">
          <cell r="A1296" t="str">
            <v>AEPL1295</v>
          </cell>
        </row>
        <row r="1297">
          <cell r="A1297" t="str">
            <v>AEPL1296</v>
          </cell>
        </row>
        <row r="1298">
          <cell r="A1298" t="str">
            <v>AEPL1297</v>
          </cell>
        </row>
        <row r="1299">
          <cell r="A1299" t="str">
            <v>AEPL1298</v>
          </cell>
        </row>
        <row r="1300">
          <cell r="A1300" t="str">
            <v>AEPL1299</v>
          </cell>
        </row>
        <row r="1301">
          <cell r="A1301" t="str">
            <v>AEPL1300</v>
          </cell>
        </row>
        <row r="1302">
          <cell r="A1302" t="str">
            <v>AEPL1301</v>
          </cell>
        </row>
        <row r="1303">
          <cell r="A1303" t="str">
            <v>AEPL1302</v>
          </cell>
        </row>
        <row r="1304">
          <cell r="A1304" t="str">
            <v>AEPL1303</v>
          </cell>
        </row>
        <row r="1305">
          <cell r="A1305" t="str">
            <v>AEPL1304</v>
          </cell>
        </row>
        <row r="1306">
          <cell r="A1306" t="str">
            <v>AEPL1305</v>
          </cell>
        </row>
        <row r="1307">
          <cell r="A1307" t="str">
            <v>AEPL1306</v>
          </cell>
        </row>
        <row r="1308">
          <cell r="A1308" t="str">
            <v>AEPL1307</v>
          </cell>
        </row>
        <row r="1309">
          <cell r="A1309" t="str">
            <v>AEPL1308</v>
          </cell>
        </row>
        <row r="1310">
          <cell r="A1310" t="str">
            <v>AEPL1309</v>
          </cell>
        </row>
        <row r="1311">
          <cell r="A1311" t="str">
            <v>AEPL1310</v>
          </cell>
        </row>
        <row r="1312">
          <cell r="A1312" t="str">
            <v>AEPL1311</v>
          </cell>
        </row>
        <row r="1313">
          <cell r="A1313" t="str">
            <v>AEPL1312</v>
          </cell>
        </row>
        <row r="1314">
          <cell r="A1314" t="str">
            <v>AEPL1313</v>
          </cell>
        </row>
        <row r="1315">
          <cell r="A1315" t="str">
            <v>AEPL1314</v>
          </cell>
        </row>
        <row r="1316">
          <cell r="A1316" t="str">
            <v>AEPL1315</v>
          </cell>
        </row>
        <row r="1317">
          <cell r="A1317" t="str">
            <v>AEPL1316</v>
          </cell>
        </row>
        <row r="1318">
          <cell r="A1318" t="str">
            <v>AEPL1317</v>
          </cell>
        </row>
        <row r="1319">
          <cell r="A1319" t="str">
            <v>AEPL1318</v>
          </cell>
        </row>
        <row r="1320">
          <cell r="A1320" t="str">
            <v>AEPL1319</v>
          </cell>
        </row>
        <row r="1321">
          <cell r="A1321" t="str">
            <v>AEPL1320</v>
          </cell>
        </row>
        <row r="1322">
          <cell r="A1322" t="str">
            <v>AEPL1321</v>
          </cell>
        </row>
        <row r="1323">
          <cell r="A1323" t="str">
            <v>AEPL1322</v>
          </cell>
        </row>
        <row r="1324">
          <cell r="A1324" t="str">
            <v>AEPL1323</v>
          </cell>
        </row>
        <row r="1325">
          <cell r="A1325" t="str">
            <v>AEPL1324</v>
          </cell>
        </row>
        <row r="1326">
          <cell r="A1326" t="str">
            <v>AEPL1325</v>
          </cell>
        </row>
        <row r="1327">
          <cell r="A1327" t="str">
            <v>AEPL1326</v>
          </cell>
        </row>
        <row r="1328">
          <cell r="A1328" t="str">
            <v>AEPL1327</v>
          </cell>
        </row>
        <row r="1329">
          <cell r="A1329" t="str">
            <v>AEPL1328</v>
          </cell>
        </row>
        <row r="1330">
          <cell r="A1330" t="str">
            <v>AEPL1329</v>
          </cell>
        </row>
        <row r="1331">
          <cell r="A1331" t="str">
            <v>AEPL1330</v>
          </cell>
        </row>
        <row r="1332">
          <cell r="A1332" t="str">
            <v>AEPL1331</v>
          </cell>
        </row>
        <row r="1333">
          <cell r="A1333" t="str">
            <v>AEPL1332</v>
          </cell>
        </row>
        <row r="1334">
          <cell r="A1334" t="str">
            <v>AEPL1333</v>
          </cell>
        </row>
        <row r="1335">
          <cell r="A1335" t="str">
            <v>AEPL1334</v>
          </cell>
        </row>
        <row r="1336">
          <cell r="A1336" t="str">
            <v>AEPL1335</v>
          </cell>
        </row>
        <row r="1337">
          <cell r="A1337" t="str">
            <v>AEPL1336</v>
          </cell>
        </row>
        <row r="1338">
          <cell r="A1338" t="str">
            <v>AEPL1337</v>
          </cell>
        </row>
        <row r="1339">
          <cell r="A1339" t="str">
            <v>AEPL1338</v>
          </cell>
        </row>
        <row r="1340">
          <cell r="A1340" t="str">
            <v>AEPL1339</v>
          </cell>
        </row>
        <row r="1341">
          <cell r="A1341" t="str">
            <v>AEPL1340</v>
          </cell>
        </row>
        <row r="1342">
          <cell r="A1342" t="str">
            <v>AEPL1341</v>
          </cell>
        </row>
        <row r="1343">
          <cell r="A1343" t="str">
            <v>AEPL1342</v>
          </cell>
        </row>
        <row r="1344">
          <cell r="A1344" t="str">
            <v>AEPL1343</v>
          </cell>
        </row>
        <row r="1345">
          <cell r="A1345" t="str">
            <v>AEPL1344</v>
          </cell>
        </row>
        <row r="1346">
          <cell r="A1346" t="str">
            <v>AEPL1345</v>
          </cell>
        </row>
        <row r="1347">
          <cell r="A1347" t="str">
            <v>AEPL1346</v>
          </cell>
        </row>
        <row r="1348">
          <cell r="A1348" t="str">
            <v>AEPL1347</v>
          </cell>
        </row>
        <row r="1349">
          <cell r="A1349" t="str">
            <v>AEPL1348</v>
          </cell>
        </row>
        <row r="1350">
          <cell r="A1350" t="str">
            <v>AEPL1349</v>
          </cell>
        </row>
        <row r="1351">
          <cell r="A1351" t="str">
            <v>AEPL1350</v>
          </cell>
        </row>
        <row r="1352">
          <cell r="A1352" t="str">
            <v>AEPL1351</v>
          </cell>
        </row>
        <row r="1353">
          <cell r="A1353" t="str">
            <v>AEPL1352</v>
          </cell>
        </row>
        <row r="1354">
          <cell r="A1354" t="str">
            <v>AEPL1353</v>
          </cell>
        </row>
        <row r="1355">
          <cell r="A1355" t="str">
            <v>AEPL1354</v>
          </cell>
        </row>
        <row r="1356">
          <cell r="A1356" t="str">
            <v>AEPL1355</v>
          </cell>
        </row>
        <row r="1357">
          <cell r="A1357" t="str">
            <v>AEPL1356</v>
          </cell>
        </row>
        <row r="1358">
          <cell r="A1358" t="str">
            <v>AEPL1357</v>
          </cell>
        </row>
        <row r="1359">
          <cell r="A1359" t="str">
            <v>AEPL1358</v>
          </cell>
        </row>
        <row r="1360">
          <cell r="A1360" t="str">
            <v>AEPL1359</v>
          </cell>
        </row>
        <row r="1361">
          <cell r="A1361" t="str">
            <v>AEPL1360</v>
          </cell>
        </row>
        <row r="1362">
          <cell r="A1362" t="str">
            <v>AEPL1361</v>
          </cell>
        </row>
        <row r="1363">
          <cell r="A1363" t="str">
            <v>AEPL1362</v>
          </cell>
        </row>
        <row r="1364">
          <cell r="A1364" t="str">
            <v>AEPL1363</v>
          </cell>
        </row>
        <row r="1365">
          <cell r="A1365" t="str">
            <v>AEPL1364</v>
          </cell>
        </row>
        <row r="1366">
          <cell r="A1366" t="str">
            <v>AEPL1365</v>
          </cell>
        </row>
        <row r="1367">
          <cell r="A1367" t="str">
            <v>AEPL1366</v>
          </cell>
        </row>
        <row r="1368">
          <cell r="A1368" t="str">
            <v>AEPL1367</v>
          </cell>
        </row>
        <row r="1369">
          <cell r="A1369" t="str">
            <v>AEPL1368</v>
          </cell>
        </row>
        <row r="1370">
          <cell r="A1370" t="str">
            <v>AEPL1369</v>
          </cell>
        </row>
        <row r="1371">
          <cell r="A1371" t="str">
            <v>AEPL1370</v>
          </cell>
        </row>
        <row r="1372">
          <cell r="A1372" t="str">
            <v>AEPL1371</v>
          </cell>
        </row>
        <row r="1373">
          <cell r="A1373" t="str">
            <v>AEPL1372</v>
          </cell>
        </row>
        <row r="1374">
          <cell r="A1374" t="str">
            <v>AEPL1373</v>
          </cell>
        </row>
        <row r="1375">
          <cell r="A1375" t="str">
            <v>AEPL1374</v>
          </cell>
        </row>
        <row r="1376">
          <cell r="A1376" t="str">
            <v>AEPL1375</v>
          </cell>
        </row>
        <row r="1377">
          <cell r="A1377" t="str">
            <v>AEPL1376</v>
          </cell>
        </row>
        <row r="1378">
          <cell r="A1378" t="str">
            <v>AEPL1377</v>
          </cell>
        </row>
        <row r="1379">
          <cell r="A1379" t="str">
            <v>AEPL1378</v>
          </cell>
        </row>
        <row r="1380">
          <cell r="A1380" t="str">
            <v>AEPL1379</v>
          </cell>
        </row>
        <row r="1381">
          <cell r="A1381" t="str">
            <v>AEPL1380</v>
          </cell>
        </row>
        <row r="1382">
          <cell r="A1382" t="str">
            <v>AEPL1381</v>
          </cell>
        </row>
        <row r="1383">
          <cell r="A1383" t="str">
            <v>AEPL1382</v>
          </cell>
        </row>
        <row r="1384">
          <cell r="A1384" t="str">
            <v>AEPL1383</v>
          </cell>
        </row>
        <row r="1385">
          <cell r="A1385" t="str">
            <v>AEPL1384</v>
          </cell>
        </row>
        <row r="1386">
          <cell r="A1386" t="str">
            <v>AEPL1385</v>
          </cell>
        </row>
        <row r="1387">
          <cell r="A1387" t="str">
            <v>AEPL1386</v>
          </cell>
        </row>
        <row r="1388">
          <cell r="A1388" t="str">
            <v>AEPL1387</v>
          </cell>
        </row>
        <row r="1389">
          <cell r="A1389" t="str">
            <v>AEPL1388</v>
          </cell>
        </row>
        <row r="1390">
          <cell r="A1390" t="str">
            <v>AEPL1389</v>
          </cell>
        </row>
        <row r="1391">
          <cell r="A1391" t="str">
            <v>AEPL1390</v>
          </cell>
        </row>
        <row r="1392">
          <cell r="A1392" t="str">
            <v>AEPL1391</v>
          </cell>
        </row>
        <row r="1393">
          <cell r="A1393" t="str">
            <v>AEPL1392</v>
          </cell>
        </row>
        <row r="1394">
          <cell r="A1394" t="str">
            <v>AEPL1393</v>
          </cell>
        </row>
        <row r="1395">
          <cell r="A1395" t="str">
            <v>AEPL1394</v>
          </cell>
        </row>
        <row r="1396">
          <cell r="A1396" t="str">
            <v>AEPL1395</v>
          </cell>
        </row>
        <row r="1397">
          <cell r="A1397" t="str">
            <v>AEPL1396</v>
          </cell>
        </row>
        <row r="1398">
          <cell r="A1398" t="str">
            <v>AEPL1397</v>
          </cell>
        </row>
        <row r="1399">
          <cell r="A1399" t="str">
            <v>AEPL1398</v>
          </cell>
        </row>
        <row r="1400">
          <cell r="A1400" t="str">
            <v>AEPL1399</v>
          </cell>
        </row>
        <row r="1401">
          <cell r="A1401" t="str">
            <v>AEPL1400</v>
          </cell>
        </row>
        <row r="1402">
          <cell r="A1402" t="str">
            <v>AEPL1401</v>
          </cell>
        </row>
        <row r="1403">
          <cell r="A1403" t="str">
            <v>AEPL1402</v>
          </cell>
        </row>
        <row r="1404">
          <cell r="A1404" t="str">
            <v>AEPL1403</v>
          </cell>
        </row>
        <row r="1405">
          <cell r="A1405" t="str">
            <v>AEPL1404</v>
          </cell>
        </row>
        <row r="1406">
          <cell r="A1406" t="str">
            <v>AEPL1405</v>
          </cell>
        </row>
        <row r="1407">
          <cell r="A1407" t="str">
            <v>AEPL1406</v>
          </cell>
        </row>
        <row r="1408">
          <cell r="A1408" t="str">
            <v>AEPL1407</v>
          </cell>
        </row>
        <row r="1409">
          <cell r="A1409" t="str">
            <v>AEPL1408</v>
          </cell>
        </row>
        <row r="1410">
          <cell r="A1410" t="str">
            <v>AEPL1409</v>
          </cell>
        </row>
        <row r="1411">
          <cell r="A1411" t="str">
            <v>AEPL1410</v>
          </cell>
        </row>
        <row r="1412">
          <cell r="A1412" t="str">
            <v>AEPL1411</v>
          </cell>
        </row>
        <row r="1413">
          <cell r="A1413" t="str">
            <v>AEPL1412</v>
          </cell>
        </row>
        <row r="1414">
          <cell r="A1414" t="str">
            <v>AEPL1413</v>
          </cell>
        </row>
        <row r="1415">
          <cell r="A1415" t="str">
            <v>AEPL1414</v>
          </cell>
        </row>
        <row r="1416">
          <cell r="A1416" t="str">
            <v>AEPL1415</v>
          </cell>
        </row>
        <row r="1417">
          <cell r="A1417" t="str">
            <v>AEPL1416</v>
          </cell>
        </row>
        <row r="1418">
          <cell r="A1418" t="str">
            <v>AEPL1417</v>
          </cell>
        </row>
        <row r="1419">
          <cell r="A1419" t="str">
            <v>AEPL1418</v>
          </cell>
        </row>
        <row r="1420">
          <cell r="A1420" t="str">
            <v>AEPL1419</v>
          </cell>
        </row>
        <row r="1421">
          <cell r="A1421" t="str">
            <v>AEPL1420</v>
          </cell>
        </row>
        <row r="1422">
          <cell r="A1422" t="str">
            <v>AEPL1421</v>
          </cell>
        </row>
        <row r="1423">
          <cell r="A1423" t="str">
            <v>AEPL1422</v>
          </cell>
        </row>
        <row r="1424">
          <cell r="A1424" t="str">
            <v>AEPL1423</v>
          </cell>
        </row>
        <row r="1425">
          <cell r="A1425" t="str">
            <v>AEPL1424</v>
          </cell>
        </row>
        <row r="1426">
          <cell r="A1426" t="str">
            <v>AEPL1425</v>
          </cell>
        </row>
        <row r="1427">
          <cell r="A1427" t="str">
            <v>AEPL1426</v>
          </cell>
        </row>
        <row r="1428">
          <cell r="A1428" t="str">
            <v>AEPL1427</v>
          </cell>
        </row>
        <row r="1429">
          <cell r="A1429" t="str">
            <v>AEPL1428</v>
          </cell>
        </row>
        <row r="1430">
          <cell r="A1430" t="str">
            <v>AEPL1429</v>
          </cell>
        </row>
        <row r="1431">
          <cell r="A1431" t="str">
            <v>AEPL1430</v>
          </cell>
        </row>
        <row r="1432">
          <cell r="A1432" t="str">
            <v>AEPL1431</v>
          </cell>
        </row>
        <row r="1433">
          <cell r="A1433" t="str">
            <v>AEPL1432</v>
          </cell>
        </row>
        <row r="1434">
          <cell r="A1434" t="str">
            <v>AEPL1433</v>
          </cell>
        </row>
        <row r="1435">
          <cell r="A1435" t="str">
            <v>AEPL1434</v>
          </cell>
        </row>
        <row r="1436">
          <cell r="A1436" t="str">
            <v>AEPL1435</v>
          </cell>
        </row>
        <row r="1437">
          <cell r="A1437" t="str">
            <v>AEPL1436</v>
          </cell>
        </row>
        <row r="1438">
          <cell r="A1438" t="str">
            <v>AEPL1437</v>
          </cell>
        </row>
        <row r="1439">
          <cell r="A1439" t="str">
            <v>AEPL1438</v>
          </cell>
        </row>
        <row r="1440">
          <cell r="A1440" t="str">
            <v>AEPL1439</v>
          </cell>
        </row>
        <row r="1441">
          <cell r="A1441" t="str">
            <v>AEPL1440</v>
          </cell>
        </row>
        <row r="1442">
          <cell r="A1442" t="str">
            <v>AEPL1441</v>
          </cell>
        </row>
        <row r="1443">
          <cell r="A1443" t="str">
            <v>AEPL1442</v>
          </cell>
        </row>
        <row r="1444">
          <cell r="A1444" t="str">
            <v>AEPL1443</v>
          </cell>
        </row>
        <row r="1445">
          <cell r="A1445" t="str">
            <v>AEPL1444</v>
          </cell>
        </row>
        <row r="1446">
          <cell r="A1446" t="str">
            <v>AEPL1445</v>
          </cell>
        </row>
        <row r="1447">
          <cell r="A1447" t="str">
            <v>AEPL1446</v>
          </cell>
        </row>
        <row r="1448">
          <cell r="A1448" t="str">
            <v>AEPL1447</v>
          </cell>
        </row>
        <row r="1449">
          <cell r="A1449" t="str">
            <v>AEPL1448</v>
          </cell>
        </row>
        <row r="1450">
          <cell r="A1450" t="str">
            <v>AEPL1449</v>
          </cell>
        </row>
        <row r="1451">
          <cell r="A1451" t="str">
            <v>AEPL1450</v>
          </cell>
        </row>
        <row r="1452">
          <cell r="A1452" t="str">
            <v>AEPL1451</v>
          </cell>
        </row>
        <row r="1453">
          <cell r="A1453" t="str">
            <v>AEPL1452</v>
          </cell>
        </row>
        <row r="1454">
          <cell r="A1454" t="str">
            <v>AEPL1453</v>
          </cell>
        </row>
        <row r="1455">
          <cell r="A1455" t="str">
            <v>AEPL1454</v>
          </cell>
        </row>
        <row r="1456">
          <cell r="A1456" t="str">
            <v>AEPL1455</v>
          </cell>
        </row>
        <row r="1457">
          <cell r="A1457" t="str">
            <v>AEPL1456</v>
          </cell>
        </row>
        <row r="1458">
          <cell r="A1458" t="str">
            <v>AEPL1457</v>
          </cell>
        </row>
        <row r="1459">
          <cell r="A1459" t="str">
            <v>AEPL1458</v>
          </cell>
        </row>
        <row r="1460">
          <cell r="A1460" t="str">
            <v>AEPL1459</v>
          </cell>
        </row>
        <row r="1461">
          <cell r="A1461" t="str">
            <v>AEPL1460</v>
          </cell>
        </row>
        <row r="1462">
          <cell r="A1462" t="str">
            <v>AEPL1461</v>
          </cell>
        </row>
        <row r="1463">
          <cell r="A1463" t="str">
            <v>AEPL1462</v>
          </cell>
        </row>
        <row r="1464">
          <cell r="A1464" t="str">
            <v>AEPL1463</v>
          </cell>
        </row>
        <row r="1465">
          <cell r="A1465" t="str">
            <v>AEPL1464</v>
          </cell>
        </row>
        <row r="1466">
          <cell r="A1466" t="str">
            <v>AEPL1465</v>
          </cell>
        </row>
        <row r="1467">
          <cell r="A1467" t="str">
            <v>AEPL1466</v>
          </cell>
        </row>
        <row r="1468">
          <cell r="A1468" t="str">
            <v>AEPL1467</v>
          </cell>
        </row>
        <row r="1469">
          <cell r="A1469" t="str">
            <v>AEPL1468</v>
          </cell>
        </row>
        <row r="1470">
          <cell r="A1470" t="str">
            <v>AEPL1469</v>
          </cell>
        </row>
        <row r="1471">
          <cell r="A1471" t="str">
            <v>AEPL1470</v>
          </cell>
        </row>
        <row r="1472">
          <cell r="A1472" t="str">
            <v>AEPL1471</v>
          </cell>
        </row>
        <row r="1473">
          <cell r="A1473" t="str">
            <v>AEPL1472</v>
          </cell>
        </row>
        <row r="1474">
          <cell r="A1474" t="str">
            <v>AEPL1473</v>
          </cell>
        </row>
        <row r="1475">
          <cell r="A1475" t="str">
            <v>AEPL1474</v>
          </cell>
        </row>
        <row r="1476">
          <cell r="A1476" t="str">
            <v>AEPL1475</v>
          </cell>
        </row>
        <row r="1477">
          <cell r="A1477" t="str">
            <v>AEPL1476</v>
          </cell>
        </row>
        <row r="1478">
          <cell r="A1478" t="str">
            <v>AEPL1477</v>
          </cell>
        </row>
        <row r="1479">
          <cell r="A1479" t="str">
            <v>AEPL1478</v>
          </cell>
        </row>
        <row r="1480">
          <cell r="A1480" t="str">
            <v>AEPL1479</v>
          </cell>
        </row>
        <row r="1481">
          <cell r="A1481" t="str">
            <v>AEPL1480</v>
          </cell>
        </row>
        <row r="1482">
          <cell r="A1482" t="str">
            <v>AEPL1481</v>
          </cell>
        </row>
        <row r="1483">
          <cell r="A1483" t="str">
            <v>AEPL1482</v>
          </cell>
        </row>
        <row r="1484">
          <cell r="A1484" t="str">
            <v>AEPL1483</v>
          </cell>
        </row>
        <row r="1485">
          <cell r="A1485" t="str">
            <v>AEPL1484</v>
          </cell>
        </row>
        <row r="1486">
          <cell r="A1486" t="str">
            <v>AEPL1485</v>
          </cell>
        </row>
        <row r="1487">
          <cell r="A1487" t="str">
            <v>AEPL1486</v>
          </cell>
        </row>
        <row r="1488">
          <cell r="A1488" t="str">
            <v>AEPL1487</v>
          </cell>
        </row>
        <row r="1489">
          <cell r="A1489" t="str">
            <v>AEPL1488</v>
          </cell>
        </row>
        <row r="1490">
          <cell r="A1490" t="str">
            <v>AEPL1489</v>
          </cell>
        </row>
        <row r="1491">
          <cell r="A1491" t="str">
            <v>AEPL1490</v>
          </cell>
        </row>
        <row r="1492">
          <cell r="A1492" t="str">
            <v>AEPL1491</v>
          </cell>
        </row>
        <row r="1493">
          <cell r="A1493" t="str">
            <v>AEPL1492</v>
          </cell>
        </row>
        <row r="1494">
          <cell r="A1494" t="str">
            <v>AEPL1493</v>
          </cell>
        </row>
        <row r="1495">
          <cell r="A1495" t="str">
            <v>AEPL1494</v>
          </cell>
        </row>
        <row r="1496">
          <cell r="A1496" t="str">
            <v>AEPL1495</v>
          </cell>
        </row>
        <row r="1497">
          <cell r="A1497" t="str">
            <v>AEPL1496</v>
          </cell>
        </row>
        <row r="1498">
          <cell r="A1498" t="str">
            <v>AEPL1497</v>
          </cell>
        </row>
        <row r="1499">
          <cell r="A1499" t="str">
            <v>AEPL1498</v>
          </cell>
        </row>
        <row r="1500">
          <cell r="A1500" t="str">
            <v>AEPL1499</v>
          </cell>
        </row>
        <row r="1501">
          <cell r="A1501" t="str">
            <v>AEPL1500</v>
          </cell>
        </row>
        <row r="1502">
          <cell r="A1502" t="str">
            <v>AEPL1501</v>
          </cell>
        </row>
        <row r="1503">
          <cell r="A1503" t="str">
            <v>AEPL1502</v>
          </cell>
        </row>
        <row r="1504">
          <cell r="A1504" t="str">
            <v>AEPL1503</v>
          </cell>
        </row>
        <row r="1505">
          <cell r="A1505" t="str">
            <v>AEPL1504</v>
          </cell>
        </row>
        <row r="1506">
          <cell r="A1506" t="str">
            <v>AEPL1505</v>
          </cell>
        </row>
        <row r="1507">
          <cell r="A1507" t="str">
            <v>AEPL1506</v>
          </cell>
        </row>
        <row r="1508">
          <cell r="A1508" t="str">
            <v>AEPL1507</v>
          </cell>
        </row>
        <row r="1509">
          <cell r="A1509" t="str">
            <v>AEPL1508</v>
          </cell>
        </row>
        <row r="1510">
          <cell r="A1510" t="str">
            <v>AEPL1509</v>
          </cell>
        </row>
        <row r="1511">
          <cell r="A1511" t="str">
            <v>AEPL1510</v>
          </cell>
        </row>
        <row r="1512">
          <cell r="A1512" t="str">
            <v>AEPL1511</v>
          </cell>
        </row>
        <row r="1513">
          <cell r="A1513" t="str">
            <v>AEPL1512</v>
          </cell>
        </row>
        <row r="1514">
          <cell r="A1514" t="str">
            <v>AEPL1513</v>
          </cell>
        </row>
        <row r="1515">
          <cell r="A1515" t="str">
            <v>AEPL1514</v>
          </cell>
        </row>
        <row r="1516">
          <cell r="A1516" t="str">
            <v>AEPL1515</v>
          </cell>
        </row>
        <row r="1517">
          <cell r="A1517" t="str">
            <v>AEPL1516</v>
          </cell>
        </row>
        <row r="1518">
          <cell r="A1518" t="str">
            <v>AEPL1517</v>
          </cell>
        </row>
        <row r="1519">
          <cell r="A1519" t="str">
            <v>AEPL1518</v>
          </cell>
        </row>
        <row r="1520">
          <cell r="A1520" t="str">
            <v>AEPL1519</v>
          </cell>
        </row>
        <row r="1521">
          <cell r="A1521" t="str">
            <v>AEPL1520</v>
          </cell>
        </row>
        <row r="1522">
          <cell r="A1522" t="str">
            <v>AEPL1521</v>
          </cell>
        </row>
        <row r="1523">
          <cell r="A1523" t="str">
            <v>AEPL1522</v>
          </cell>
        </row>
        <row r="1524">
          <cell r="A1524" t="str">
            <v>AEPL1523</v>
          </cell>
        </row>
        <row r="1525">
          <cell r="A1525" t="str">
            <v>AEPL1524</v>
          </cell>
        </row>
        <row r="1526">
          <cell r="A1526" t="str">
            <v>AEPL1525</v>
          </cell>
        </row>
        <row r="1527">
          <cell r="A1527" t="str">
            <v>AEPL1526</v>
          </cell>
        </row>
        <row r="1528">
          <cell r="A1528" t="str">
            <v>AEPL1527</v>
          </cell>
        </row>
        <row r="1529">
          <cell r="A1529" t="str">
            <v>AEPL1528</v>
          </cell>
        </row>
        <row r="1530">
          <cell r="A1530" t="str">
            <v>AEPL1529</v>
          </cell>
        </row>
        <row r="1531">
          <cell r="A1531" t="str">
            <v>AEPL1530</v>
          </cell>
        </row>
        <row r="1532">
          <cell r="A1532" t="str">
            <v>AEPL1531</v>
          </cell>
        </row>
        <row r="1533">
          <cell r="A1533" t="str">
            <v>AEPL1532</v>
          </cell>
        </row>
        <row r="1534">
          <cell r="A1534" t="str">
            <v>AEPL1533</v>
          </cell>
        </row>
        <row r="1535">
          <cell r="A1535" t="str">
            <v>AEPL1534</v>
          </cell>
        </row>
        <row r="1536">
          <cell r="A1536" t="str">
            <v>AEPL1535</v>
          </cell>
        </row>
        <row r="1537">
          <cell r="A1537" t="str">
            <v>AEPL1536</v>
          </cell>
        </row>
        <row r="1538">
          <cell r="A1538" t="str">
            <v>AEPL1537</v>
          </cell>
        </row>
        <row r="1539">
          <cell r="A1539" t="str">
            <v>AEPL1538</v>
          </cell>
        </row>
        <row r="1540">
          <cell r="A1540" t="str">
            <v>AEPL1539</v>
          </cell>
        </row>
        <row r="1541">
          <cell r="A1541" t="str">
            <v>AEPL1540</v>
          </cell>
        </row>
        <row r="1542">
          <cell r="A1542" t="str">
            <v>AEPL1541</v>
          </cell>
        </row>
        <row r="1543">
          <cell r="A1543" t="str">
            <v>AEPL1542</v>
          </cell>
        </row>
        <row r="1544">
          <cell r="A1544" t="str">
            <v>AEPL1543</v>
          </cell>
        </row>
        <row r="1545">
          <cell r="A1545" t="str">
            <v>AEPL1544</v>
          </cell>
        </row>
        <row r="1546">
          <cell r="A1546" t="str">
            <v>AEPL1545</v>
          </cell>
        </row>
        <row r="1547">
          <cell r="A1547" t="str">
            <v>AEPL1546</v>
          </cell>
        </row>
        <row r="1548">
          <cell r="A1548" t="str">
            <v>AEPL1547</v>
          </cell>
        </row>
        <row r="1549">
          <cell r="A1549" t="str">
            <v>AEPL1548</v>
          </cell>
        </row>
        <row r="1550">
          <cell r="A1550" t="str">
            <v>AEPL1549</v>
          </cell>
        </row>
        <row r="1551">
          <cell r="A1551" t="str">
            <v>AEPL1550</v>
          </cell>
        </row>
        <row r="1552">
          <cell r="A1552" t="str">
            <v>AEPL1551</v>
          </cell>
        </row>
        <row r="1553">
          <cell r="A1553" t="str">
            <v>AEPL1552</v>
          </cell>
        </row>
        <row r="1554">
          <cell r="A1554" t="str">
            <v>AEPL1553</v>
          </cell>
        </row>
        <row r="1555">
          <cell r="A1555" t="str">
            <v>AEPL1554</v>
          </cell>
        </row>
        <row r="1556">
          <cell r="A1556" t="str">
            <v>AEPL1555</v>
          </cell>
        </row>
        <row r="1557">
          <cell r="A1557" t="str">
            <v>AEPL1556</v>
          </cell>
        </row>
        <row r="1558">
          <cell r="A1558" t="str">
            <v>AEPL1557</v>
          </cell>
        </row>
        <row r="1559">
          <cell r="A1559" t="str">
            <v>AEPL1558</v>
          </cell>
        </row>
        <row r="1560">
          <cell r="A1560" t="str">
            <v>AEPL1559</v>
          </cell>
        </row>
        <row r="1561">
          <cell r="A1561" t="str">
            <v>AEPL1560</v>
          </cell>
        </row>
        <row r="1562">
          <cell r="A1562" t="str">
            <v>AEPL1561</v>
          </cell>
        </row>
        <row r="1563">
          <cell r="A1563" t="str">
            <v>AEPL1562</v>
          </cell>
        </row>
        <row r="1564">
          <cell r="A1564" t="str">
            <v>AEPL1563</v>
          </cell>
        </row>
        <row r="1565">
          <cell r="A1565" t="str">
            <v>AEPL1564</v>
          </cell>
        </row>
        <row r="1566">
          <cell r="A1566" t="str">
            <v>AEPL1565</v>
          </cell>
        </row>
        <row r="1567">
          <cell r="A1567" t="str">
            <v>AEPL1566</v>
          </cell>
        </row>
        <row r="1568">
          <cell r="A1568" t="str">
            <v>AEPL1567</v>
          </cell>
        </row>
        <row r="1569">
          <cell r="A1569" t="str">
            <v>AEPL1568</v>
          </cell>
        </row>
        <row r="1570">
          <cell r="A1570" t="str">
            <v>AEPL1569</v>
          </cell>
        </row>
        <row r="1571">
          <cell r="A1571" t="str">
            <v>AEPL1570</v>
          </cell>
        </row>
        <row r="1572">
          <cell r="A1572" t="str">
            <v>AEPL1571</v>
          </cell>
        </row>
        <row r="1573">
          <cell r="A1573" t="str">
            <v>AEPL1572</v>
          </cell>
        </row>
        <row r="1574">
          <cell r="A1574" t="str">
            <v>AEPL1573</v>
          </cell>
        </row>
        <row r="1575">
          <cell r="A1575" t="str">
            <v>AEPL1574</v>
          </cell>
        </row>
        <row r="1576">
          <cell r="A1576" t="str">
            <v>AEPL1575</v>
          </cell>
        </row>
        <row r="1577">
          <cell r="A1577" t="str">
            <v>AEPL1576</v>
          </cell>
        </row>
        <row r="1578">
          <cell r="A1578" t="str">
            <v>AEPL1577</v>
          </cell>
        </row>
        <row r="1579">
          <cell r="A1579" t="str">
            <v>AEPL1578</v>
          </cell>
        </row>
        <row r="1580">
          <cell r="A1580" t="str">
            <v>AEPL1579</v>
          </cell>
        </row>
        <row r="1581">
          <cell r="A1581" t="str">
            <v>AEPL1580</v>
          </cell>
        </row>
        <row r="1582">
          <cell r="A1582" t="str">
            <v>AEPL1581</v>
          </cell>
        </row>
        <row r="1583">
          <cell r="A1583" t="str">
            <v>AEPL1582</v>
          </cell>
        </row>
        <row r="1584">
          <cell r="A1584" t="str">
            <v>AEPL1583</v>
          </cell>
        </row>
        <row r="1585">
          <cell r="A1585" t="str">
            <v>AEPL1584</v>
          </cell>
        </row>
        <row r="1586">
          <cell r="A1586" t="str">
            <v>AEPL1585</v>
          </cell>
        </row>
        <row r="1587">
          <cell r="A1587" t="str">
            <v>AEPL1586</v>
          </cell>
        </row>
        <row r="1588">
          <cell r="A1588" t="str">
            <v>AEPL1587</v>
          </cell>
        </row>
        <row r="1589">
          <cell r="A1589" t="str">
            <v>AEPL1588</v>
          </cell>
        </row>
        <row r="1590">
          <cell r="A1590" t="str">
            <v>AEPL1589</v>
          </cell>
        </row>
        <row r="1591">
          <cell r="A1591" t="str">
            <v>AEPL1590</v>
          </cell>
        </row>
        <row r="1592">
          <cell r="A1592" t="str">
            <v>AEPL1591</v>
          </cell>
        </row>
        <row r="1593">
          <cell r="A1593" t="str">
            <v>AEPL1592</v>
          </cell>
        </row>
        <row r="1594">
          <cell r="A1594" t="str">
            <v>AEPL1593</v>
          </cell>
        </row>
        <row r="1595">
          <cell r="A1595" t="str">
            <v>AEPL1594</v>
          </cell>
        </row>
        <row r="1596">
          <cell r="A1596" t="str">
            <v>AEPL1595</v>
          </cell>
        </row>
        <row r="1597">
          <cell r="A1597" t="str">
            <v>AEPL1596</v>
          </cell>
        </row>
        <row r="1598">
          <cell r="A1598" t="str">
            <v>AEPL1597</v>
          </cell>
        </row>
        <row r="1599">
          <cell r="A1599" t="str">
            <v>AEPL1598</v>
          </cell>
        </row>
        <row r="1600">
          <cell r="A1600" t="str">
            <v>AEPL1599</v>
          </cell>
        </row>
        <row r="1601">
          <cell r="A1601" t="str">
            <v>AEPL1600</v>
          </cell>
        </row>
        <row r="1602">
          <cell r="A1602" t="str">
            <v>AEPL1601</v>
          </cell>
        </row>
        <row r="1603">
          <cell r="A1603" t="str">
            <v>AEPL1602</v>
          </cell>
        </row>
        <row r="1604">
          <cell r="A1604" t="str">
            <v>AEPL1603</v>
          </cell>
        </row>
        <row r="1605">
          <cell r="A1605" t="str">
            <v>AEPL1604</v>
          </cell>
        </row>
        <row r="1606">
          <cell r="A1606" t="str">
            <v>AEPL1605</v>
          </cell>
        </row>
        <row r="1607">
          <cell r="A1607" t="str">
            <v>AEPL1606</v>
          </cell>
        </row>
        <row r="1608">
          <cell r="A1608" t="str">
            <v>AEPL1607</v>
          </cell>
        </row>
        <row r="1609">
          <cell r="A1609" t="str">
            <v>AEPL1608</v>
          </cell>
        </row>
        <row r="1610">
          <cell r="A1610" t="str">
            <v>AEPL1609</v>
          </cell>
        </row>
        <row r="1611">
          <cell r="A1611" t="str">
            <v>AEPL1610</v>
          </cell>
        </row>
        <row r="1612">
          <cell r="A1612" t="str">
            <v>AEPL1611</v>
          </cell>
        </row>
        <row r="1613">
          <cell r="A1613" t="str">
            <v>AEPL1612</v>
          </cell>
        </row>
        <row r="1614">
          <cell r="A1614" t="str">
            <v>AEPL1613</v>
          </cell>
        </row>
        <row r="1615">
          <cell r="A1615" t="str">
            <v>AEPL1614</v>
          </cell>
        </row>
        <row r="1616">
          <cell r="A1616" t="str">
            <v>AEPL1615</v>
          </cell>
        </row>
        <row r="1617">
          <cell r="A1617" t="str">
            <v>AEPL1616</v>
          </cell>
        </row>
        <row r="1618">
          <cell r="A1618" t="str">
            <v>AEPL1617</v>
          </cell>
        </row>
        <row r="1619">
          <cell r="A1619" t="str">
            <v>AEPL1618</v>
          </cell>
        </row>
        <row r="1620">
          <cell r="A1620" t="str">
            <v>AEPL1619</v>
          </cell>
        </row>
        <row r="1621">
          <cell r="A1621" t="str">
            <v>AEPL1620</v>
          </cell>
        </row>
        <row r="1622">
          <cell r="A1622" t="str">
            <v>AEPL1621</v>
          </cell>
        </row>
        <row r="1623">
          <cell r="A1623" t="str">
            <v>AEPL1622</v>
          </cell>
        </row>
        <row r="1624">
          <cell r="A1624" t="str">
            <v>AEPL1623</v>
          </cell>
        </row>
        <row r="1625">
          <cell r="A1625" t="str">
            <v>AEPL1624</v>
          </cell>
        </row>
        <row r="1626">
          <cell r="A1626" t="str">
            <v>AEPL1625</v>
          </cell>
        </row>
        <row r="1627">
          <cell r="A1627" t="str">
            <v>AEPL1626</v>
          </cell>
        </row>
        <row r="1628">
          <cell r="A1628" t="str">
            <v>AEPL1627</v>
          </cell>
        </row>
        <row r="1629">
          <cell r="A1629" t="str">
            <v>AEPL1628</v>
          </cell>
        </row>
        <row r="1630">
          <cell r="A1630" t="str">
            <v>AEPL1629</v>
          </cell>
        </row>
        <row r="1631">
          <cell r="A1631" t="str">
            <v>AEPL1630</v>
          </cell>
        </row>
        <row r="1632">
          <cell r="A1632" t="str">
            <v>AEPL1631</v>
          </cell>
        </row>
        <row r="1633">
          <cell r="A1633" t="str">
            <v>AEPL1632</v>
          </cell>
        </row>
        <row r="1634">
          <cell r="A1634" t="str">
            <v>AEPL1633</v>
          </cell>
        </row>
        <row r="1635">
          <cell r="A1635" t="str">
            <v>AEPL1634</v>
          </cell>
        </row>
        <row r="1636">
          <cell r="A1636" t="str">
            <v>AEPL1635</v>
          </cell>
        </row>
        <row r="1637">
          <cell r="A1637" t="str">
            <v>AEPL1636</v>
          </cell>
        </row>
        <row r="1638">
          <cell r="A1638" t="str">
            <v>AEPL1637</v>
          </cell>
        </row>
        <row r="1639">
          <cell r="A1639" t="str">
            <v>AEPL1638</v>
          </cell>
        </row>
        <row r="1640">
          <cell r="A1640" t="str">
            <v>AEPL1639</v>
          </cell>
        </row>
        <row r="1641">
          <cell r="A1641" t="str">
            <v>AEPL1640</v>
          </cell>
        </row>
        <row r="1642">
          <cell r="A1642" t="str">
            <v>AEPL1641</v>
          </cell>
        </row>
        <row r="1643">
          <cell r="A1643" t="str">
            <v>AEPL1642</v>
          </cell>
        </row>
        <row r="1644">
          <cell r="A1644" t="str">
            <v>AEPL1643</v>
          </cell>
        </row>
        <row r="1645">
          <cell r="A1645" t="str">
            <v>AEPL1644</v>
          </cell>
        </row>
        <row r="1646">
          <cell r="A1646" t="str">
            <v>AEPL1645</v>
          </cell>
        </row>
        <row r="1647">
          <cell r="A1647" t="str">
            <v>AEPL1646</v>
          </cell>
        </row>
        <row r="1648">
          <cell r="A1648" t="str">
            <v>AEPL1647</v>
          </cell>
        </row>
        <row r="1649">
          <cell r="A1649" t="str">
            <v>AEPL1648</v>
          </cell>
        </row>
        <row r="1650">
          <cell r="A1650" t="str">
            <v>AEPL1649</v>
          </cell>
        </row>
        <row r="1651">
          <cell r="A1651" t="str">
            <v>AEPL1650</v>
          </cell>
        </row>
        <row r="1652">
          <cell r="A1652" t="str">
            <v>AEPL1651</v>
          </cell>
        </row>
        <row r="1653">
          <cell r="A1653" t="str">
            <v>AEPL1652</v>
          </cell>
        </row>
        <row r="1654">
          <cell r="A1654" t="str">
            <v>AEPL1653</v>
          </cell>
        </row>
        <row r="1655">
          <cell r="A1655" t="str">
            <v>AEPL1654</v>
          </cell>
        </row>
        <row r="1656">
          <cell r="A1656" t="str">
            <v>AEPL1655</v>
          </cell>
        </row>
        <row r="1657">
          <cell r="A1657" t="str">
            <v>AEPL1656</v>
          </cell>
        </row>
        <row r="1658">
          <cell r="A1658" t="str">
            <v>AEPL1657</v>
          </cell>
        </row>
        <row r="1659">
          <cell r="A1659" t="str">
            <v>AEPL1658</v>
          </cell>
        </row>
        <row r="1660">
          <cell r="A1660" t="str">
            <v>AEPL1659</v>
          </cell>
        </row>
        <row r="1661">
          <cell r="A1661" t="str">
            <v>AEPL1660</v>
          </cell>
        </row>
        <row r="1662">
          <cell r="A1662" t="str">
            <v>AEPL1661</v>
          </cell>
        </row>
        <row r="1663">
          <cell r="A1663" t="str">
            <v>AEPL1662</v>
          </cell>
        </row>
        <row r="1664">
          <cell r="A1664" t="str">
            <v>AEPL1663</v>
          </cell>
        </row>
        <row r="1665">
          <cell r="A1665" t="str">
            <v>AEPL1664</v>
          </cell>
        </row>
        <row r="1666">
          <cell r="A1666" t="str">
            <v>AEPL1665</v>
          </cell>
        </row>
        <row r="1667">
          <cell r="A1667" t="str">
            <v>AEPL1666</v>
          </cell>
        </row>
        <row r="1668">
          <cell r="A1668" t="str">
            <v>AEPL1667</v>
          </cell>
        </row>
        <row r="1669">
          <cell r="A1669" t="str">
            <v>AEPL1668</v>
          </cell>
        </row>
        <row r="1670">
          <cell r="A1670" t="str">
            <v>AEPL1669</v>
          </cell>
        </row>
        <row r="1671">
          <cell r="A1671" t="str">
            <v>AEPL1670</v>
          </cell>
        </row>
        <row r="1672">
          <cell r="A1672" t="str">
            <v>AEPL1671</v>
          </cell>
        </row>
        <row r="1673">
          <cell r="A1673" t="str">
            <v>AEPL1672</v>
          </cell>
        </row>
        <row r="1674">
          <cell r="A1674" t="str">
            <v>AEPL1673</v>
          </cell>
        </row>
        <row r="1675">
          <cell r="A1675" t="str">
            <v>AEPL1674</v>
          </cell>
        </row>
        <row r="1676">
          <cell r="A1676" t="str">
            <v>AEPL1675</v>
          </cell>
        </row>
        <row r="1677">
          <cell r="A1677" t="str">
            <v>AEPL1676</v>
          </cell>
        </row>
        <row r="1678">
          <cell r="A1678" t="str">
            <v>AEPL1677</v>
          </cell>
        </row>
        <row r="1679">
          <cell r="A1679" t="str">
            <v>AEPL1678</v>
          </cell>
        </row>
        <row r="1680">
          <cell r="A1680" t="str">
            <v>AEPL1679</v>
          </cell>
        </row>
        <row r="1681">
          <cell r="A1681" t="str">
            <v>AEPL1680</v>
          </cell>
        </row>
        <row r="1682">
          <cell r="A1682" t="str">
            <v>AEPL1681</v>
          </cell>
        </row>
        <row r="1683">
          <cell r="A1683" t="str">
            <v>AEPL1682</v>
          </cell>
        </row>
        <row r="1684">
          <cell r="A1684" t="str">
            <v>AEPL1683</v>
          </cell>
        </row>
        <row r="1685">
          <cell r="A1685" t="str">
            <v>AEPL1684</v>
          </cell>
        </row>
        <row r="1686">
          <cell r="A1686" t="str">
            <v>AEPL1685</v>
          </cell>
        </row>
        <row r="1687">
          <cell r="A1687" t="str">
            <v>AEPL1686</v>
          </cell>
        </row>
        <row r="1688">
          <cell r="A1688" t="str">
            <v>AEPL1687</v>
          </cell>
        </row>
        <row r="1689">
          <cell r="A1689" t="str">
            <v>AEPL1688</v>
          </cell>
        </row>
        <row r="1690">
          <cell r="A1690" t="str">
            <v>AEPL1689</v>
          </cell>
        </row>
        <row r="1691">
          <cell r="A1691" t="str">
            <v>AEPL1690</v>
          </cell>
        </row>
        <row r="1692">
          <cell r="A1692" t="str">
            <v>AEPL1691</v>
          </cell>
        </row>
        <row r="1693">
          <cell r="A1693" t="str">
            <v>AEPL1692</v>
          </cell>
        </row>
        <row r="1694">
          <cell r="A1694" t="str">
            <v>AEPL1693</v>
          </cell>
        </row>
        <row r="1695">
          <cell r="A1695" t="str">
            <v>AEPL1694</v>
          </cell>
        </row>
        <row r="1696">
          <cell r="A1696" t="str">
            <v>AEPL1695</v>
          </cell>
        </row>
        <row r="1697">
          <cell r="A1697" t="str">
            <v>AEPL1696</v>
          </cell>
        </row>
        <row r="1698">
          <cell r="A1698" t="str">
            <v>AEPL1697</v>
          </cell>
        </row>
        <row r="1699">
          <cell r="A1699" t="str">
            <v>AEPL1698</v>
          </cell>
        </row>
        <row r="1700">
          <cell r="A1700" t="str">
            <v>AEPL1699</v>
          </cell>
        </row>
        <row r="1701">
          <cell r="A1701" t="str">
            <v>AEPL1700</v>
          </cell>
        </row>
        <row r="1702">
          <cell r="A1702" t="str">
            <v>AEPL1701</v>
          </cell>
        </row>
        <row r="1703">
          <cell r="A1703" t="str">
            <v>AEPL1702</v>
          </cell>
        </row>
        <row r="1704">
          <cell r="A1704" t="str">
            <v>AEPL1703</v>
          </cell>
        </row>
        <row r="1705">
          <cell r="A1705" t="str">
            <v>AEPL1704</v>
          </cell>
        </row>
        <row r="1706">
          <cell r="A1706" t="str">
            <v>AEPL1705</v>
          </cell>
        </row>
        <row r="1707">
          <cell r="A1707" t="str">
            <v>AEPL1706</v>
          </cell>
        </row>
        <row r="1708">
          <cell r="A1708" t="str">
            <v>AEPL1707</v>
          </cell>
        </row>
        <row r="1709">
          <cell r="A1709" t="str">
            <v>AEPL1708</v>
          </cell>
        </row>
        <row r="1710">
          <cell r="A1710" t="str">
            <v>AEPL1709</v>
          </cell>
        </row>
        <row r="1711">
          <cell r="A1711" t="str">
            <v>AEPL1710</v>
          </cell>
        </row>
        <row r="1712">
          <cell r="A1712" t="str">
            <v>AEPL1711</v>
          </cell>
        </row>
        <row r="1713">
          <cell r="A1713" t="str">
            <v>AEPL1712</v>
          </cell>
        </row>
        <row r="1714">
          <cell r="A1714" t="str">
            <v>AEPL1713</v>
          </cell>
        </row>
        <row r="1715">
          <cell r="A1715" t="str">
            <v>AEPL1714</v>
          </cell>
        </row>
        <row r="1716">
          <cell r="A1716" t="str">
            <v>AEPL1715</v>
          </cell>
        </row>
        <row r="1717">
          <cell r="A1717" t="str">
            <v>AEPL1716</v>
          </cell>
        </row>
        <row r="1718">
          <cell r="A1718" t="str">
            <v>AEPL1717</v>
          </cell>
        </row>
        <row r="1719">
          <cell r="A1719" t="str">
            <v>AEPL1718</v>
          </cell>
        </row>
        <row r="1720">
          <cell r="A1720" t="str">
            <v>AEPL1719</v>
          </cell>
        </row>
        <row r="1721">
          <cell r="A1721" t="str">
            <v>AEPL1720</v>
          </cell>
        </row>
        <row r="1722">
          <cell r="A1722" t="str">
            <v>AEPL1721</v>
          </cell>
        </row>
        <row r="1723">
          <cell r="A1723" t="str">
            <v>AEPL1722</v>
          </cell>
        </row>
        <row r="1724">
          <cell r="A1724" t="str">
            <v>AEPL1723</v>
          </cell>
        </row>
        <row r="1725">
          <cell r="A1725" t="str">
            <v>AEPL1724</v>
          </cell>
        </row>
        <row r="1726">
          <cell r="A1726" t="str">
            <v>AEPL1725</v>
          </cell>
        </row>
        <row r="1727">
          <cell r="A1727" t="str">
            <v>AEPL1726</v>
          </cell>
        </row>
        <row r="1728">
          <cell r="A1728" t="str">
            <v>AEPL1727</v>
          </cell>
        </row>
        <row r="1729">
          <cell r="A1729" t="str">
            <v>AEPL1728</v>
          </cell>
        </row>
        <row r="1730">
          <cell r="A1730" t="str">
            <v>AEPL1729</v>
          </cell>
        </row>
        <row r="1731">
          <cell r="A1731" t="str">
            <v>AEPL1730</v>
          </cell>
        </row>
        <row r="1732">
          <cell r="A1732" t="str">
            <v>AEPL1731</v>
          </cell>
        </row>
        <row r="1733">
          <cell r="A1733" t="str">
            <v>AEPL1732</v>
          </cell>
        </row>
        <row r="1734">
          <cell r="A1734" t="str">
            <v>AEPL1733</v>
          </cell>
        </row>
        <row r="1735">
          <cell r="A1735" t="str">
            <v>AEPL1734</v>
          </cell>
        </row>
        <row r="1736">
          <cell r="A1736" t="str">
            <v>AEPL1735</v>
          </cell>
        </row>
        <row r="1737">
          <cell r="A1737" t="str">
            <v>AEPL1736</v>
          </cell>
        </row>
        <row r="1738">
          <cell r="A1738" t="str">
            <v>AEPL1737</v>
          </cell>
        </row>
        <row r="1739">
          <cell r="A1739" t="str">
            <v>AEPL1738</v>
          </cell>
        </row>
        <row r="1740">
          <cell r="A1740" t="str">
            <v>AEPL1739</v>
          </cell>
        </row>
        <row r="1741">
          <cell r="A1741" t="str">
            <v>AEPL1740</v>
          </cell>
        </row>
        <row r="1742">
          <cell r="A1742" t="str">
            <v>AEPL1741</v>
          </cell>
        </row>
        <row r="1743">
          <cell r="A1743" t="str">
            <v>AEPL1742</v>
          </cell>
        </row>
        <row r="1744">
          <cell r="A1744" t="str">
            <v>AEPL1743</v>
          </cell>
        </row>
        <row r="1745">
          <cell r="A1745" t="str">
            <v>AEPL1744</v>
          </cell>
        </row>
        <row r="1746">
          <cell r="A1746" t="str">
            <v>AEPL1745</v>
          </cell>
        </row>
        <row r="1747">
          <cell r="A1747" t="str">
            <v>AEPL1746</v>
          </cell>
        </row>
        <row r="1748">
          <cell r="A1748" t="str">
            <v>AEPL1747</v>
          </cell>
        </row>
        <row r="1749">
          <cell r="A1749" t="str">
            <v>AEPL1748</v>
          </cell>
        </row>
        <row r="1750">
          <cell r="A1750" t="str">
            <v>AEPL1749</v>
          </cell>
        </row>
        <row r="1751">
          <cell r="A1751" t="str">
            <v>AEPL1750</v>
          </cell>
        </row>
        <row r="1752">
          <cell r="A1752" t="str">
            <v>AEPL1751</v>
          </cell>
        </row>
        <row r="1753">
          <cell r="A1753" t="str">
            <v>AEPL1752</v>
          </cell>
        </row>
        <row r="1754">
          <cell r="A1754" t="str">
            <v>AEPL1753</v>
          </cell>
        </row>
        <row r="1755">
          <cell r="A1755" t="str">
            <v>AEPL1754</v>
          </cell>
        </row>
        <row r="1756">
          <cell r="A1756" t="str">
            <v>AEPL1755</v>
          </cell>
        </row>
        <row r="1757">
          <cell r="A1757" t="str">
            <v>AEPL1756</v>
          </cell>
        </row>
        <row r="1758">
          <cell r="A1758" t="str">
            <v>AEPL1757</v>
          </cell>
        </row>
        <row r="1759">
          <cell r="A1759" t="str">
            <v>AEPL1758</v>
          </cell>
        </row>
        <row r="1760">
          <cell r="A1760" t="str">
            <v>AEPL1759</v>
          </cell>
        </row>
        <row r="1761">
          <cell r="A1761" t="str">
            <v>AEPL1760</v>
          </cell>
        </row>
        <row r="1762">
          <cell r="A1762" t="str">
            <v>AEPL1761</v>
          </cell>
        </row>
        <row r="1763">
          <cell r="A1763" t="str">
            <v>AEPL1762</v>
          </cell>
        </row>
        <row r="1764">
          <cell r="A1764" t="str">
            <v>AEPL1763</v>
          </cell>
        </row>
        <row r="1765">
          <cell r="A1765" t="str">
            <v>AEPL1764</v>
          </cell>
        </row>
        <row r="1766">
          <cell r="A1766" t="str">
            <v>AEPL1765</v>
          </cell>
        </row>
        <row r="1767">
          <cell r="A1767" t="str">
            <v>AEPL1766</v>
          </cell>
        </row>
        <row r="1768">
          <cell r="A1768" t="str">
            <v>AEPL1767</v>
          </cell>
        </row>
        <row r="1769">
          <cell r="A1769" t="str">
            <v>AEPL1768</v>
          </cell>
        </row>
        <row r="1770">
          <cell r="A1770" t="str">
            <v>AEPL1769</v>
          </cell>
        </row>
        <row r="1771">
          <cell r="A1771" t="str">
            <v>AEPL1770</v>
          </cell>
        </row>
        <row r="1772">
          <cell r="A1772" t="str">
            <v>AEPL1771</v>
          </cell>
        </row>
        <row r="1773">
          <cell r="A1773" t="str">
            <v>AEPL1772</v>
          </cell>
        </row>
        <row r="1774">
          <cell r="A1774" t="str">
            <v>AEPL1773</v>
          </cell>
        </row>
        <row r="1775">
          <cell r="A1775" t="str">
            <v>AEPL1774</v>
          </cell>
        </row>
        <row r="1776">
          <cell r="A1776" t="str">
            <v>AEPL1775</v>
          </cell>
        </row>
        <row r="1777">
          <cell r="A1777" t="str">
            <v>AEPL1776</v>
          </cell>
        </row>
        <row r="1778">
          <cell r="A1778" t="str">
            <v>AEPL1777</v>
          </cell>
        </row>
        <row r="1779">
          <cell r="A1779" t="str">
            <v>AEPL1778</v>
          </cell>
        </row>
        <row r="1780">
          <cell r="A1780" t="str">
            <v>AEPL1779</v>
          </cell>
        </row>
        <row r="1781">
          <cell r="A1781" t="str">
            <v>AEPL1780</v>
          </cell>
        </row>
        <row r="1782">
          <cell r="A1782" t="str">
            <v>AEPL1781</v>
          </cell>
        </row>
        <row r="1783">
          <cell r="A1783" t="str">
            <v>AEPL1782</v>
          </cell>
        </row>
        <row r="1784">
          <cell r="A1784" t="str">
            <v>AEPL1783</v>
          </cell>
        </row>
        <row r="1785">
          <cell r="A1785" t="str">
            <v>AEPL1784</v>
          </cell>
        </row>
        <row r="1786">
          <cell r="A1786" t="str">
            <v>AEPL1785</v>
          </cell>
        </row>
        <row r="1787">
          <cell r="A1787" t="str">
            <v>AEPL1786</v>
          </cell>
        </row>
        <row r="1788">
          <cell r="A1788" t="str">
            <v>AEPL1787</v>
          </cell>
        </row>
        <row r="1789">
          <cell r="A1789" t="str">
            <v>AEPL1788</v>
          </cell>
        </row>
        <row r="1790">
          <cell r="A1790" t="str">
            <v>AEPL1789</v>
          </cell>
        </row>
        <row r="1791">
          <cell r="A1791" t="str">
            <v>AEPL1790</v>
          </cell>
        </row>
        <row r="1792">
          <cell r="A1792" t="str">
            <v>AEPL1791</v>
          </cell>
        </row>
        <row r="1793">
          <cell r="A1793" t="str">
            <v>AEPL1792</v>
          </cell>
        </row>
        <row r="1794">
          <cell r="A1794" t="str">
            <v>AEPL1793</v>
          </cell>
        </row>
        <row r="1795">
          <cell r="A1795" t="str">
            <v>AEPL1794</v>
          </cell>
        </row>
        <row r="1796">
          <cell r="A1796" t="str">
            <v>AEPL1795</v>
          </cell>
        </row>
        <row r="1797">
          <cell r="A1797" t="str">
            <v>AEPL1796</v>
          </cell>
        </row>
        <row r="1798">
          <cell r="A1798" t="str">
            <v>AEPL1797</v>
          </cell>
        </row>
        <row r="1799">
          <cell r="A1799" t="str">
            <v>AEPL1798</v>
          </cell>
        </row>
        <row r="1800">
          <cell r="A1800" t="str">
            <v>AEPL1799</v>
          </cell>
        </row>
        <row r="1801">
          <cell r="A1801" t="str">
            <v>AEPL1800</v>
          </cell>
        </row>
        <row r="1802">
          <cell r="A1802" t="str">
            <v>AEPL1801</v>
          </cell>
        </row>
        <row r="1803">
          <cell r="A1803" t="str">
            <v>AEPL1802</v>
          </cell>
        </row>
        <row r="1804">
          <cell r="A1804" t="str">
            <v>AEPL1803</v>
          </cell>
        </row>
        <row r="1805">
          <cell r="A1805" t="str">
            <v>AEPL1804</v>
          </cell>
        </row>
        <row r="1806">
          <cell r="A1806" t="str">
            <v>AEPL1805</v>
          </cell>
        </row>
        <row r="1807">
          <cell r="A1807" t="str">
            <v>AEPL1806</v>
          </cell>
        </row>
        <row r="1808">
          <cell r="A1808" t="str">
            <v>AEPL1807</v>
          </cell>
        </row>
        <row r="1809">
          <cell r="A1809" t="str">
            <v>AEPL1808</v>
          </cell>
        </row>
        <row r="1810">
          <cell r="A1810" t="str">
            <v>AEPL1809</v>
          </cell>
        </row>
        <row r="1811">
          <cell r="A1811" t="str">
            <v>AEPL1810</v>
          </cell>
        </row>
        <row r="1812">
          <cell r="A1812" t="str">
            <v>AEPL1811</v>
          </cell>
        </row>
        <row r="1813">
          <cell r="A1813" t="str">
            <v>AEPL1812</v>
          </cell>
        </row>
        <row r="1814">
          <cell r="A1814" t="str">
            <v>AEPL1813</v>
          </cell>
        </row>
        <row r="1815">
          <cell r="A1815" t="str">
            <v>AEPL1814</v>
          </cell>
        </row>
        <row r="1816">
          <cell r="A1816" t="str">
            <v>AEPL1815</v>
          </cell>
        </row>
        <row r="1817">
          <cell r="A1817" t="str">
            <v>AEPL1816</v>
          </cell>
        </row>
        <row r="1818">
          <cell r="A1818" t="str">
            <v>AEPL1817</v>
          </cell>
        </row>
        <row r="1819">
          <cell r="A1819" t="str">
            <v>AEPL1818</v>
          </cell>
        </row>
        <row r="1820">
          <cell r="A1820" t="str">
            <v>AEPL1819</v>
          </cell>
        </row>
        <row r="1821">
          <cell r="A1821" t="str">
            <v>AEPL1820</v>
          </cell>
        </row>
        <row r="1822">
          <cell r="A1822" t="str">
            <v>AEPL1821</v>
          </cell>
        </row>
        <row r="1823">
          <cell r="A1823" t="str">
            <v>AEPL1822</v>
          </cell>
        </row>
        <row r="1824">
          <cell r="A1824" t="str">
            <v>AEPL1823</v>
          </cell>
        </row>
        <row r="1825">
          <cell r="A1825" t="str">
            <v>AEPL1824</v>
          </cell>
        </row>
        <row r="1826">
          <cell r="A1826" t="str">
            <v>AEPL1825</v>
          </cell>
        </row>
        <row r="1827">
          <cell r="A1827" t="str">
            <v>AEPL1826</v>
          </cell>
        </row>
        <row r="1828">
          <cell r="A1828" t="str">
            <v>AEPL1827</v>
          </cell>
        </row>
        <row r="1829">
          <cell r="A1829" t="str">
            <v>AEPL1828</v>
          </cell>
        </row>
        <row r="1830">
          <cell r="A1830" t="str">
            <v>AEPL1829</v>
          </cell>
        </row>
        <row r="1831">
          <cell r="A1831" t="str">
            <v>AEPL1830</v>
          </cell>
        </row>
        <row r="1832">
          <cell r="A1832" t="str">
            <v>AEPL1831</v>
          </cell>
        </row>
        <row r="1833">
          <cell r="A1833" t="str">
            <v>AEPL1832</v>
          </cell>
        </row>
        <row r="1834">
          <cell r="A1834" t="str">
            <v>AEPL1833</v>
          </cell>
        </row>
        <row r="1835">
          <cell r="A1835" t="str">
            <v>AEPL1834</v>
          </cell>
        </row>
        <row r="1836">
          <cell r="A1836" t="str">
            <v>AEPL1835</v>
          </cell>
        </row>
        <row r="1837">
          <cell r="A1837" t="str">
            <v>AEPL1836</v>
          </cell>
        </row>
        <row r="1838">
          <cell r="A1838" t="str">
            <v>AEPL1837</v>
          </cell>
        </row>
        <row r="1839">
          <cell r="A1839" t="str">
            <v>AEPL1838</v>
          </cell>
        </row>
        <row r="1840">
          <cell r="A1840" t="str">
            <v>AEPL1839</v>
          </cell>
        </row>
        <row r="1841">
          <cell r="A1841" t="str">
            <v>AEPL1840</v>
          </cell>
        </row>
        <row r="1842">
          <cell r="A1842" t="str">
            <v>AEPL1841</v>
          </cell>
        </row>
        <row r="1843">
          <cell r="A1843" t="str">
            <v>AEPL1842</v>
          </cell>
        </row>
        <row r="1844">
          <cell r="A1844" t="str">
            <v>AEPL1843</v>
          </cell>
        </row>
        <row r="1845">
          <cell r="A1845" t="str">
            <v>AEPL1844</v>
          </cell>
        </row>
        <row r="1846">
          <cell r="A1846" t="str">
            <v>AEPL1845</v>
          </cell>
        </row>
        <row r="1847">
          <cell r="A1847" t="str">
            <v>AEPL1846</v>
          </cell>
        </row>
        <row r="1848">
          <cell r="A1848" t="str">
            <v>AEPL1847</v>
          </cell>
        </row>
        <row r="1849">
          <cell r="A1849" t="str">
            <v>AEPL1848</v>
          </cell>
        </row>
        <row r="1850">
          <cell r="A1850" t="str">
            <v>AEPL1849</v>
          </cell>
        </row>
        <row r="1851">
          <cell r="A1851" t="str">
            <v>AEPL1850</v>
          </cell>
        </row>
        <row r="1852">
          <cell r="A1852" t="str">
            <v>AEPL1851</v>
          </cell>
        </row>
        <row r="1853">
          <cell r="A1853" t="str">
            <v>AEPL1852</v>
          </cell>
        </row>
        <row r="1854">
          <cell r="A1854" t="str">
            <v>AEPL1853</v>
          </cell>
        </row>
        <row r="1855">
          <cell r="A1855" t="str">
            <v>AEPL1854</v>
          </cell>
        </row>
        <row r="1856">
          <cell r="A1856" t="str">
            <v>AEPL1855</v>
          </cell>
        </row>
        <row r="1857">
          <cell r="A1857" t="str">
            <v>AEPL1856</v>
          </cell>
        </row>
        <row r="1858">
          <cell r="A1858" t="str">
            <v>AEPL1857</v>
          </cell>
        </row>
        <row r="1859">
          <cell r="A1859" t="str">
            <v>AEPL1858</v>
          </cell>
        </row>
        <row r="1860">
          <cell r="A1860" t="str">
            <v>AEPL1859</v>
          </cell>
        </row>
        <row r="1861">
          <cell r="A1861" t="str">
            <v>AEPL1860</v>
          </cell>
        </row>
        <row r="1862">
          <cell r="A1862" t="str">
            <v>AEPL1861</v>
          </cell>
        </row>
        <row r="1863">
          <cell r="A1863" t="str">
            <v>AEPL1862</v>
          </cell>
        </row>
        <row r="1864">
          <cell r="A1864" t="str">
            <v>AEPL1863</v>
          </cell>
        </row>
        <row r="1865">
          <cell r="A1865" t="str">
            <v>AEPL1864</v>
          </cell>
        </row>
        <row r="1866">
          <cell r="A1866" t="str">
            <v>AEPL1865</v>
          </cell>
        </row>
        <row r="1867">
          <cell r="A1867" t="str">
            <v>AEPL1866</v>
          </cell>
        </row>
        <row r="1868">
          <cell r="A1868" t="str">
            <v>AEPL1867</v>
          </cell>
        </row>
        <row r="1869">
          <cell r="A1869" t="str">
            <v>AEPL1868</v>
          </cell>
        </row>
        <row r="1870">
          <cell r="A1870" t="str">
            <v>AEPL1869</v>
          </cell>
        </row>
        <row r="1871">
          <cell r="A1871" t="str">
            <v>AEPL1870</v>
          </cell>
        </row>
        <row r="1872">
          <cell r="A1872" t="str">
            <v>AEPL1871</v>
          </cell>
        </row>
        <row r="1873">
          <cell r="A1873" t="str">
            <v>AEPL1872</v>
          </cell>
        </row>
        <row r="1874">
          <cell r="A1874" t="str">
            <v>AEPL1873</v>
          </cell>
        </row>
        <row r="1875">
          <cell r="A1875" t="str">
            <v>AEPL1874</v>
          </cell>
        </row>
        <row r="1876">
          <cell r="A1876" t="str">
            <v>AEPL1875</v>
          </cell>
        </row>
        <row r="1877">
          <cell r="A1877" t="str">
            <v>AEPL1876</v>
          </cell>
        </row>
        <row r="1878">
          <cell r="A1878" t="str">
            <v>AEPL1877</v>
          </cell>
        </row>
        <row r="1879">
          <cell r="A1879" t="str">
            <v>AEPL1878</v>
          </cell>
        </row>
        <row r="1880">
          <cell r="A1880" t="str">
            <v>AEPL1879</v>
          </cell>
        </row>
        <row r="1881">
          <cell r="A1881" t="str">
            <v>AEPL1880</v>
          </cell>
        </row>
        <row r="1882">
          <cell r="A1882" t="str">
            <v>AEPL1881</v>
          </cell>
        </row>
        <row r="1883">
          <cell r="A1883" t="str">
            <v>AEPL1882</v>
          </cell>
        </row>
        <row r="1884">
          <cell r="A1884" t="str">
            <v>AEPL1883</v>
          </cell>
        </row>
        <row r="1885">
          <cell r="A1885" t="str">
            <v>AEPL1884</v>
          </cell>
        </row>
        <row r="1886">
          <cell r="A1886" t="str">
            <v>AEPL1885</v>
          </cell>
        </row>
        <row r="1887">
          <cell r="A1887" t="str">
            <v>AEPL1886</v>
          </cell>
        </row>
        <row r="1888">
          <cell r="A1888" t="str">
            <v>AEPL1887</v>
          </cell>
        </row>
        <row r="1889">
          <cell r="A1889" t="str">
            <v>AEPL1888</v>
          </cell>
        </row>
        <row r="1890">
          <cell r="A1890" t="str">
            <v>AEPL1889</v>
          </cell>
        </row>
        <row r="1891">
          <cell r="A1891" t="str">
            <v>AEPL1890</v>
          </cell>
        </row>
        <row r="1892">
          <cell r="A1892" t="str">
            <v>AEPL1891</v>
          </cell>
        </row>
        <row r="1893">
          <cell r="A1893" t="str">
            <v>AEPL1892</v>
          </cell>
        </row>
        <row r="1894">
          <cell r="A1894" t="str">
            <v>AEPL1893</v>
          </cell>
        </row>
        <row r="1895">
          <cell r="A1895" t="str">
            <v>AEPL1894</v>
          </cell>
        </row>
        <row r="1896">
          <cell r="A1896" t="str">
            <v>AEPL1895</v>
          </cell>
        </row>
        <row r="1897">
          <cell r="A1897" t="str">
            <v>AEPL1896</v>
          </cell>
        </row>
        <row r="1898">
          <cell r="A1898" t="str">
            <v>AEPL1897</v>
          </cell>
        </row>
        <row r="1899">
          <cell r="A1899" t="str">
            <v>AEPL1898</v>
          </cell>
        </row>
        <row r="1900">
          <cell r="A1900" t="str">
            <v>AEPL1899</v>
          </cell>
        </row>
        <row r="1901">
          <cell r="A1901" t="str">
            <v>AEPL1900</v>
          </cell>
        </row>
        <row r="1902">
          <cell r="A1902" t="str">
            <v>AEPL1901</v>
          </cell>
        </row>
        <row r="1903">
          <cell r="A1903" t="str">
            <v>AEPL1902</v>
          </cell>
        </row>
        <row r="1904">
          <cell r="A1904" t="str">
            <v>AEPL1903</v>
          </cell>
        </row>
        <row r="1905">
          <cell r="A1905" t="str">
            <v>AEPL1904</v>
          </cell>
        </row>
        <row r="1906">
          <cell r="A1906" t="str">
            <v>AEPL1905</v>
          </cell>
        </row>
        <row r="1907">
          <cell r="A1907" t="str">
            <v>AEPL1906</v>
          </cell>
        </row>
        <row r="1908">
          <cell r="A1908" t="str">
            <v>AEPL1907</v>
          </cell>
        </row>
        <row r="1909">
          <cell r="A1909" t="str">
            <v>AEPL1908</v>
          </cell>
        </row>
        <row r="1910">
          <cell r="A1910" t="str">
            <v>AEPL1909</v>
          </cell>
        </row>
        <row r="1911">
          <cell r="A1911" t="str">
            <v>AEPL1910</v>
          </cell>
        </row>
        <row r="1912">
          <cell r="A1912" t="str">
            <v>AEPL1911</v>
          </cell>
        </row>
        <row r="1913">
          <cell r="A1913" t="str">
            <v>AEPL1912</v>
          </cell>
        </row>
        <row r="1914">
          <cell r="A1914" t="str">
            <v>AEPL1913</v>
          </cell>
        </row>
        <row r="1915">
          <cell r="A1915" t="str">
            <v>AEPL1914</v>
          </cell>
        </row>
        <row r="1916">
          <cell r="A1916" t="str">
            <v>AEPL1915</v>
          </cell>
        </row>
        <row r="1917">
          <cell r="A1917" t="str">
            <v>AEPL1916</v>
          </cell>
        </row>
        <row r="1918">
          <cell r="A1918" t="str">
            <v>AEPL1917</v>
          </cell>
        </row>
        <row r="1919">
          <cell r="A1919" t="str">
            <v>AEPL1918</v>
          </cell>
        </row>
        <row r="1920">
          <cell r="A1920" t="str">
            <v>AEPL1919</v>
          </cell>
        </row>
        <row r="1921">
          <cell r="A1921" t="str">
            <v>AEPL1920</v>
          </cell>
        </row>
        <row r="1922">
          <cell r="A1922" t="str">
            <v>AEPL1921</v>
          </cell>
        </row>
        <row r="1923">
          <cell r="A1923" t="str">
            <v>AEPL1922</v>
          </cell>
        </row>
        <row r="1924">
          <cell r="A1924" t="str">
            <v>AEPL1923</v>
          </cell>
        </row>
        <row r="1925">
          <cell r="A1925" t="str">
            <v>AEPL1924</v>
          </cell>
        </row>
        <row r="1926">
          <cell r="A1926" t="str">
            <v>AEPL1925</v>
          </cell>
        </row>
        <row r="1927">
          <cell r="A1927" t="str">
            <v>AEPL1926</v>
          </cell>
        </row>
        <row r="1928">
          <cell r="A1928" t="str">
            <v>AEPL1927</v>
          </cell>
        </row>
        <row r="1929">
          <cell r="A1929" t="str">
            <v>AEPL1928</v>
          </cell>
        </row>
        <row r="1930">
          <cell r="A1930" t="str">
            <v>AEPL1929</v>
          </cell>
        </row>
        <row r="1931">
          <cell r="A1931" t="str">
            <v>AEPL1930</v>
          </cell>
        </row>
        <row r="1932">
          <cell r="A1932" t="str">
            <v>AEPL1931</v>
          </cell>
        </row>
        <row r="1933">
          <cell r="A1933" t="str">
            <v>AEPL1932</v>
          </cell>
        </row>
        <row r="1934">
          <cell r="A1934" t="str">
            <v>AEPL1933</v>
          </cell>
        </row>
        <row r="1935">
          <cell r="A1935" t="str">
            <v>AEPL1934</v>
          </cell>
        </row>
        <row r="1936">
          <cell r="A1936" t="str">
            <v>AEPL1935</v>
          </cell>
        </row>
        <row r="1937">
          <cell r="A1937" t="str">
            <v>AEPL1936</v>
          </cell>
        </row>
        <row r="1938">
          <cell r="A1938" t="str">
            <v>AEPL1937</v>
          </cell>
        </row>
        <row r="1939">
          <cell r="A1939" t="str">
            <v>AEPL1938</v>
          </cell>
        </row>
        <row r="1940">
          <cell r="A1940" t="str">
            <v>AEPL1939</v>
          </cell>
        </row>
        <row r="1941">
          <cell r="A1941" t="str">
            <v>AEPL1940</v>
          </cell>
        </row>
        <row r="1942">
          <cell r="A1942" t="str">
            <v>AEPL1941</v>
          </cell>
        </row>
        <row r="1943">
          <cell r="A1943" t="str">
            <v>AEPL1942</v>
          </cell>
        </row>
        <row r="1944">
          <cell r="A1944" t="str">
            <v>AEPL1943</v>
          </cell>
        </row>
        <row r="1945">
          <cell r="A1945" t="str">
            <v>AEPL1944</v>
          </cell>
        </row>
        <row r="1946">
          <cell r="A1946" t="str">
            <v>AEPL1945</v>
          </cell>
        </row>
        <row r="1947">
          <cell r="A1947" t="str">
            <v>AEPL1946</v>
          </cell>
        </row>
        <row r="1948">
          <cell r="A1948" t="str">
            <v>AEPL1947</v>
          </cell>
        </row>
        <row r="1949">
          <cell r="A1949" t="str">
            <v>AEPL1948</v>
          </cell>
        </row>
        <row r="1950">
          <cell r="A1950" t="str">
            <v>AEPL1949</v>
          </cell>
        </row>
        <row r="1951">
          <cell r="A1951" t="str">
            <v>AEPL1950</v>
          </cell>
        </row>
        <row r="1952">
          <cell r="A1952" t="str">
            <v>AEPL1951</v>
          </cell>
        </row>
        <row r="1953">
          <cell r="A1953" t="str">
            <v>AEPL1952</v>
          </cell>
        </row>
        <row r="1954">
          <cell r="A1954" t="str">
            <v>AEPL1953</v>
          </cell>
        </row>
        <row r="1955">
          <cell r="A1955" t="str">
            <v>AEPL1954</v>
          </cell>
        </row>
        <row r="1956">
          <cell r="A1956" t="str">
            <v>AEPL1955</v>
          </cell>
        </row>
        <row r="1957">
          <cell r="A1957" t="str">
            <v>AEPL1956</v>
          </cell>
        </row>
        <row r="1958">
          <cell r="A1958" t="str">
            <v>AEPL1957</v>
          </cell>
        </row>
        <row r="1959">
          <cell r="A1959" t="str">
            <v>AEPL1958</v>
          </cell>
        </row>
        <row r="1960">
          <cell r="A1960" t="str">
            <v>AEPL1959</v>
          </cell>
        </row>
        <row r="1961">
          <cell r="A1961" t="str">
            <v>AEPL1960</v>
          </cell>
        </row>
        <row r="1962">
          <cell r="A1962" t="str">
            <v>AEPL1961</v>
          </cell>
        </row>
        <row r="1963">
          <cell r="A1963" t="str">
            <v>AEPL1962</v>
          </cell>
        </row>
        <row r="1964">
          <cell r="A1964" t="str">
            <v>AEPL1963</v>
          </cell>
        </row>
        <row r="1965">
          <cell r="A1965" t="str">
            <v>AEPL1964</v>
          </cell>
        </row>
        <row r="1966">
          <cell r="A1966" t="str">
            <v>AEPL1965</v>
          </cell>
        </row>
        <row r="1967">
          <cell r="A1967" t="str">
            <v>AEPL1966</v>
          </cell>
        </row>
        <row r="1968">
          <cell r="A1968" t="str">
            <v>AEPL1967</v>
          </cell>
        </row>
        <row r="1969">
          <cell r="A1969" t="str">
            <v>AEPL1968</v>
          </cell>
        </row>
        <row r="1970">
          <cell r="A1970" t="str">
            <v>AEPL1969</v>
          </cell>
        </row>
        <row r="1971">
          <cell r="A1971" t="str">
            <v>AEPL1970</v>
          </cell>
        </row>
        <row r="1972">
          <cell r="A1972" t="str">
            <v>AEPL1971</v>
          </cell>
        </row>
        <row r="1973">
          <cell r="A1973" t="str">
            <v>AEPL1972</v>
          </cell>
        </row>
        <row r="1974">
          <cell r="A1974" t="str">
            <v>AEPL1973</v>
          </cell>
        </row>
        <row r="1975">
          <cell r="A1975" t="str">
            <v>AEPL1974</v>
          </cell>
        </row>
        <row r="1976">
          <cell r="A1976" t="str">
            <v>AEPL1975</v>
          </cell>
        </row>
        <row r="1977">
          <cell r="A1977" t="str">
            <v>AEPL1976</v>
          </cell>
        </row>
        <row r="1978">
          <cell r="A1978" t="str">
            <v>AEPL1977</v>
          </cell>
        </row>
        <row r="1979">
          <cell r="A1979" t="str">
            <v>AEPL1978</v>
          </cell>
        </row>
        <row r="1980">
          <cell r="A1980" t="str">
            <v>AEPL1979</v>
          </cell>
        </row>
        <row r="1981">
          <cell r="A1981" t="str">
            <v>AEPL1980</v>
          </cell>
        </row>
        <row r="1982">
          <cell r="A1982" t="str">
            <v>AEPL1981</v>
          </cell>
        </row>
        <row r="1983">
          <cell r="A1983" t="str">
            <v>AEPL1982</v>
          </cell>
        </row>
        <row r="1984">
          <cell r="A1984" t="str">
            <v>AEPL1983</v>
          </cell>
        </row>
        <row r="1985">
          <cell r="A1985" t="str">
            <v>AEPL1984</v>
          </cell>
        </row>
        <row r="1986">
          <cell r="A1986" t="str">
            <v>AEPL1985</v>
          </cell>
        </row>
        <row r="1987">
          <cell r="A1987" t="str">
            <v>AEPL1986</v>
          </cell>
        </row>
        <row r="1988">
          <cell r="A1988" t="str">
            <v>AEPL1987</v>
          </cell>
        </row>
        <row r="1989">
          <cell r="A1989" t="str">
            <v>AEPL1988</v>
          </cell>
        </row>
        <row r="1990">
          <cell r="A1990" t="str">
            <v>AEPL1989</v>
          </cell>
        </row>
        <row r="1991">
          <cell r="A1991" t="str">
            <v>AEPL1990</v>
          </cell>
        </row>
        <row r="1992">
          <cell r="A1992" t="str">
            <v>AEPL1991</v>
          </cell>
        </row>
        <row r="1993">
          <cell r="A1993" t="str">
            <v>AEPL1992</v>
          </cell>
        </row>
        <row r="1994">
          <cell r="A1994" t="str">
            <v>AEPL1993</v>
          </cell>
        </row>
        <row r="1995">
          <cell r="A1995" t="str">
            <v>AEPL1994</v>
          </cell>
        </row>
        <row r="1996">
          <cell r="A1996" t="str">
            <v>AEPL1995</v>
          </cell>
        </row>
        <row r="1997">
          <cell r="A1997" t="str">
            <v>AEPL1996</v>
          </cell>
        </row>
        <row r="1998">
          <cell r="A1998" t="str">
            <v>AEPL1997</v>
          </cell>
        </row>
        <row r="1999">
          <cell r="A1999" t="str">
            <v>AEPL1998</v>
          </cell>
        </row>
        <row r="2000">
          <cell r="A2000" t="str">
            <v>AEPL1999</v>
          </cell>
        </row>
        <row r="2001">
          <cell r="A2001" t="str">
            <v>AEPL2000</v>
          </cell>
        </row>
      </sheetData>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Graph"/>
      <sheetName val="Data"/>
      <sheetName val="Report"/>
      <sheetName val="Order Data"/>
    </sheetNames>
    <sheetDataSet>
      <sheetData sheetId="0" refreshError="1"/>
      <sheetData sheetId="1" refreshError="1">
        <row r="43">
          <cell r="Z43">
            <v>111425.591</v>
          </cell>
          <cell r="AA43">
            <v>68899.260999999999</v>
          </cell>
          <cell r="AB43">
            <v>193265.554</v>
          </cell>
          <cell r="AE43">
            <v>110881.84699999999</v>
          </cell>
          <cell r="AF43">
            <v>67917.335999999996</v>
          </cell>
          <cell r="AG43">
            <v>204212.663</v>
          </cell>
        </row>
        <row r="44">
          <cell r="Z44">
            <v>107071.12299999999</v>
          </cell>
          <cell r="AA44">
            <v>62796.87</v>
          </cell>
          <cell r="AB44">
            <v>188730.83599999998</v>
          </cell>
          <cell r="AJ44">
            <v>91300</v>
          </cell>
          <cell r="AK44">
            <v>59876</v>
          </cell>
          <cell r="AL44">
            <v>205274</v>
          </cell>
        </row>
        <row r="45">
          <cell r="Z45">
            <v>85702.183999999994</v>
          </cell>
          <cell r="AA45">
            <v>58880.063999999998</v>
          </cell>
          <cell r="AB45">
            <v>186912.446</v>
          </cell>
        </row>
        <row r="57">
          <cell r="Z57" t="str">
            <v>June</v>
          </cell>
          <cell r="AE57" t="str">
            <v>march</v>
          </cell>
        </row>
      </sheetData>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G8" t="str">
            <v xml:space="preserve">Ellen Grove Gate Station Upgrade - DN150 Cl.300 inlet; odouriser; E&amp;I </v>
          </cell>
          <cell r="I8">
            <v>45000</v>
          </cell>
          <cell r="J8">
            <v>0</v>
          </cell>
          <cell r="K8">
            <v>0</v>
          </cell>
          <cell r="L8">
            <v>4564.82</v>
          </cell>
          <cell r="M8">
            <v>4564.82</v>
          </cell>
          <cell r="N8">
            <v>40435.18</v>
          </cell>
        </row>
        <row r="9">
          <cell r="G9" t="str">
            <v xml:space="preserve">Ellen Grove Gate Station Upgrade - DN150 Cl.300 inlet; odouriser; E&amp;I </v>
          </cell>
          <cell r="I9">
            <v>75000</v>
          </cell>
          <cell r="J9">
            <v>0</v>
          </cell>
          <cell r="K9">
            <v>0</v>
          </cell>
          <cell r="L9">
            <v>4936.75</v>
          </cell>
          <cell r="M9">
            <v>4936.75</v>
          </cell>
          <cell r="N9">
            <v>70063.25</v>
          </cell>
        </row>
        <row r="10">
          <cell r="G10" t="str">
            <v>Ellen Grove Gate Station Upgrade - DN150 Cl.300 inlet; odouriser; E&amp;I  Total</v>
          </cell>
          <cell r="K10">
            <v>0</v>
          </cell>
          <cell r="N10">
            <v>110498.43</v>
          </cell>
        </row>
        <row r="11">
          <cell r="G11" t="str">
            <v>Industrial and Commercial Meter Set Upgrades - Replace Large Diaphragm Meters</v>
          </cell>
          <cell r="I11">
            <v>150000</v>
          </cell>
          <cell r="J11">
            <v>0</v>
          </cell>
          <cell r="K11">
            <v>712.18</v>
          </cell>
          <cell r="L11">
            <v>23743.32</v>
          </cell>
          <cell r="M11">
            <v>23743.32</v>
          </cell>
          <cell r="N11">
            <v>126256.68</v>
          </cell>
        </row>
        <row r="12">
          <cell r="G12" t="str">
            <v>Industrial and Commercial Meter Set Upgrades - Replace Large Diaphragm Meters Total</v>
          </cell>
          <cell r="K12">
            <v>712.18</v>
          </cell>
          <cell r="N12">
            <v>126256.68</v>
          </cell>
        </row>
        <row r="13">
          <cell r="G13" t="str">
            <v>Industrial and Commercial Meter Station &lt; 10TJ/Annum</v>
          </cell>
          <cell r="I13">
            <v>0</v>
          </cell>
          <cell r="J13">
            <v>82758.36</v>
          </cell>
          <cell r="K13">
            <v>7951.43</v>
          </cell>
          <cell r="L13">
            <v>238169.85</v>
          </cell>
          <cell r="M13">
            <v>320928.21000000002</v>
          </cell>
          <cell r="N13">
            <v>-320928.21000000002</v>
          </cell>
        </row>
        <row r="14">
          <cell r="G14" t="str">
            <v>Industrial and Commercial Meter Station &lt; 10TJ/Annum</v>
          </cell>
          <cell r="I14">
            <v>0</v>
          </cell>
          <cell r="J14">
            <v>3697.2300000000901</v>
          </cell>
          <cell r="K14">
            <v>169.85</v>
          </cell>
          <cell r="L14">
            <v>228261.84</v>
          </cell>
          <cell r="M14">
            <v>231959.07</v>
          </cell>
          <cell r="N14">
            <v>-231959.07</v>
          </cell>
        </row>
        <row r="15">
          <cell r="G15" t="str">
            <v>Industrial and Commercial Meter Station &lt; 10TJ/Annum</v>
          </cell>
          <cell r="I15">
            <v>0</v>
          </cell>
          <cell r="J15">
            <v>92334.869999999893</v>
          </cell>
          <cell r="K15">
            <v>0</v>
          </cell>
          <cell r="L15">
            <v>92697.77</v>
          </cell>
          <cell r="M15">
            <v>185032.64</v>
          </cell>
          <cell r="N15">
            <v>-185032.64</v>
          </cell>
        </row>
        <row r="16">
          <cell r="G16" t="str">
            <v>Industrial and Commercial Meter Station &lt; 10TJ/Annum Total</v>
          </cell>
          <cell r="K16">
            <v>8121.2800000000007</v>
          </cell>
          <cell r="N16">
            <v>-737919.92</v>
          </cell>
        </row>
        <row r="17">
          <cell r="G17" t="str">
            <v>Mains Renewal - Block</v>
          </cell>
          <cell r="I17">
            <v>0</v>
          </cell>
          <cell r="J17">
            <v>0</v>
          </cell>
          <cell r="K17">
            <v>0</v>
          </cell>
          <cell r="L17">
            <v>41661.74</v>
          </cell>
          <cell r="M17">
            <v>41661.74</v>
          </cell>
          <cell r="N17">
            <v>-41661.74</v>
          </cell>
        </row>
        <row r="18">
          <cell r="G18" t="str">
            <v>Mains Renewal - Block</v>
          </cell>
          <cell r="I18">
            <v>0</v>
          </cell>
          <cell r="J18">
            <v>506377.59</v>
          </cell>
          <cell r="K18">
            <v>908.28</v>
          </cell>
          <cell r="L18">
            <v>1485919.47</v>
          </cell>
          <cell r="M18">
            <v>1992297.06</v>
          </cell>
          <cell r="N18">
            <v>-1992297.06</v>
          </cell>
        </row>
        <row r="19">
          <cell r="G19" t="str">
            <v>Mains Renewal - Block</v>
          </cell>
          <cell r="I19">
            <v>3260000</v>
          </cell>
          <cell r="J19">
            <v>0</v>
          </cell>
          <cell r="K19">
            <v>405371.23</v>
          </cell>
          <cell r="L19">
            <v>439616.7</v>
          </cell>
          <cell r="M19">
            <v>439616.7</v>
          </cell>
          <cell r="N19">
            <v>2820383.3</v>
          </cell>
        </row>
        <row r="20">
          <cell r="G20" t="str">
            <v>Mains Renewal - Block Total</v>
          </cell>
          <cell r="K20">
            <v>406279.51</v>
          </cell>
          <cell r="N20">
            <v>786424.49999999977</v>
          </cell>
        </row>
        <row r="21">
          <cell r="G21" t="str">
            <v>Mains Renewal - Piece</v>
          </cell>
          <cell r="I21">
            <v>0</v>
          </cell>
          <cell r="J21">
            <v>6809.55</v>
          </cell>
          <cell r="K21">
            <v>6004.29</v>
          </cell>
          <cell r="L21">
            <v>72757.23</v>
          </cell>
          <cell r="M21">
            <v>79566.78</v>
          </cell>
          <cell r="N21">
            <v>-79566.78</v>
          </cell>
        </row>
        <row r="22">
          <cell r="G22" t="str">
            <v>Mains Renewal - Piece</v>
          </cell>
          <cell r="I22">
            <v>0</v>
          </cell>
          <cell r="J22">
            <v>8242.68</v>
          </cell>
          <cell r="K22">
            <v>0</v>
          </cell>
          <cell r="L22">
            <v>3974.52</v>
          </cell>
          <cell r="M22">
            <v>12217.2</v>
          </cell>
          <cell r="N22">
            <v>-12217.2</v>
          </cell>
        </row>
        <row r="23">
          <cell r="G23" t="str">
            <v>Mains Renewal - Piece</v>
          </cell>
          <cell r="I23">
            <v>0</v>
          </cell>
          <cell r="J23">
            <v>63278.53</v>
          </cell>
          <cell r="K23">
            <v>0</v>
          </cell>
          <cell r="L23">
            <v>22228.33</v>
          </cell>
          <cell r="M23">
            <v>85506.86</v>
          </cell>
          <cell r="N23">
            <v>-85506.86</v>
          </cell>
        </row>
        <row r="24">
          <cell r="G24" t="str">
            <v>Mains Renewal - Piece</v>
          </cell>
          <cell r="I24">
            <v>46819</v>
          </cell>
          <cell r="J24">
            <v>32072.71</v>
          </cell>
          <cell r="K24">
            <v>0</v>
          </cell>
          <cell r="L24">
            <v>5167.3999999999996</v>
          </cell>
          <cell r="M24">
            <v>37240.11</v>
          </cell>
          <cell r="N24">
            <v>9578.89</v>
          </cell>
        </row>
        <row r="25">
          <cell r="G25" t="str">
            <v>Mains Renewal - Piece</v>
          </cell>
          <cell r="I25">
            <v>30000</v>
          </cell>
          <cell r="J25">
            <v>0</v>
          </cell>
          <cell r="K25">
            <v>0</v>
          </cell>
          <cell r="L25">
            <v>1014.1</v>
          </cell>
          <cell r="M25">
            <v>1014.1</v>
          </cell>
          <cell r="N25">
            <v>28985.9</v>
          </cell>
        </row>
        <row r="26">
          <cell r="G26" t="str">
            <v>Mains Renewal - Piece</v>
          </cell>
          <cell r="I26">
            <v>20000</v>
          </cell>
          <cell r="J26">
            <v>0</v>
          </cell>
          <cell r="K26">
            <v>0</v>
          </cell>
          <cell r="L26">
            <v>21158.560000000001</v>
          </cell>
          <cell r="M26">
            <v>21158.560000000001</v>
          </cell>
          <cell r="N26">
            <v>-1158.56</v>
          </cell>
        </row>
        <row r="27">
          <cell r="G27" t="str">
            <v>Mains Renewal - Piece</v>
          </cell>
          <cell r="I27">
            <v>30000</v>
          </cell>
          <cell r="J27">
            <v>0</v>
          </cell>
          <cell r="K27">
            <v>311.12</v>
          </cell>
          <cell r="L27">
            <v>33526.97</v>
          </cell>
          <cell r="M27">
            <v>33526.97</v>
          </cell>
          <cell r="N27">
            <v>-3526.97</v>
          </cell>
        </row>
        <row r="28">
          <cell r="G28" t="str">
            <v>Mains Renewal - Piece Total</v>
          </cell>
          <cell r="K28">
            <v>6315.41</v>
          </cell>
          <cell r="N28">
            <v>-143411.58000000002</v>
          </cell>
        </row>
        <row r="29">
          <cell r="G29" t="str">
            <v>Meter Change - Meters Domestic</v>
          </cell>
          <cell r="I29">
            <v>0</v>
          </cell>
          <cell r="J29">
            <v>98850.79</v>
          </cell>
          <cell r="K29">
            <v>10394.1</v>
          </cell>
          <cell r="L29">
            <v>232555.87</v>
          </cell>
          <cell r="M29">
            <v>331406.65999999997</v>
          </cell>
          <cell r="N29">
            <v>-331406.65999999997</v>
          </cell>
        </row>
        <row r="30">
          <cell r="G30" t="str">
            <v>Meter Change - Meters Domestic Total</v>
          </cell>
          <cell r="K30">
            <v>10394.1</v>
          </cell>
          <cell r="N30">
            <v>-331406.65999999997</v>
          </cell>
        </row>
        <row r="31">
          <cell r="G31" t="str">
            <v>Meter Change - Meters Industrial and Commercial &lt; 10TJ/annum</v>
          </cell>
          <cell r="I31">
            <v>0</v>
          </cell>
          <cell r="J31">
            <v>63697.3</v>
          </cell>
          <cell r="K31">
            <v>7179.11</v>
          </cell>
          <cell r="L31">
            <v>89294.55</v>
          </cell>
          <cell r="M31">
            <v>152991.85</v>
          </cell>
          <cell r="N31">
            <v>-152991.85</v>
          </cell>
        </row>
        <row r="32">
          <cell r="G32" t="str">
            <v>Meter Change - Meters Industrial and Commercial &lt; 10TJ/annum Total</v>
          </cell>
          <cell r="K32">
            <v>7179.11</v>
          </cell>
          <cell r="N32">
            <v>-152991.85</v>
          </cell>
        </row>
        <row r="33">
          <cell r="G33" t="str">
            <v>Meter Change - Meters Industrial and Commercial &gt; 10TJ/annum</v>
          </cell>
          <cell r="I33">
            <v>0</v>
          </cell>
          <cell r="J33">
            <v>6962.99</v>
          </cell>
          <cell r="K33">
            <v>1094</v>
          </cell>
          <cell r="L33">
            <v>11356.8</v>
          </cell>
          <cell r="M33">
            <v>18319.79</v>
          </cell>
          <cell r="N33">
            <v>-18319.79</v>
          </cell>
        </row>
        <row r="34">
          <cell r="G34" t="str">
            <v>Meter Change - Meters Industrial and Commercial &gt; 10TJ/annum Total</v>
          </cell>
          <cell r="K34">
            <v>1094</v>
          </cell>
          <cell r="N34">
            <v>-18319.79</v>
          </cell>
        </row>
        <row r="35">
          <cell r="G35" t="str">
            <v xml:space="preserve">Minor Network Augmentation </v>
          </cell>
          <cell r="I35">
            <v>0</v>
          </cell>
          <cell r="J35">
            <v>132201.82</v>
          </cell>
          <cell r="K35">
            <v>0</v>
          </cell>
          <cell r="L35">
            <v>0</v>
          </cell>
          <cell r="M35">
            <v>132201.82</v>
          </cell>
          <cell r="N35">
            <v>-132201.82</v>
          </cell>
        </row>
        <row r="36">
          <cell r="G36" t="str">
            <v xml:space="preserve">Minor Network Augmentation </v>
          </cell>
          <cell r="I36">
            <v>0</v>
          </cell>
          <cell r="J36">
            <v>2820</v>
          </cell>
          <cell r="K36">
            <v>0</v>
          </cell>
          <cell r="L36">
            <v>5953.11</v>
          </cell>
          <cell r="M36">
            <v>8773.11</v>
          </cell>
          <cell r="N36">
            <v>-8773.11</v>
          </cell>
        </row>
        <row r="37">
          <cell r="G37" t="str">
            <v>Minor Network Augmentation Total</v>
          </cell>
          <cell r="I37">
            <v>702383</v>
          </cell>
          <cell r="J37">
            <v>241963.64</v>
          </cell>
          <cell r="K37">
            <v>1904.63</v>
          </cell>
          <cell r="L37">
            <v>408312.33</v>
          </cell>
          <cell r="M37">
            <v>650275.97</v>
          </cell>
          <cell r="N37">
            <v>52107.03</v>
          </cell>
        </row>
        <row r="38">
          <cell r="G38" t="str">
            <v>Minor Network Augmentation  Total</v>
          </cell>
          <cell r="K38">
            <v>1904.63</v>
          </cell>
          <cell r="N38">
            <v>-88867.9</v>
          </cell>
        </row>
        <row r="39">
          <cell r="G39" t="str">
            <v>Miscalleneous Items</v>
          </cell>
          <cell r="I39">
            <v>0</v>
          </cell>
          <cell r="J39">
            <v>317570.59999999998</v>
          </cell>
          <cell r="K39">
            <v>298.04000000000002</v>
          </cell>
          <cell r="L39">
            <v>48525.07</v>
          </cell>
          <cell r="M39">
            <v>366095.67</v>
          </cell>
          <cell r="N39">
            <v>-366095.67</v>
          </cell>
        </row>
        <row r="40">
          <cell r="G40" t="str">
            <v>Miscalleneous Items</v>
          </cell>
          <cell r="I40">
            <v>0</v>
          </cell>
          <cell r="J40">
            <v>41796.959999999897</v>
          </cell>
          <cell r="K40">
            <v>62</v>
          </cell>
          <cell r="L40">
            <v>47320.41</v>
          </cell>
          <cell r="M40">
            <v>89117.369999999893</v>
          </cell>
          <cell r="N40">
            <v>-89117.369999999893</v>
          </cell>
        </row>
        <row r="41">
          <cell r="G41" t="str">
            <v>Miscalleneous Items</v>
          </cell>
          <cell r="I41">
            <v>0</v>
          </cell>
          <cell r="J41">
            <v>32016.04</v>
          </cell>
          <cell r="K41">
            <v>0</v>
          </cell>
          <cell r="L41">
            <v>44616.37</v>
          </cell>
          <cell r="M41">
            <v>76632.41</v>
          </cell>
          <cell r="N41">
            <v>-76632.41</v>
          </cell>
        </row>
        <row r="42">
          <cell r="G42" t="str">
            <v>Miscalleneous Items</v>
          </cell>
          <cell r="I42">
            <v>83171</v>
          </cell>
          <cell r="J42">
            <v>75610</v>
          </cell>
          <cell r="K42">
            <v>0</v>
          </cell>
          <cell r="L42">
            <v>570</v>
          </cell>
          <cell r="M42">
            <v>76180</v>
          </cell>
          <cell r="N42">
            <v>6991</v>
          </cell>
        </row>
        <row r="43">
          <cell r="G43" t="str">
            <v>Miscalleneous Items Total</v>
          </cell>
          <cell r="K43">
            <v>360.04</v>
          </cell>
          <cell r="N43">
            <v>-524854.44999999984</v>
          </cell>
        </row>
        <row r="44">
          <cell r="G44" t="str">
            <v>Mt Gravatt Gate Station - Upgrade of elactrical and instrumentation installations</v>
          </cell>
          <cell r="I44">
            <v>100000</v>
          </cell>
          <cell r="J44">
            <v>0</v>
          </cell>
          <cell r="K44">
            <v>13371.54</v>
          </cell>
          <cell r="L44">
            <v>28415.29</v>
          </cell>
          <cell r="M44">
            <v>28415.29</v>
          </cell>
          <cell r="N44">
            <v>71584.710000000006</v>
          </cell>
        </row>
        <row r="45">
          <cell r="G45" t="str">
            <v>Mt Gravatt Gate Station - Upgrade of elactrical and instrumentation installations Total</v>
          </cell>
          <cell r="K45">
            <v>13371.54</v>
          </cell>
          <cell r="N45">
            <v>71584.710000000006</v>
          </cell>
        </row>
        <row r="46">
          <cell r="G46" t="str">
            <v>New Domestic Meter Set</v>
          </cell>
          <cell r="I46">
            <v>0</v>
          </cell>
          <cell r="J46">
            <v>57678.52</v>
          </cell>
          <cell r="K46">
            <v>1815.49</v>
          </cell>
          <cell r="L46">
            <v>28349.52</v>
          </cell>
          <cell r="M46">
            <v>86028.04</v>
          </cell>
          <cell r="N46">
            <v>-86028.04</v>
          </cell>
        </row>
        <row r="47">
          <cell r="G47" t="str">
            <v>New Domestic Meter Set Total</v>
          </cell>
          <cell r="K47">
            <v>1815.49</v>
          </cell>
          <cell r="N47">
            <v>-86028.04</v>
          </cell>
        </row>
        <row r="48">
          <cell r="G48" t="str">
            <v>New Domestic Service - Estate</v>
          </cell>
          <cell r="I48">
            <v>0</v>
          </cell>
          <cell r="J48">
            <v>1.0000001022490299E-2</v>
          </cell>
          <cell r="K48">
            <v>204592.68</v>
          </cell>
          <cell r="L48">
            <v>1953421.93</v>
          </cell>
          <cell r="M48">
            <v>1953421.94</v>
          </cell>
          <cell r="N48">
            <v>-1953421.94</v>
          </cell>
        </row>
        <row r="49">
          <cell r="G49" t="str">
            <v>New Domestic Service - Estate</v>
          </cell>
          <cell r="I49">
            <v>0</v>
          </cell>
          <cell r="J49">
            <v>77616.52</v>
          </cell>
          <cell r="K49">
            <v>10649.46</v>
          </cell>
          <cell r="L49">
            <v>94272.58</v>
          </cell>
          <cell r="M49">
            <v>171889.1</v>
          </cell>
          <cell r="N49">
            <v>-171889.1</v>
          </cell>
        </row>
        <row r="50">
          <cell r="G50" t="str">
            <v>New Domestic Service - Estate Total</v>
          </cell>
          <cell r="K50">
            <v>215242.13999999998</v>
          </cell>
          <cell r="N50">
            <v>-2125311.04</v>
          </cell>
        </row>
        <row r="51">
          <cell r="G51" t="str">
            <v>New Domestic Service - Existing Domestic</v>
          </cell>
          <cell r="I51">
            <v>0</v>
          </cell>
          <cell r="J51">
            <v>57366.400000000001</v>
          </cell>
          <cell r="K51">
            <v>16413.810000000001</v>
          </cell>
          <cell r="L51">
            <v>49345.19</v>
          </cell>
          <cell r="M51">
            <v>106711.59</v>
          </cell>
          <cell r="N51">
            <v>-106711.59</v>
          </cell>
        </row>
        <row r="52">
          <cell r="G52" t="str">
            <v>New Domestic Service - Existing Domestic Total</v>
          </cell>
          <cell r="K52">
            <v>16413.810000000001</v>
          </cell>
          <cell r="N52">
            <v>-106711.59</v>
          </cell>
        </row>
        <row r="53">
          <cell r="G53" t="str">
            <v>New Industrial and Commercial Service &lt; 10TJ/Annum</v>
          </cell>
          <cell r="I53">
            <v>0</v>
          </cell>
          <cell r="J53">
            <v>0</v>
          </cell>
          <cell r="K53">
            <v>3148.36</v>
          </cell>
          <cell r="L53">
            <v>26347.37</v>
          </cell>
          <cell r="M53">
            <v>26347.37</v>
          </cell>
          <cell r="N53">
            <v>-26347.37</v>
          </cell>
        </row>
        <row r="54">
          <cell r="G54" t="str">
            <v>New Industrial and Commercial Service &lt; 10TJ/Annum</v>
          </cell>
          <cell r="I54">
            <v>0</v>
          </cell>
          <cell r="J54">
            <v>19022.88</v>
          </cell>
          <cell r="K54">
            <v>0</v>
          </cell>
          <cell r="L54">
            <v>308.20999999999998</v>
          </cell>
          <cell r="M54">
            <v>19331.09</v>
          </cell>
          <cell r="N54">
            <v>-19331.09</v>
          </cell>
        </row>
        <row r="55">
          <cell r="G55" t="str">
            <v>New Industrial and Commercial Service &lt; 10TJ/Annum</v>
          </cell>
          <cell r="I55">
            <v>0</v>
          </cell>
          <cell r="J55">
            <v>26602.11</v>
          </cell>
          <cell r="K55">
            <v>0</v>
          </cell>
          <cell r="L55">
            <v>0</v>
          </cell>
          <cell r="M55">
            <v>26602.11</v>
          </cell>
          <cell r="N55">
            <v>-26602.11</v>
          </cell>
        </row>
        <row r="56">
          <cell r="G56" t="str">
            <v>New Industrial and Commercial Service &lt; 10TJ/Annum</v>
          </cell>
          <cell r="I56">
            <v>0</v>
          </cell>
          <cell r="J56">
            <v>11134.97</v>
          </cell>
          <cell r="K56">
            <v>0</v>
          </cell>
          <cell r="L56">
            <v>0</v>
          </cell>
          <cell r="M56">
            <v>11134.97</v>
          </cell>
          <cell r="N56">
            <v>-11134.97</v>
          </cell>
        </row>
        <row r="57">
          <cell r="G57" t="str">
            <v>New Industrial and Commercial Service &lt; 10TJ/Annum</v>
          </cell>
          <cell r="I57">
            <v>0</v>
          </cell>
          <cell r="J57">
            <v>-2059.52</v>
          </cell>
          <cell r="K57">
            <v>0</v>
          </cell>
          <cell r="L57">
            <v>2059.52</v>
          </cell>
          <cell r="M57">
            <v>0</v>
          </cell>
          <cell r="N57">
            <v>0</v>
          </cell>
        </row>
        <row r="58">
          <cell r="G58" t="str">
            <v>New Industrial and Commercial Service &lt; 10TJ/Annum</v>
          </cell>
          <cell r="I58">
            <v>0</v>
          </cell>
          <cell r="J58">
            <v>65457.45</v>
          </cell>
          <cell r="K58">
            <v>0</v>
          </cell>
          <cell r="L58">
            <v>35872.370000000003</v>
          </cell>
          <cell r="M58">
            <v>101329.82</v>
          </cell>
          <cell r="N58">
            <v>-101329.82</v>
          </cell>
        </row>
        <row r="59">
          <cell r="G59" t="str">
            <v>New Industrial and Commercial Service &lt; 10TJ/Annum</v>
          </cell>
          <cell r="I59">
            <v>0</v>
          </cell>
          <cell r="J59">
            <v>73588.399999999994</v>
          </cell>
          <cell r="K59">
            <v>0</v>
          </cell>
          <cell r="L59">
            <v>0</v>
          </cell>
          <cell r="M59">
            <v>73588.399999999994</v>
          </cell>
          <cell r="N59">
            <v>-73588.399999999994</v>
          </cell>
        </row>
        <row r="60">
          <cell r="G60" t="str">
            <v>New Industrial and Commercial Service &lt; 10TJ/Annum</v>
          </cell>
          <cell r="I60">
            <v>0</v>
          </cell>
          <cell r="J60">
            <v>1943.41</v>
          </cell>
          <cell r="K60">
            <v>0</v>
          </cell>
          <cell r="L60">
            <v>17446.669999999998</v>
          </cell>
          <cell r="M60">
            <v>19390.080000000002</v>
          </cell>
          <cell r="N60">
            <v>-19390.080000000002</v>
          </cell>
        </row>
        <row r="61">
          <cell r="G61" t="str">
            <v>New Industrial and Commercial Service &lt; 10TJ/Annum</v>
          </cell>
          <cell r="I61">
            <v>0</v>
          </cell>
          <cell r="J61">
            <v>28562.94</v>
          </cell>
          <cell r="K61">
            <v>0</v>
          </cell>
          <cell r="L61">
            <v>504</v>
          </cell>
          <cell r="M61">
            <v>29066.94</v>
          </cell>
          <cell r="N61">
            <v>-29066.94</v>
          </cell>
        </row>
        <row r="62">
          <cell r="G62" t="str">
            <v>New Industrial and Commercial Service &lt; 10TJ/Annum</v>
          </cell>
          <cell r="I62">
            <v>0</v>
          </cell>
          <cell r="J62">
            <v>57404.07</v>
          </cell>
          <cell r="K62">
            <v>0</v>
          </cell>
          <cell r="L62">
            <v>0</v>
          </cell>
          <cell r="M62">
            <v>57404.07</v>
          </cell>
          <cell r="N62">
            <v>-57404.07</v>
          </cell>
        </row>
        <row r="63">
          <cell r="G63" t="str">
            <v>New Industrial and Commercial Service &lt; 10TJ/Annum</v>
          </cell>
          <cell r="I63">
            <v>0</v>
          </cell>
          <cell r="J63">
            <v>46793.36</v>
          </cell>
          <cell r="K63">
            <v>0</v>
          </cell>
          <cell r="L63">
            <v>-3630.8</v>
          </cell>
          <cell r="M63">
            <v>43162.559999999998</v>
          </cell>
          <cell r="N63">
            <v>-43162.559999999998</v>
          </cell>
        </row>
        <row r="64">
          <cell r="G64" t="str">
            <v>New Industrial and Commercial Service &lt; 10TJ/Annum</v>
          </cell>
          <cell r="I64">
            <v>0</v>
          </cell>
          <cell r="J64">
            <v>391.5</v>
          </cell>
          <cell r="K64">
            <v>0</v>
          </cell>
          <cell r="L64">
            <v>-391.5</v>
          </cell>
          <cell r="M64">
            <v>0</v>
          </cell>
          <cell r="N64">
            <v>0</v>
          </cell>
        </row>
        <row r="65">
          <cell r="G65" t="str">
            <v>New Industrial and Commercial Service &lt; 10TJ/Annum</v>
          </cell>
          <cell r="I65">
            <v>0</v>
          </cell>
          <cell r="J65">
            <v>110734.04</v>
          </cell>
          <cell r="K65">
            <v>0</v>
          </cell>
          <cell r="L65">
            <v>2999.5</v>
          </cell>
          <cell r="M65">
            <v>113733.54</v>
          </cell>
          <cell r="N65">
            <v>-113733.54</v>
          </cell>
        </row>
        <row r="66">
          <cell r="G66" t="str">
            <v>New Industrial and Commercial Service &lt; 10TJ/Annum</v>
          </cell>
          <cell r="I66">
            <v>62696</v>
          </cell>
          <cell r="J66">
            <v>13092.05</v>
          </cell>
          <cell r="K66">
            <v>0</v>
          </cell>
          <cell r="L66">
            <v>0</v>
          </cell>
          <cell r="M66">
            <v>13092.05</v>
          </cell>
          <cell r="N66">
            <v>49603.95</v>
          </cell>
        </row>
        <row r="67">
          <cell r="G67" t="str">
            <v>New Industrial and Commercial Service &lt; 10TJ/Annum</v>
          </cell>
          <cell r="I67">
            <v>146000</v>
          </cell>
          <cell r="J67">
            <v>1181.5</v>
          </cell>
          <cell r="K67">
            <v>0</v>
          </cell>
          <cell r="L67">
            <v>259728.79</v>
          </cell>
          <cell r="M67">
            <v>260910.29</v>
          </cell>
          <cell r="N67">
            <v>-114910.29</v>
          </cell>
        </row>
        <row r="68">
          <cell r="G68" t="str">
            <v>New Industrial and Commercial Service &lt; 10TJ/Annum</v>
          </cell>
          <cell r="I68">
            <v>48258</v>
          </cell>
          <cell r="J68">
            <v>1132.5</v>
          </cell>
          <cell r="K68">
            <v>840.96</v>
          </cell>
          <cell r="L68">
            <v>20398.32</v>
          </cell>
          <cell r="M68">
            <v>21530.82</v>
          </cell>
          <cell r="N68">
            <v>26727.18</v>
          </cell>
        </row>
        <row r="69">
          <cell r="G69" t="str">
            <v>New Industrial and Commercial Service &lt; 10TJ/Annum</v>
          </cell>
          <cell r="I69">
            <v>56936</v>
          </cell>
          <cell r="J69">
            <v>50978.52</v>
          </cell>
          <cell r="K69">
            <v>0</v>
          </cell>
          <cell r="L69">
            <v>5903.05</v>
          </cell>
          <cell r="M69">
            <v>56881.57</v>
          </cell>
          <cell r="N69">
            <v>54.430000000000291</v>
          </cell>
        </row>
        <row r="70">
          <cell r="G70" t="str">
            <v>New Industrial and Commercial Service &lt; 10TJ/Annum</v>
          </cell>
          <cell r="I70">
            <v>55858</v>
          </cell>
          <cell r="J70">
            <v>5423.89</v>
          </cell>
          <cell r="K70">
            <v>0</v>
          </cell>
          <cell r="L70">
            <v>50573.96</v>
          </cell>
          <cell r="M70">
            <v>55997.85</v>
          </cell>
          <cell r="N70">
            <v>-139.84999999999854</v>
          </cell>
        </row>
        <row r="71">
          <cell r="G71" t="str">
            <v>New Industrial and Commercial Service &lt; 10TJ/Annum</v>
          </cell>
          <cell r="I71">
            <v>54000</v>
          </cell>
          <cell r="J71">
            <v>0</v>
          </cell>
          <cell r="K71">
            <v>210.24</v>
          </cell>
          <cell r="L71">
            <v>55049.05</v>
          </cell>
          <cell r="M71">
            <v>55049.05</v>
          </cell>
          <cell r="N71">
            <v>-1049.05</v>
          </cell>
        </row>
        <row r="72">
          <cell r="G72" t="str">
            <v>New Industrial and Commercial Service &lt; 10TJ/Annum</v>
          </cell>
          <cell r="I72">
            <v>160336</v>
          </cell>
          <cell r="J72">
            <v>0</v>
          </cell>
          <cell r="K72">
            <v>1146.52</v>
          </cell>
          <cell r="L72">
            <v>6911.5</v>
          </cell>
          <cell r="M72">
            <v>6911.5</v>
          </cell>
          <cell r="N72">
            <v>153424.5</v>
          </cell>
        </row>
        <row r="73">
          <cell r="G73" t="str">
            <v>New Industrial and Commercial Service &lt; 10TJ/Annum</v>
          </cell>
          <cell r="I73">
            <v>49324</v>
          </cell>
          <cell r="J73">
            <v>0</v>
          </cell>
          <cell r="K73">
            <v>1050.44</v>
          </cell>
          <cell r="L73">
            <v>26738.52</v>
          </cell>
          <cell r="M73">
            <v>26738.52</v>
          </cell>
          <cell r="N73">
            <v>22585.48</v>
          </cell>
        </row>
        <row r="74">
          <cell r="G74" t="str">
            <v>New Industrial and Commercial Service &lt; 10TJ/Annum</v>
          </cell>
          <cell r="I74">
            <v>77000</v>
          </cell>
          <cell r="J74">
            <v>0</v>
          </cell>
          <cell r="K74">
            <v>210.24</v>
          </cell>
          <cell r="L74">
            <v>44981.01</v>
          </cell>
          <cell r="M74">
            <v>44981.01</v>
          </cell>
          <cell r="N74">
            <v>32018.99</v>
          </cell>
        </row>
        <row r="75">
          <cell r="G75" t="str">
            <v>New Industrial and Commercial Service &lt; 10TJ/Annum Total</v>
          </cell>
          <cell r="K75">
            <v>6606.76</v>
          </cell>
          <cell r="N75">
            <v>-352775.61</v>
          </cell>
        </row>
        <row r="76">
          <cell r="G76" t="str">
            <v>New Main - Estate</v>
          </cell>
          <cell r="I76">
            <v>0</v>
          </cell>
          <cell r="J76">
            <v>0</v>
          </cell>
          <cell r="K76">
            <v>0</v>
          </cell>
          <cell r="L76">
            <v>700.8</v>
          </cell>
          <cell r="M76">
            <v>700.8</v>
          </cell>
          <cell r="N76">
            <v>-700.8</v>
          </cell>
        </row>
        <row r="77">
          <cell r="G77" t="str">
            <v>New Main - Estate</v>
          </cell>
          <cell r="I77">
            <v>0</v>
          </cell>
          <cell r="J77">
            <v>114293.08</v>
          </cell>
          <cell r="K77">
            <v>0</v>
          </cell>
          <cell r="L77">
            <v>53527.9</v>
          </cell>
          <cell r="M77">
            <v>167820.98</v>
          </cell>
          <cell r="N77">
            <v>-167820.98</v>
          </cell>
        </row>
        <row r="78">
          <cell r="G78" t="str">
            <v>New Main - Estate</v>
          </cell>
          <cell r="I78">
            <v>0</v>
          </cell>
          <cell r="J78">
            <v>29112.35</v>
          </cell>
          <cell r="K78">
            <v>280.32</v>
          </cell>
          <cell r="L78">
            <v>2103.44</v>
          </cell>
          <cell r="M78">
            <v>31215.79</v>
          </cell>
          <cell r="N78">
            <v>-31215.79</v>
          </cell>
        </row>
        <row r="79">
          <cell r="G79" t="str">
            <v>New Main - Estate</v>
          </cell>
          <cell r="I79">
            <v>0</v>
          </cell>
          <cell r="J79">
            <v>7235.21</v>
          </cell>
          <cell r="K79">
            <v>0</v>
          </cell>
          <cell r="L79">
            <v>0</v>
          </cell>
          <cell r="M79">
            <v>7235.21</v>
          </cell>
          <cell r="N79">
            <v>-7235.21</v>
          </cell>
        </row>
        <row r="80">
          <cell r="G80" t="str">
            <v>New Main - Estate</v>
          </cell>
          <cell r="I80">
            <v>0</v>
          </cell>
          <cell r="J80">
            <v>26006.29</v>
          </cell>
          <cell r="K80">
            <v>0</v>
          </cell>
          <cell r="L80">
            <v>495</v>
          </cell>
          <cell r="M80">
            <v>26501.29</v>
          </cell>
          <cell r="N80">
            <v>-26501.29</v>
          </cell>
        </row>
        <row r="81">
          <cell r="G81" t="str">
            <v>New Main - Estate</v>
          </cell>
          <cell r="I81">
            <v>0</v>
          </cell>
          <cell r="J81">
            <v>511</v>
          </cell>
          <cell r="K81">
            <v>3256.92</v>
          </cell>
          <cell r="L81">
            <v>6064.09</v>
          </cell>
          <cell r="M81">
            <v>6575.09</v>
          </cell>
          <cell r="N81">
            <v>-6575.09</v>
          </cell>
        </row>
        <row r="82">
          <cell r="G82" t="str">
            <v>New Main - Estate</v>
          </cell>
          <cell r="I82">
            <v>0</v>
          </cell>
          <cell r="J82">
            <v>40945.949999999997</v>
          </cell>
          <cell r="K82">
            <v>0</v>
          </cell>
          <cell r="L82">
            <v>8591.44</v>
          </cell>
          <cell r="M82">
            <v>49537.39</v>
          </cell>
          <cell r="N82">
            <v>-49537.39</v>
          </cell>
        </row>
        <row r="83">
          <cell r="G83" t="str">
            <v>New Main - Estate</v>
          </cell>
          <cell r="I83">
            <v>0</v>
          </cell>
          <cell r="J83">
            <v>0</v>
          </cell>
          <cell r="K83">
            <v>0</v>
          </cell>
          <cell r="L83">
            <v>7143.51</v>
          </cell>
          <cell r="M83">
            <v>7143.51</v>
          </cell>
          <cell r="N83">
            <v>-7143.51</v>
          </cell>
        </row>
        <row r="84">
          <cell r="G84" t="str">
            <v>New Main - Estate</v>
          </cell>
          <cell r="I84">
            <v>0</v>
          </cell>
          <cell r="J84">
            <v>15619.24</v>
          </cell>
          <cell r="K84">
            <v>0</v>
          </cell>
          <cell r="L84">
            <v>0</v>
          </cell>
          <cell r="M84">
            <v>15619.24</v>
          </cell>
          <cell r="N84">
            <v>-15619.24</v>
          </cell>
        </row>
        <row r="85">
          <cell r="G85" t="str">
            <v>New Main - Estate</v>
          </cell>
          <cell r="I85">
            <v>0</v>
          </cell>
          <cell r="J85">
            <v>0</v>
          </cell>
          <cell r="K85">
            <v>230.95</v>
          </cell>
          <cell r="L85">
            <v>15547.77</v>
          </cell>
          <cell r="M85">
            <v>15547.77</v>
          </cell>
          <cell r="N85">
            <v>-15547.77</v>
          </cell>
        </row>
        <row r="86">
          <cell r="G86" t="str">
            <v>New Main - Estate</v>
          </cell>
          <cell r="I86">
            <v>0</v>
          </cell>
          <cell r="J86">
            <v>350</v>
          </cell>
          <cell r="K86">
            <v>0</v>
          </cell>
          <cell r="L86">
            <v>0</v>
          </cell>
          <cell r="M86">
            <v>350</v>
          </cell>
          <cell r="N86">
            <v>-350</v>
          </cell>
        </row>
        <row r="87">
          <cell r="G87" t="str">
            <v>New Main - Estate</v>
          </cell>
          <cell r="I87">
            <v>0</v>
          </cell>
          <cell r="J87">
            <v>22920.36</v>
          </cell>
          <cell r="K87">
            <v>70.08</v>
          </cell>
          <cell r="L87">
            <v>844.26</v>
          </cell>
          <cell r="M87">
            <v>23764.62</v>
          </cell>
          <cell r="N87">
            <v>-23764.62</v>
          </cell>
        </row>
        <row r="88">
          <cell r="G88" t="str">
            <v>New Main - Estate</v>
          </cell>
          <cell r="I88">
            <v>0</v>
          </cell>
          <cell r="J88">
            <v>0</v>
          </cell>
          <cell r="K88">
            <v>0</v>
          </cell>
          <cell r="L88">
            <v>280.32</v>
          </cell>
          <cell r="M88">
            <v>280.32</v>
          </cell>
          <cell r="N88">
            <v>-280.32</v>
          </cell>
        </row>
        <row r="89">
          <cell r="G89" t="str">
            <v>New Main - Estate</v>
          </cell>
          <cell r="I89">
            <v>0</v>
          </cell>
          <cell r="J89">
            <v>4179.79</v>
          </cell>
          <cell r="K89">
            <v>0</v>
          </cell>
          <cell r="L89">
            <v>6043.96</v>
          </cell>
          <cell r="M89">
            <v>10223.75</v>
          </cell>
          <cell r="N89">
            <v>-10223.75</v>
          </cell>
        </row>
        <row r="90">
          <cell r="G90" t="str">
            <v>New Main - Estate</v>
          </cell>
          <cell r="I90">
            <v>0</v>
          </cell>
          <cell r="J90">
            <v>2565.33</v>
          </cell>
          <cell r="K90">
            <v>0</v>
          </cell>
          <cell r="L90">
            <v>3169.06</v>
          </cell>
          <cell r="M90">
            <v>5734.39</v>
          </cell>
          <cell r="N90">
            <v>-5734.39</v>
          </cell>
        </row>
        <row r="91">
          <cell r="G91" t="str">
            <v>New Main - Estate</v>
          </cell>
          <cell r="I91">
            <v>0</v>
          </cell>
          <cell r="J91">
            <v>22918.94</v>
          </cell>
          <cell r="K91">
            <v>0</v>
          </cell>
          <cell r="L91">
            <v>0</v>
          </cell>
          <cell r="M91">
            <v>22918.94</v>
          </cell>
          <cell r="N91">
            <v>-22918.94</v>
          </cell>
        </row>
        <row r="92">
          <cell r="G92" t="str">
            <v>New Main - Estate</v>
          </cell>
          <cell r="I92">
            <v>0</v>
          </cell>
          <cell r="J92">
            <v>12757.18</v>
          </cell>
          <cell r="K92">
            <v>0</v>
          </cell>
          <cell r="L92">
            <v>0</v>
          </cell>
          <cell r="M92">
            <v>12757.18</v>
          </cell>
          <cell r="N92">
            <v>-12757.18</v>
          </cell>
        </row>
        <row r="93">
          <cell r="G93" t="str">
            <v>New Main - Estate</v>
          </cell>
          <cell r="I93">
            <v>0</v>
          </cell>
          <cell r="J93">
            <v>9950.86</v>
          </cell>
          <cell r="K93">
            <v>109.6</v>
          </cell>
          <cell r="L93">
            <v>1459.62</v>
          </cell>
          <cell r="M93">
            <v>11410.48</v>
          </cell>
          <cell r="N93">
            <v>-11410.48</v>
          </cell>
        </row>
        <row r="94">
          <cell r="G94" t="str">
            <v>New Main - Estate</v>
          </cell>
          <cell r="I94">
            <v>0</v>
          </cell>
          <cell r="J94">
            <v>2086.12</v>
          </cell>
          <cell r="K94">
            <v>0</v>
          </cell>
          <cell r="L94">
            <v>0</v>
          </cell>
          <cell r="M94">
            <v>2086.12</v>
          </cell>
          <cell r="N94">
            <v>-2086.12</v>
          </cell>
        </row>
        <row r="95">
          <cell r="G95" t="str">
            <v>New Main - Estate</v>
          </cell>
          <cell r="I95">
            <v>0</v>
          </cell>
          <cell r="J95">
            <v>266.36</v>
          </cell>
          <cell r="K95">
            <v>0</v>
          </cell>
          <cell r="L95">
            <v>0</v>
          </cell>
          <cell r="M95">
            <v>266.36</v>
          </cell>
          <cell r="N95">
            <v>-266.36</v>
          </cell>
        </row>
        <row r="96">
          <cell r="G96" t="str">
            <v>New Main - Estate</v>
          </cell>
          <cell r="I96">
            <v>0</v>
          </cell>
          <cell r="J96">
            <v>266.36</v>
          </cell>
          <cell r="K96">
            <v>805.32</v>
          </cell>
          <cell r="L96">
            <v>2323.1</v>
          </cell>
          <cell r="M96">
            <v>2589.46</v>
          </cell>
          <cell r="N96">
            <v>-2589.46</v>
          </cell>
        </row>
        <row r="97">
          <cell r="G97" t="str">
            <v>New Main - Estate</v>
          </cell>
          <cell r="I97">
            <v>0</v>
          </cell>
          <cell r="J97">
            <v>266.36</v>
          </cell>
          <cell r="K97">
            <v>536.88</v>
          </cell>
          <cell r="L97">
            <v>2023.65</v>
          </cell>
          <cell r="M97">
            <v>2290.0100000000002</v>
          </cell>
          <cell r="N97">
            <v>-2290.0100000000002</v>
          </cell>
        </row>
        <row r="98">
          <cell r="G98" t="str">
            <v>New Main - Estate</v>
          </cell>
          <cell r="I98">
            <v>0</v>
          </cell>
          <cell r="J98">
            <v>266.36</v>
          </cell>
          <cell r="K98">
            <v>805.32</v>
          </cell>
          <cell r="L98">
            <v>2314.17</v>
          </cell>
          <cell r="M98">
            <v>2580.5300000000002</v>
          </cell>
          <cell r="N98">
            <v>-2580.5300000000002</v>
          </cell>
        </row>
        <row r="99">
          <cell r="G99" t="str">
            <v>New Main - Estate</v>
          </cell>
          <cell r="I99">
            <v>0</v>
          </cell>
          <cell r="J99">
            <v>607.67999999999995</v>
          </cell>
          <cell r="K99">
            <v>0</v>
          </cell>
          <cell r="L99">
            <v>16479.650000000001</v>
          </cell>
          <cell r="M99">
            <v>17087.330000000002</v>
          </cell>
          <cell r="N99">
            <v>-17087.330000000002</v>
          </cell>
        </row>
        <row r="100">
          <cell r="G100" t="str">
            <v>New Main - Estate</v>
          </cell>
          <cell r="I100">
            <v>0</v>
          </cell>
          <cell r="J100">
            <v>133.18</v>
          </cell>
          <cell r="K100">
            <v>0</v>
          </cell>
          <cell r="L100">
            <v>0</v>
          </cell>
          <cell r="M100">
            <v>133.18</v>
          </cell>
          <cell r="N100">
            <v>-133.18</v>
          </cell>
        </row>
        <row r="101">
          <cell r="G101" t="str">
            <v>New Main - Estate</v>
          </cell>
          <cell r="I101">
            <v>0</v>
          </cell>
          <cell r="J101">
            <v>266.36</v>
          </cell>
          <cell r="K101">
            <v>0</v>
          </cell>
          <cell r="L101">
            <v>0</v>
          </cell>
          <cell r="M101">
            <v>266.36</v>
          </cell>
          <cell r="N101">
            <v>-266.36</v>
          </cell>
        </row>
        <row r="102">
          <cell r="G102" t="str">
            <v>New Main - Estate</v>
          </cell>
          <cell r="I102">
            <v>0</v>
          </cell>
          <cell r="J102">
            <v>12219.32</v>
          </cell>
          <cell r="K102">
            <v>0</v>
          </cell>
          <cell r="L102">
            <v>0</v>
          </cell>
          <cell r="M102">
            <v>12219.32</v>
          </cell>
          <cell r="N102">
            <v>-12219.32</v>
          </cell>
        </row>
        <row r="103">
          <cell r="G103" t="str">
            <v>New Main - Estate</v>
          </cell>
          <cell r="I103">
            <v>0</v>
          </cell>
          <cell r="J103">
            <v>532.72</v>
          </cell>
          <cell r="K103">
            <v>0</v>
          </cell>
          <cell r="L103">
            <v>0</v>
          </cell>
          <cell r="M103">
            <v>532.72</v>
          </cell>
          <cell r="N103">
            <v>-532.72</v>
          </cell>
        </row>
        <row r="104">
          <cell r="G104" t="str">
            <v>New Main - Estate</v>
          </cell>
          <cell r="I104">
            <v>0</v>
          </cell>
          <cell r="J104">
            <v>14683.69</v>
          </cell>
          <cell r="K104">
            <v>0</v>
          </cell>
          <cell r="L104">
            <v>0</v>
          </cell>
          <cell r="M104">
            <v>14683.69</v>
          </cell>
          <cell r="N104">
            <v>-14683.69</v>
          </cell>
        </row>
        <row r="105">
          <cell r="G105" t="str">
            <v>New Main - Estate</v>
          </cell>
          <cell r="I105">
            <v>0</v>
          </cell>
          <cell r="J105">
            <v>73</v>
          </cell>
          <cell r="K105">
            <v>0</v>
          </cell>
          <cell r="L105">
            <v>15541.04</v>
          </cell>
          <cell r="M105">
            <v>15614.04</v>
          </cell>
          <cell r="N105">
            <v>-15614.04</v>
          </cell>
        </row>
        <row r="106">
          <cell r="G106" t="str">
            <v>New Main - Estate</v>
          </cell>
          <cell r="I106">
            <v>0</v>
          </cell>
          <cell r="J106">
            <v>16145.88</v>
          </cell>
          <cell r="K106">
            <v>0</v>
          </cell>
          <cell r="L106">
            <v>8380.0499999999993</v>
          </cell>
          <cell r="M106">
            <v>24525.93</v>
          </cell>
          <cell r="N106">
            <v>-24525.93</v>
          </cell>
        </row>
        <row r="107">
          <cell r="G107" t="str">
            <v>New Main - Estate</v>
          </cell>
          <cell r="I107">
            <v>0</v>
          </cell>
          <cell r="J107">
            <v>703043.23</v>
          </cell>
          <cell r="K107">
            <v>72470.03</v>
          </cell>
          <cell r="L107">
            <v>473769.55</v>
          </cell>
          <cell r="M107">
            <v>1176812.78</v>
          </cell>
          <cell r="N107">
            <v>-1176812.78</v>
          </cell>
        </row>
        <row r="108">
          <cell r="G108" t="str">
            <v>New Main - Estate</v>
          </cell>
          <cell r="I108">
            <v>0</v>
          </cell>
          <cell r="J108">
            <v>20686.53</v>
          </cell>
          <cell r="K108">
            <v>0</v>
          </cell>
          <cell r="L108">
            <v>19069.650000000001</v>
          </cell>
          <cell r="M108">
            <v>39756.18</v>
          </cell>
          <cell r="N108">
            <v>-39756.18</v>
          </cell>
        </row>
        <row r="109">
          <cell r="G109" t="str">
            <v>New Main - Estate</v>
          </cell>
          <cell r="I109">
            <v>0</v>
          </cell>
          <cell r="J109">
            <v>1916.53</v>
          </cell>
          <cell r="K109">
            <v>0</v>
          </cell>
          <cell r="L109">
            <v>0</v>
          </cell>
          <cell r="M109">
            <v>1916.53</v>
          </cell>
          <cell r="N109">
            <v>-1916.53</v>
          </cell>
        </row>
        <row r="110">
          <cell r="G110" t="str">
            <v>New Main - Estate</v>
          </cell>
          <cell r="I110">
            <v>0</v>
          </cell>
          <cell r="J110">
            <v>6998.97</v>
          </cell>
          <cell r="K110">
            <v>0</v>
          </cell>
          <cell r="L110">
            <v>13813.25</v>
          </cell>
          <cell r="M110">
            <v>20812.22</v>
          </cell>
          <cell r="N110">
            <v>-20812.22</v>
          </cell>
        </row>
        <row r="111">
          <cell r="G111" t="str">
            <v>New Main - Estate</v>
          </cell>
          <cell r="I111">
            <v>0</v>
          </cell>
          <cell r="J111">
            <v>0</v>
          </cell>
          <cell r="K111">
            <v>1054.5</v>
          </cell>
          <cell r="L111">
            <v>4682.8100000000004</v>
          </cell>
          <cell r="M111">
            <v>4682.8100000000004</v>
          </cell>
          <cell r="N111">
            <v>-4682.8100000000004</v>
          </cell>
        </row>
        <row r="112">
          <cell r="G112" t="str">
            <v>New Main - Estate</v>
          </cell>
          <cell r="I112">
            <v>0</v>
          </cell>
          <cell r="J112">
            <v>7435.63</v>
          </cell>
          <cell r="K112">
            <v>861.87</v>
          </cell>
          <cell r="L112">
            <v>931.95</v>
          </cell>
          <cell r="M112">
            <v>8367.58</v>
          </cell>
          <cell r="N112">
            <v>-8367.58</v>
          </cell>
        </row>
        <row r="113">
          <cell r="G113" t="str">
            <v>New Main - Estate</v>
          </cell>
          <cell r="I113">
            <v>0</v>
          </cell>
          <cell r="J113">
            <v>401.5</v>
          </cell>
          <cell r="K113">
            <v>0</v>
          </cell>
          <cell r="L113">
            <v>0</v>
          </cell>
          <cell r="M113">
            <v>401.5</v>
          </cell>
          <cell r="N113">
            <v>-401.5</v>
          </cell>
        </row>
        <row r="114">
          <cell r="G114" t="str">
            <v>New Main - Estate</v>
          </cell>
          <cell r="I114">
            <v>0</v>
          </cell>
          <cell r="J114">
            <v>0</v>
          </cell>
          <cell r="K114">
            <v>0</v>
          </cell>
          <cell r="L114">
            <v>245.92</v>
          </cell>
          <cell r="M114">
            <v>245.92</v>
          </cell>
          <cell r="N114">
            <v>-245.92</v>
          </cell>
        </row>
        <row r="115">
          <cell r="G115" t="str">
            <v>New Main - Estate</v>
          </cell>
          <cell r="I115">
            <v>0</v>
          </cell>
          <cell r="J115">
            <v>0</v>
          </cell>
          <cell r="K115">
            <v>0</v>
          </cell>
          <cell r="L115">
            <v>72.510000000000005</v>
          </cell>
          <cell r="M115">
            <v>72.510000000000005</v>
          </cell>
          <cell r="N115">
            <v>-72.510000000000005</v>
          </cell>
        </row>
        <row r="116">
          <cell r="G116" t="str">
            <v>New Main - Estate</v>
          </cell>
          <cell r="I116">
            <v>0</v>
          </cell>
          <cell r="J116">
            <v>0</v>
          </cell>
          <cell r="K116">
            <v>0</v>
          </cell>
          <cell r="L116">
            <v>8280.15</v>
          </cell>
          <cell r="M116">
            <v>8280.15</v>
          </cell>
          <cell r="N116">
            <v>-8280.15</v>
          </cell>
        </row>
        <row r="117">
          <cell r="G117" t="str">
            <v>New Main - Estate</v>
          </cell>
          <cell r="I117">
            <v>0</v>
          </cell>
          <cell r="J117">
            <v>3625.65</v>
          </cell>
          <cell r="K117">
            <v>0</v>
          </cell>
          <cell r="L117">
            <v>0</v>
          </cell>
          <cell r="M117">
            <v>3625.65</v>
          </cell>
          <cell r="N117">
            <v>-3625.65</v>
          </cell>
        </row>
        <row r="118">
          <cell r="G118" t="str">
            <v>New Main - Estate</v>
          </cell>
          <cell r="I118">
            <v>0</v>
          </cell>
          <cell r="J118">
            <v>736</v>
          </cell>
          <cell r="K118">
            <v>0</v>
          </cell>
          <cell r="L118">
            <v>843.37</v>
          </cell>
          <cell r="M118">
            <v>1579.37</v>
          </cell>
          <cell r="N118">
            <v>-1579.37</v>
          </cell>
        </row>
        <row r="119">
          <cell r="G119" t="str">
            <v>New Main - Estate</v>
          </cell>
          <cell r="I119">
            <v>0</v>
          </cell>
          <cell r="J119">
            <v>36722.400000000001</v>
          </cell>
          <cell r="K119">
            <v>0</v>
          </cell>
          <cell r="L119">
            <v>3259.36</v>
          </cell>
          <cell r="M119">
            <v>39981.760000000002</v>
          </cell>
          <cell r="N119">
            <v>-39981.760000000002</v>
          </cell>
        </row>
        <row r="120">
          <cell r="G120" t="str">
            <v>New Main - Estate</v>
          </cell>
          <cell r="I120">
            <v>0</v>
          </cell>
          <cell r="J120">
            <v>1507</v>
          </cell>
          <cell r="K120">
            <v>0</v>
          </cell>
          <cell r="L120">
            <v>0</v>
          </cell>
          <cell r="M120">
            <v>1507</v>
          </cell>
          <cell r="N120">
            <v>-1507</v>
          </cell>
        </row>
        <row r="121">
          <cell r="G121" t="str">
            <v>New Main - Estate</v>
          </cell>
          <cell r="I121">
            <v>0</v>
          </cell>
          <cell r="J121">
            <v>2710.91</v>
          </cell>
          <cell r="K121">
            <v>706.86</v>
          </cell>
          <cell r="L121">
            <v>1547.82</v>
          </cell>
          <cell r="M121">
            <v>4258.7299999999996</v>
          </cell>
          <cell r="N121">
            <v>-4258.7299999999996</v>
          </cell>
        </row>
        <row r="122">
          <cell r="G122" t="str">
            <v>New Main - Estate</v>
          </cell>
          <cell r="I122">
            <v>0</v>
          </cell>
          <cell r="J122">
            <v>9363.67</v>
          </cell>
          <cell r="K122">
            <v>0</v>
          </cell>
          <cell r="L122">
            <v>0</v>
          </cell>
          <cell r="M122">
            <v>9363.67</v>
          </cell>
          <cell r="N122">
            <v>-9363.67</v>
          </cell>
        </row>
        <row r="123">
          <cell r="G123" t="str">
            <v>New Main - Estate</v>
          </cell>
          <cell r="I123">
            <v>0</v>
          </cell>
          <cell r="J123">
            <v>276</v>
          </cell>
          <cell r="K123">
            <v>137.80000000000001</v>
          </cell>
          <cell r="L123">
            <v>137.80000000000001</v>
          </cell>
          <cell r="M123">
            <v>413.8</v>
          </cell>
          <cell r="N123">
            <v>-413.8</v>
          </cell>
        </row>
        <row r="124">
          <cell r="G124" t="str">
            <v>New Main - Estate</v>
          </cell>
          <cell r="I124">
            <v>0</v>
          </cell>
          <cell r="J124">
            <v>32168.22</v>
          </cell>
          <cell r="K124">
            <v>0</v>
          </cell>
          <cell r="L124">
            <v>20052.14</v>
          </cell>
          <cell r="M124">
            <v>52220.36</v>
          </cell>
          <cell r="N124">
            <v>-52220.36</v>
          </cell>
        </row>
        <row r="125">
          <cell r="G125" t="str">
            <v>New Main - Estate</v>
          </cell>
          <cell r="I125">
            <v>0</v>
          </cell>
          <cell r="J125">
            <v>7637.19</v>
          </cell>
          <cell r="K125">
            <v>0</v>
          </cell>
          <cell r="L125">
            <v>0</v>
          </cell>
          <cell r="M125">
            <v>7637.19</v>
          </cell>
          <cell r="N125">
            <v>-7637.19</v>
          </cell>
        </row>
        <row r="126">
          <cell r="G126" t="str">
            <v>New Main - Estate</v>
          </cell>
          <cell r="I126">
            <v>0</v>
          </cell>
          <cell r="J126">
            <v>15279.28</v>
          </cell>
          <cell r="K126">
            <v>0</v>
          </cell>
          <cell r="L126">
            <v>0</v>
          </cell>
          <cell r="M126">
            <v>15279.28</v>
          </cell>
          <cell r="N126">
            <v>-15279.28</v>
          </cell>
        </row>
        <row r="127">
          <cell r="G127" t="str">
            <v>New Main - Estate</v>
          </cell>
          <cell r="I127">
            <v>0</v>
          </cell>
          <cell r="J127">
            <v>184</v>
          </cell>
          <cell r="K127">
            <v>0</v>
          </cell>
          <cell r="L127">
            <v>560.64</v>
          </cell>
          <cell r="M127">
            <v>744.64</v>
          </cell>
          <cell r="N127">
            <v>-744.64</v>
          </cell>
        </row>
        <row r="128">
          <cell r="G128" t="str">
            <v>New Main - Estate</v>
          </cell>
          <cell r="I128">
            <v>0</v>
          </cell>
          <cell r="J128">
            <v>4988.87</v>
          </cell>
          <cell r="K128">
            <v>0</v>
          </cell>
          <cell r="L128">
            <v>0</v>
          </cell>
          <cell r="M128">
            <v>4988.87</v>
          </cell>
          <cell r="N128">
            <v>-4988.87</v>
          </cell>
        </row>
        <row r="129">
          <cell r="G129" t="str">
            <v>New Main - Estate</v>
          </cell>
          <cell r="I129">
            <v>0</v>
          </cell>
          <cell r="J129">
            <v>15012</v>
          </cell>
          <cell r="K129">
            <v>0</v>
          </cell>
          <cell r="L129">
            <v>0</v>
          </cell>
          <cell r="M129">
            <v>15012</v>
          </cell>
          <cell r="N129">
            <v>-15012</v>
          </cell>
        </row>
        <row r="130">
          <cell r="G130" t="str">
            <v>New Main - Estate</v>
          </cell>
          <cell r="I130">
            <v>0</v>
          </cell>
          <cell r="J130">
            <v>6458.15</v>
          </cell>
          <cell r="K130">
            <v>591.47</v>
          </cell>
          <cell r="L130">
            <v>591.47</v>
          </cell>
          <cell r="M130">
            <v>7049.62</v>
          </cell>
          <cell r="N130">
            <v>-7049.62</v>
          </cell>
        </row>
        <row r="131">
          <cell r="G131" t="str">
            <v>New Main - Estate</v>
          </cell>
          <cell r="I131">
            <v>0</v>
          </cell>
          <cell r="J131">
            <v>17715.23</v>
          </cell>
          <cell r="K131">
            <v>0</v>
          </cell>
          <cell r="L131">
            <v>0</v>
          </cell>
          <cell r="M131">
            <v>17715.23</v>
          </cell>
          <cell r="N131">
            <v>-17715.23</v>
          </cell>
        </row>
        <row r="132">
          <cell r="G132" t="str">
            <v>New Main - Estate</v>
          </cell>
          <cell r="I132">
            <v>0</v>
          </cell>
          <cell r="J132">
            <v>0</v>
          </cell>
          <cell r="K132">
            <v>140.16</v>
          </cell>
          <cell r="L132">
            <v>140.16</v>
          </cell>
          <cell r="M132">
            <v>140.16</v>
          </cell>
          <cell r="N132">
            <v>-140.16</v>
          </cell>
        </row>
        <row r="133">
          <cell r="G133" t="str">
            <v>New Main - Estate</v>
          </cell>
          <cell r="I133">
            <v>0</v>
          </cell>
          <cell r="J133">
            <v>368</v>
          </cell>
          <cell r="K133">
            <v>0</v>
          </cell>
          <cell r="L133">
            <v>0</v>
          </cell>
          <cell r="M133">
            <v>368</v>
          </cell>
          <cell r="N133">
            <v>-368</v>
          </cell>
        </row>
        <row r="134">
          <cell r="G134" t="str">
            <v>New Main - Estate</v>
          </cell>
          <cell r="I134">
            <v>0</v>
          </cell>
          <cell r="J134">
            <v>1102.5</v>
          </cell>
          <cell r="K134">
            <v>0</v>
          </cell>
          <cell r="L134">
            <v>0</v>
          </cell>
          <cell r="M134">
            <v>1102.5</v>
          </cell>
          <cell r="N134">
            <v>-1102.5</v>
          </cell>
        </row>
        <row r="135">
          <cell r="G135" t="str">
            <v>New Main - Estate</v>
          </cell>
          <cell r="I135">
            <v>0</v>
          </cell>
          <cell r="J135">
            <v>328.5</v>
          </cell>
          <cell r="K135">
            <v>0</v>
          </cell>
          <cell r="L135">
            <v>0</v>
          </cell>
          <cell r="M135">
            <v>328.5</v>
          </cell>
          <cell r="N135">
            <v>-328.5</v>
          </cell>
        </row>
        <row r="136">
          <cell r="G136" t="str">
            <v>New Main - Estate</v>
          </cell>
          <cell r="I136">
            <v>0</v>
          </cell>
          <cell r="J136">
            <v>806</v>
          </cell>
          <cell r="K136">
            <v>0</v>
          </cell>
          <cell r="L136">
            <v>116.1</v>
          </cell>
          <cell r="M136">
            <v>922.1</v>
          </cell>
          <cell r="N136">
            <v>-922.1</v>
          </cell>
        </row>
        <row r="137">
          <cell r="G137" t="str">
            <v>New Main - Estate</v>
          </cell>
          <cell r="I137">
            <v>0</v>
          </cell>
          <cell r="J137">
            <v>622</v>
          </cell>
          <cell r="K137">
            <v>0</v>
          </cell>
          <cell r="L137">
            <v>0</v>
          </cell>
          <cell r="M137">
            <v>622</v>
          </cell>
          <cell r="N137">
            <v>-622</v>
          </cell>
        </row>
        <row r="138">
          <cell r="G138" t="str">
            <v>New Main - Estate</v>
          </cell>
          <cell r="I138">
            <v>0</v>
          </cell>
          <cell r="J138">
            <v>804.5</v>
          </cell>
          <cell r="K138">
            <v>0</v>
          </cell>
          <cell r="L138">
            <v>0</v>
          </cell>
          <cell r="M138">
            <v>804.5</v>
          </cell>
          <cell r="N138">
            <v>-804.5</v>
          </cell>
        </row>
        <row r="139">
          <cell r="G139" t="str">
            <v>New Main - Estate</v>
          </cell>
          <cell r="I139">
            <v>0</v>
          </cell>
          <cell r="J139">
            <v>7096.48</v>
          </cell>
          <cell r="K139">
            <v>0</v>
          </cell>
          <cell r="L139">
            <v>19497.89</v>
          </cell>
          <cell r="M139">
            <v>26594.37</v>
          </cell>
          <cell r="N139">
            <v>-26594.37</v>
          </cell>
        </row>
        <row r="140">
          <cell r="G140" t="str">
            <v>New Main - Estate</v>
          </cell>
          <cell r="I140">
            <v>0</v>
          </cell>
          <cell r="J140">
            <v>1174</v>
          </cell>
          <cell r="K140">
            <v>0</v>
          </cell>
          <cell r="L140">
            <v>0</v>
          </cell>
          <cell r="M140">
            <v>1174</v>
          </cell>
          <cell r="N140">
            <v>-1174</v>
          </cell>
        </row>
        <row r="141">
          <cell r="G141" t="str">
            <v>New Main - Estate</v>
          </cell>
          <cell r="I141">
            <v>0</v>
          </cell>
          <cell r="J141">
            <v>8516.91</v>
          </cell>
          <cell r="K141">
            <v>29.81</v>
          </cell>
          <cell r="L141">
            <v>12600.24</v>
          </cell>
          <cell r="M141">
            <v>21117.15</v>
          </cell>
          <cell r="N141">
            <v>-21117.15</v>
          </cell>
        </row>
        <row r="142">
          <cell r="G142" t="str">
            <v>New Main - Estate</v>
          </cell>
          <cell r="I142">
            <v>0</v>
          </cell>
          <cell r="J142">
            <v>19693.32</v>
          </cell>
          <cell r="K142">
            <v>0</v>
          </cell>
          <cell r="L142">
            <v>0</v>
          </cell>
          <cell r="M142">
            <v>19693.32</v>
          </cell>
          <cell r="N142">
            <v>-19693.32</v>
          </cell>
        </row>
        <row r="143">
          <cell r="G143" t="str">
            <v>New Main - Estate</v>
          </cell>
          <cell r="I143">
            <v>0</v>
          </cell>
          <cell r="J143">
            <v>657</v>
          </cell>
          <cell r="K143">
            <v>3585.33</v>
          </cell>
          <cell r="L143">
            <v>19665.97</v>
          </cell>
          <cell r="M143">
            <v>20322.97</v>
          </cell>
          <cell r="N143">
            <v>-20322.97</v>
          </cell>
        </row>
        <row r="144">
          <cell r="G144" t="str">
            <v>New Main - Estate</v>
          </cell>
          <cell r="I144">
            <v>0</v>
          </cell>
          <cell r="J144">
            <v>11518.28</v>
          </cell>
          <cell r="K144">
            <v>0</v>
          </cell>
          <cell r="L144">
            <v>0</v>
          </cell>
          <cell r="M144">
            <v>11518.28</v>
          </cell>
          <cell r="N144">
            <v>-11518.28</v>
          </cell>
        </row>
        <row r="145">
          <cell r="G145" t="str">
            <v>New Main - Estate</v>
          </cell>
          <cell r="I145">
            <v>0</v>
          </cell>
          <cell r="J145">
            <v>182.5</v>
          </cell>
          <cell r="K145">
            <v>0</v>
          </cell>
          <cell r="L145">
            <v>0</v>
          </cell>
          <cell r="M145">
            <v>182.5</v>
          </cell>
          <cell r="N145">
            <v>-182.5</v>
          </cell>
        </row>
        <row r="146">
          <cell r="G146" t="str">
            <v>New Main - Estate</v>
          </cell>
          <cell r="I146">
            <v>0</v>
          </cell>
          <cell r="J146">
            <v>280</v>
          </cell>
          <cell r="K146">
            <v>0</v>
          </cell>
          <cell r="L146">
            <v>0</v>
          </cell>
          <cell r="M146">
            <v>280</v>
          </cell>
          <cell r="N146">
            <v>-280</v>
          </cell>
        </row>
        <row r="147">
          <cell r="G147" t="str">
            <v>New Main - Estate</v>
          </cell>
          <cell r="I147">
            <v>0</v>
          </cell>
          <cell r="J147">
            <v>280</v>
          </cell>
          <cell r="K147">
            <v>0</v>
          </cell>
          <cell r="L147">
            <v>0</v>
          </cell>
          <cell r="M147">
            <v>280</v>
          </cell>
          <cell r="N147">
            <v>-280</v>
          </cell>
        </row>
        <row r="148">
          <cell r="G148" t="str">
            <v>New Main - Estate</v>
          </cell>
          <cell r="I148">
            <v>0</v>
          </cell>
          <cell r="J148">
            <v>280</v>
          </cell>
          <cell r="K148">
            <v>0</v>
          </cell>
          <cell r="L148">
            <v>0</v>
          </cell>
          <cell r="M148">
            <v>280</v>
          </cell>
          <cell r="N148">
            <v>-280</v>
          </cell>
        </row>
        <row r="149">
          <cell r="G149" t="str">
            <v>New Main - Estate</v>
          </cell>
          <cell r="I149">
            <v>0</v>
          </cell>
          <cell r="J149">
            <v>182.5</v>
          </cell>
          <cell r="K149">
            <v>0</v>
          </cell>
          <cell r="L149">
            <v>0</v>
          </cell>
          <cell r="M149">
            <v>182.5</v>
          </cell>
          <cell r="N149">
            <v>-182.5</v>
          </cell>
        </row>
        <row r="150">
          <cell r="G150" t="str">
            <v>New Main - Estate</v>
          </cell>
          <cell r="I150">
            <v>36234</v>
          </cell>
          <cell r="J150">
            <v>0</v>
          </cell>
          <cell r="K150">
            <v>8261.5</v>
          </cell>
          <cell r="L150">
            <v>11290.16</v>
          </cell>
          <cell r="M150">
            <v>11290.16</v>
          </cell>
          <cell r="N150">
            <v>24943.84</v>
          </cell>
        </row>
        <row r="151">
          <cell r="G151" t="str">
            <v>New Main - Estate</v>
          </cell>
          <cell r="I151">
            <v>19687</v>
          </cell>
          <cell r="J151">
            <v>615</v>
          </cell>
          <cell r="K151">
            <v>0</v>
          </cell>
          <cell r="L151">
            <v>9071.7900000000009</v>
          </cell>
          <cell r="M151">
            <v>9686.7900000000009</v>
          </cell>
          <cell r="N151">
            <v>10000.209999999999</v>
          </cell>
        </row>
        <row r="152">
          <cell r="G152" t="str">
            <v>New Main - Estate</v>
          </cell>
          <cell r="I152">
            <v>291460.65999999997</v>
          </cell>
          <cell r="J152">
            <v>208516.52</v>
          </cell>
          <cell r="K152">
            <v>0</v>
          </cell>
          <cell r="L152">
            <v>0</v>
          </cell>
          <cell r="M152">
            <v>208516.52</v>
          </cell>
          <cell r="N152">
            <v>82944.14</v>
          </cell>
        </row>
        <row r="153">
          <cell r="G153" t="str">
            <v>New Main - Estate</v>
          </cell>
          <cell r="I153">
            <v>513408</v>
          </cell>
          <cell r="J153">
            <v>42838.91</v>
          </cell>
          <cell r="K153">
            <v>0</v>
          </cell>
          <cell r="L153">
            <v>124005.43</v>
          </cell>
          <cell r="M153">
            <v>166844.34</v>
          </cell>
          <cell r="N153">
            <v>346563.66</v>
          </cell>
        </row>
        <row r="154">
          <cell r="G154" t="str">
            <v>New Main - Estate</v>
          </cell>
          <cell r="I154">
            <v>95977</v>
          </cell>
          <cell r="J154">
            <v>152280.32000000001</v>
          </cell>
          <cell r="K154">
            <v>693.46</v>
          </cell>
          <cell r="L154">
            <v>40586.959999999999</v>
          </cell>
          <cell r="M154">
            <v>192867.28</v>
          </cell>
          <cell r="N154">
            <v>-96890.28</v>
          </cell>
        </row>
        <row r="155">
          <cell r="G155" t="str">
            <v>New Main - Estate</v>
          </cell>
          <cell r="I155">
            <v>11175</v>
          </cell>
          <cell r="J155">
            <v>5106.01</v>
          </cell>
          <cell r="K155">
            <v>0</v>
          </cell>
          <cell r="L155">
            <v>2126.3200000000002</v>
          </cell>
          <cell r="M155">
            <v>7232.33</v>
          </cell>
          <cell r="N155">
            <v>3942.67</v>
          </cell>
        </row>
        <row r="156">
          <cell r="G156" t="str">
            <v>New Main - Estate</v>
          </cell>
          <cell r="I156">
            <v>32625</v>
          </cell>
          <cell r="J156">
            <v>5201.76</v>
          </cell>
          <cell r="K156">
            <v>0</v>
          </cell>
          <cell r="L156">
            <v>10645.73</v>
          </cell>
          <cell r="M156">
            <v>15847.49</v>
          </cell>
          <cell r="N156">
            <v>16777.509999999998</v>
          </cell>
        </row>
        <row r="157">
          <cell r="G157" t="str">
            <v>New Main - Estate</v>
          </cell>
          <cell r="I157">
            <v>4083</v>
          </cell>
          <cell r="J157">
            <v>986</v>
          </cell>
          <cell r="K157">
            <v>0</v>
          </cell>
          <cell r="L157">
            <v>10974.35</v>
          </cell>
          <cell r="M157">
            <v>11960.35</v>
          </cell>
          <cell r="N157">
            <v>-7877.35</v>
          </cell>
        </row>
        <row r="158">
          <cell r="G158" t="str">
            <v>New Main - Estate</v>
          </cell>
          <cell r="I158">
            <v>10646</v>
          </cell>
          <cell r="J158">
            <v>134</v>
          </cell>
          <cell r="K158">
            <v>0</v>
          </cell>
          <cell r="L158">
            <v>0</v>
          </cell>
          <cell r="M158">
            <v>134</v>
          </cell>
          <cell r="N158">
            <v>10512</v>
          </cell>
        </row>
        <row r="159">
          <cell r="G159" t="str">
            <v>New Main - Estate</v>
          </cell>
          <cell r="I159">
            <v>10646</v>
          </cell>
          <cell r="J159">
            <v>134</v>
          </cell>
          <cell r="K159">
            <v>0</v>
          </cell>
          <cell r="L159">
            <v>0</v>
          </cell>
          <cell r="M159">
            <v>134</v>
          </cell>
          <cell r="N159">
            <v>10512</v>
          </cell>
        </row>
        <row r="160">
          <cell r="G160" t="str">
            <v>New Main - Estate</v>
          </cell>
          <cell r="I160">
            <v>10646</v>
          </cell>
          <cell r="J160">
            <v>134</v>
          </cell>
          <cell r="K160">
            <v>0</v>
          </cell>
          <cell r="L160">
            <v>0</v>
          </cell>
          <cell r="M160">
            <v>134</v>
          </cell>
          <cell r="N160">
            <v>10512</v>
          </cell>
        </row>
        <row r="161">
          <cell r="G161" t="str">
            <v>New Main - Estate</v>
          </cell>
          <cell r="I161">
            <v>15568</v>
          </cell>
          <cell r="J161">
            <v>134</v>
          </cell>
          <cell r="K161">
            <v>0</v>
          </cell>
          <cell r="L161">
            <v>0</v>
          </cell>
          <cell r="M161">
            <v>134</v>
          </cell>
          <cell r="N161">
            <v>15434</v>
          </cell>
        </row>
        <row r="162">
          <cell r="G162" t="str">
            <v>New Main - Estate</v>
          </cell>
          <cell r="I162">
            <v>17064</v>
          </cell>
          <cell r="J162">
            <v>134</v>
          </cell>
          <cell r="K162">
            <v>0</v>
          </cell>
          <cell r="L162">
            <v>0</v>
          </cell>
          <cell r="M162">
            <v>134</v>
          </cell>
          <cell r="N162">
            <v>16930</v>
          </cell>
        </row>
        <row r="163">
          <cell r="G163" t="str">
            <v>New Main - Estate</v>
          </cell>
          <cell r="I163">
            <v>6275</v>
          </cell>
          <cell r="J163">
            <v>347</v>
          </cell>
          <cell r="K163">
            <v>0</v>
          </cell>
          <cell r="L163">
            <v>2338.4299999999998</v>
          </cell>
          <cell r="M163">
            <v>2685.43</v>
          </cell>
          <cell r="N163">
            <v>3589.57</v>
          </cell>
        </row>
        <row r="164">
          <cell r="G164" t="str">
            <v>New Main - Estate</v>
          </cell>
          <cell r="I164">
            <v>121117</v>
          </cell>
          <cell r="J164">
            <v>0</v>
          </cell>
          <cell r="K164">
            <v>70.08</v>
          </cell>
          <cell r="L164">
            <v>2120.1</v>
          </cell>
          <cell r="M164">
            <v>2120.1</v>
          </cell>
          <cell r="N164">
            <v>118996.9</v>
          </cell>
        </row>
        <row r="165">
          <cell r="G165" t="str">
            <v>New Main - Estate</v>
          </cell>
          <cell r="I165">
            <v>4708</v>
          </cell>
          <cell r="J165">
            <v>134</v>
          </cell>
          <cell r="K165">
            <v>0</v>
          </cell>
          <cell r="L165">
            <v>1833.7</v>
          </cell>
          <cell r="M165">
            <v>1967.7</v>
          </cell>
          <cell r="N165">
            <v>2740.3</v>
          </cell>
        </row>
        <row r="166">
          <cell r="G166" t="str">
            <v>New Main - Estate</v>
          </cell>
          <cell r="I166">
            <v>19687</v>
          </cell>
          <cell r="J166">
            <v>804</v>
          </cell>
          <cell r="K166">
            <v>0</v>
          </cell>
          <cell r="L166">
            <v>27071.49</v>
          </cell>
          <cell r="M166">
            <v>27875.49</v>
          </cell>
          <cell r="N166">
            <v>-8188.49</v>
          </cell>
        </row>
        <row r="167">
          <cell r="G167" t="str">
            <v>New Main - Estate</v>
          </cell>
          <cell r="I167">
            <v>14475</v>
          </cell>
          <cell r="J167">
            <v>0</v>
          </cell>
          <cell r="K167">
            <v>37.26</v>
          </cell>
          <cell r="L167">
            <v>6865.73</v>
          </cell>
          <cell r="M167">
            <v>6865.73</v>
          </cell>
          <cell r="N167">
            <v>7609.27</v>
          </cell>
        </row>
        <row r="168">
          <cell r="G168" t="str">
            <v>New Main - Estate</v>
          </cell>
          <cell r="I168">
            <v>6010</v>
          </cell>
          <cell r="J168">
            <v>0</v>
          </cell>
          <cell r="K168">
            <v>7671.12</v>
          </cell>
          <cell r="L168">
            <v>11524.82</v>
          </cell>
          <cell r="M168">
            <v>11524.82</v>
          </cell>
          <cell r="N168">
            <v>-5514.82</v>
          </cell>
        </row>
        <row r="169">
          <cell r="G169" t="str">
            <v>New Main - Estate</v>
          </cell>
          <cell r="I169">
            <v>12456</v>
          </cell>
          <cell r="J169">
            <v>0</v>
          </cell>
          <cell r="K169">
            <v>923.81</v>
          </cell>
          <cell r="L169">
            <v>2254.59</v>
          </cell>
          <cell r="M169">
            <v>2254.59</v>
          </cell>
          <cell r="N169">
            <v>10201.41</v>
          </cell>
        </row>
        <row r="170">
          <cell r="G170" t="str">
            <v>New Main - Estate</v>
          </cell>
          <cell r="I170">
            <v>16538</v>
          </cell>
          <cell r="J170">
            <v>0</v>
          </cell>
          <cell r="K170">
            <v>280.32</v>
          </cell>
          <cell r="L170">
            <v>7332.09</v>
          </cell>
          <cell r="M170">
            <v>7332.09</v>
          </cell>
          <cell r="N170">
            <v>9205.91</v>
          </cell>
        </row>
        <row r="171">
          <cell r="G171" t="str">
            <v>New Main - Estate</v>
          </cell>
          <cell r="I171">
            <v>68357</v>
          </cell>
          <cell r="J171">
            <v>0</v>
          </cell>
          <cell r="K171">
            <v>0</v>
          </cell>
          <cell r="L171">
            <v>26035.59</v>
          </cell>
          <cell r="M171">
            <v>26035.59</v>
          </cell>
          <cell r="N171">
            <v>42321.41</v>
          </cell>
        </row>
        <row r="172">
          <cell r="G172" t="str">
            <v>New Main - Estate</v>
          </cell>
          <cell r="I172">
            <v>68357</v>
          </cell>
          <cell r="J172">
            <v>0</v>
          </cell>
          <cell r="K172">
            <v>0</v>
          </cell>
          <cell r="L172">
            <v>819.67</v>
          </cell>
          <cell r="M172">
            <v>819.67</v>
          </cell>
          <cell r="N172">
            <v>67537.33</v>
          </cell>
        </row>
        <row r="173">
          <cell r="G173" t="str">
            <v>New Main - Estate</v>
          </cell>
          <cell r="I173">
            <v>10283.9</v>
          </cell>
          <cell r="J173">
            <v>0</v>
          </cell>
          <cell r="K173">
            <v>153.91999999999999</v>
          </cell>
          <cell r="L173">
            <v>1395.04</v>
          </cell>
          <cell r="M173">
            <v>1395.04</v>
          </cell>
          <cell r="N173">
            <v>8888.86</v>
          </cell>
        </row>
        <row r="174">
          <cell r="G174" t="str">
            <v>New Main - Estate</v>
          </cell>
          <cell r="I174">
            <v>19687</v>
          </cell>
          <cell r="J174">
            <v>0</v>
          </cell>
          <cell r="K174">
            <v>0</v>
          </cell>
          <cell r="L174">
            <v>11364.72</v>
          </cell>
          <cell r="M174">
            <v>11364.72</v>
          </cell>
          <cell r="N174">
            <v>8322.2800000000007</v>
          </cell>
        </row>
        <row r="175">
          <cell r="G175" t="str">
            <v>New Main - Estate</v>
          </cell>
          <cell r="I175">
            <v>8714</v>
          </cell>
          <cell r="J175">
            <v>0</v>
          </cell>
          <cell r="K175">
            <v>37.26</v>
          </cell>
          <cell r="L175">
            <v>9915.25</v>
          </cell>
          <cell r="M175">
            <v>9915.25</v>
          </cell>
          <cell r="N175">
            <v>-1201.25</v>
          </cell>
        </row>
        <row r="176">
          <cell r="G176" t="str">
            <v>New Main - Estate</v>
          </cell>
          <cell r="I176">
            <v>125562</v>
          </cell>
          <cell r="J176">
            <v>0</v>
          </cell>
          <cell r="K176">
            <v>3685.86</v>
          </cell>
          <cell r="L176">
            <v>7193.5</v>
          </cell>
          <cell r="M176">
            <v>7193.5</v>
          </cell>
          <cell r="N176">
            <v>118368.5</v>
          </cell>
        </row>
        <row r="177">
          <cell r="G177" t="str">
            <v>New Main - Estate</v>
          </cell>
          <cell r="I177">
            <v>21849</v>
          </cell>
          <cell r="J177">
            <v>0</v>
          </cell>
          <cell r="K177">
            <v>0</v>
          </cell>
          <cell r="L177">
            <v>7884.61</v>
          </cell>
          <cell r="M177">
            <v>7884.61</v>
          </cell>
          <cell r="N177">
            <v>13964.39</v>
          </cell>
        </row>
        <row r="178">
          <cell r="G178" t="str">
            <v>New Main - Estate</v>
          </cell>
          <cell r="I178">
            <v>54787</v>
          </cell>
          <cell r="J178">
            <v>0</v>
          </cell>
          <cell r="K178">
            <v>3113.18</v>
          </cell>
          <cell r="L178">
            <v>3785.72</v>
          </cell>
          <cell r="M178">
            <v>3785.72</v>
          </cell>
          <cell r="N178">
            <v>51001.279999999999</v>
          </cell>
        </row>
        <row r="179">
          <cell r="G179" t="str">
            <v>New Main - Estate</v>
          </cell>
          <cell r="I179">
            <v>79886</v>
          </cell>
          <cell r="J179">
            <v>0</v>
          </cell>
          <cell r="K179">
            <v>5900.5</v>
          </cell>
          <cell r="L179">
            <v>8135.45</v>
          </cell>
          <cell r="M179">
            <v>8135.45</v>
          </cell>
          <cell r="N179">
            <v>71750.55</v>
          </cell>
        </row>
        <row r="180">
          <cell r="G180" t="str">
            <v>New Main - Estate</v>
          </cell>
          <cell r="I180">
            <v>31024</v>
          </cell>
          <cell r="J180">
            <v>0</v>
          </cell>
          <cell r="K180">
            <v>70.08</v>
          </cell>
          <cell r="L180">
            <v>1101.93</v>
          </cell>
          <cell r="M180">
            <v>1101.93</v>
          </cell>
          <cell r="N180">
            <v>29922.07</v>
          </cell>
        </row>
        <row r="181">
          <cell r="G181" t="str">
            <v>New Main - Estate</v>
          </cell>
          <cell r="I181">
            <v>26362</v>
          </cell>
          <cell r="J181">
            <v>0</v>
          </cell>
          <cell r="K181">
            <v>0</v>
          </cell>
          <cell r="L181">
            <v>402.87</v>
          </cell>
          <cell r="M181">
            <v>402.87</v>
          </cell>
          <cell r="N181">
            <v>25959.13</v>
          </cell>
        </row>
        <row r="182">
          <cell r="G182" t="str">
            <v>New Main - Estate</v>
          </cell>
          <cell r="I182">
            <v>96254</v>
          </cell>
          <cell r="J182">
            <v>0</v>
          </cell>
          <cell r="K182">
            <v>0.01</v>
          </cell>
          <cell r="L182">
            <v>10163.11</v>
          </cell>
          <cell r="M182">
            <v>10163.11</v>
          </cell>
          <cell r="N182">
            <v>86090.89</v>
          </cell>
        </row>
        <row r="183">
          <cell r="G183" t="str">
            <v>New Main - Estate Total</v>
          </cell>
          <cell r="K183">
            <v>116571.57999999999</v>
          </cell>
          <cell r="N183">
            <v>-952980.11000000057</v>
          </cell>
        </row>
        <row r="184">
          <cell r="G184" t="str">
            <v>New Main - Existing Domestic</v>
          </cell>
          <cell r="I184">
            <v>0</v>
          </cell>
          <cell r="J184">
            <v>109.5</v>
          </cell>
          <cell r="K184">
            <v>3268.94</v>
          </cell>
          <cell r="L184">
            <v>12833.96</v>
          </cell>
          <cell r="M184">
            <v>12943.46</v>
          </cell>
          <cell r="N184">
            <v>-12943.46</v>
          </cell>
        </row>
        <row r="185">
          <cell r="G185" t="str">
            <v>New Main - Existing Domestic Total</v>
          </cell>
          <cell r="K185">
            <v>3268.94</v>
          </cell>
          <cell r="N185">
            <v>-12943.46</v>
          </cell>
        </row>
        <row r="186">
          <cell r="G186" t="str">
            <v>New Main - Industrial and Commercial &lt;10TJ/annum</v>
          </cell>
          <cell r="I186">
            <v>0</v>
          </cell>
          <cell r="J186">
            <v>4314</v>
          </cell>
          <cell r="K186">
            <v>4303.74</v>
          </cell>
          <cell r="L186">
            <v>5985.66</v>
          </cell>
          <cell r="M186">
            <v>10299.66</v>
          </cell>
          <cell r="N186">
            <v>-10299.66</v>
          </cell>
        </row>
        <row r="187">
          <cell r="G187" t="str">
            <v>New Main - Industrial and Commercial &lt;10TJ/annum Total</v>
          </cell>
          <cell r="K187">
            <v>4303.74</v>
          </cell>
          <cell r="N187">
            <v>-10299.66</v>
          </cell>
        </row>
        <row r="188">
          <cell r="G188" t="str">
            <v>Other - record separately</v>
          </cell>
          <cell r="I188">
            <v>0</v>
          </cell>
          <cell r="J188">
            <v>176895.57</v>
          </cell>
          <cell r="K188">
            <v>0</v>
          </cell>
          <cell r="L188">
            <v>-203654.87</v>
          </cell>
          <cell r="M188">
            <v>-26759.3</v>
          </cell>
          <cell r="N188">
            <v>26759.3</v>
          </cell>
        </row>
        <row r="189">
          <cell r="G189" t="str">
            <v>Other - record separately Total</v>
          </cell>
          <cell r="K189">
            <v>0</v>
          </cell>
          <cell r="N189">
            <v>26759.3</v>
          </cell>
        </row>
        <row r="190">
          <cell r="G190" t="str">
            <v>Relocation of DN150 Class 600 at creek crossing, Hotham Creek Road, Willowvale Total</v>
          </cell>
          <cell r="I190">
            <v>390000</v>
          </cell>
          <cell r="J190">
            <v>57098.5</v>
          </cell>
          <cell r="K190">
            <v>46014.82</v>
          </cell>
          <cell r="L190">
            <v>278961.27</v>
          </cell>
          <cell r="M190">
            <v>336059.77</v>
          </cell>
          <cell r="N190">
            <v>53940.23</v>
          </cell>
        </row>
        <row r="191">
          <cell r="G191" t="str">
            <v>Relocation of DN150 Class 600 at creek crossing, Hotham Creek Road, Willowvale Total</v>
          </cell>
          <cell r="K191">
            <v>46014.82</v>
          </cell>
          <cell r="N191">
            <v>53940.23</v>
          </cell>
        </row>
        <row r="192">
          <cell r="G192" t="str">
            <v>Replace existing district regulator stations</v>
          </cell>
          <cell r="I192">
            <v>0</v>
          </cell>
          <cell r="J192">
            <v>34246.36</v>
          </cell>
          <cell r="K192">
            <v>1830.57</v>
          </cell>
          <cell r="L192">
            <v>113453.96</v>
          </cell>
          <cell r="M192">
            <v>147700.32</v>
          </cell>
          <cell r="N192">
            <v>-147700.32</v>
          </cell>
        </row>
        <row r="193">
          <cell r="G193" t="str">
            <v>Replace existing district regulator stations</v>
          </cell>
          <cell r="I193">
            <v>0</v>
          </cell>
          <cell r="J193">
            <v>8695.68</v>
          </cell>
          <cell r="K193">
            <v>10400</v>
          </cell>
          <cell r="L193">
            <v>49186.84</v>
          </cell>
          <cell r="M193">
            <v>57882.52</v>
          </cell>
          <cell r="N193">
            <v>-57882.52</v>
          </cell>
        </row>
        <row r="194">
          <cell r="G194" t="str">
            <v>Replace existing district regulator stations</v>
          </cell>
          <cell r="I194">
            <v>0</v>
          </cell>
          <cell r="J194">
            <v>0</v>
          </cell>
          <cell r="K194">
            <v>0</v>
          </cell>
          <cell r="L194">
            <v>13323.8</v>
          </cell>
          <cell r="M194">
            <v>13323.8</v>
          </cell>
          <cell r="N194">
            <v>-13323.8</v>
          </cell>
        </row>
        <row r="195">
          <cell r="G195" t="str">
            <v>Replace existing district regulator stations</v>
          </cell>
          <cell r="I195">
            <v>0</v>
          </cell>
          <cell r="J195">
            <v>83283</v>
          </cell>
          <cell r="K195">
            <v>7345.65</v>
          </cell>
          <cell r="L195">
            <v>-19039.55</v>
          </cell>
          <cell r="M195">
            <v>64243.45</v>
          </cell>
          <cell r="N195">
            <v>-64243.45</v>
          </cell>
        </row>
        <row r="196">
          <cell r="G196" t="str">
            <v>Replace existing district regulator stations</v>
          </cell>
          <cell r="I196">
            <v>0</v>
          </cell>
          <cell r="J196">
            <v>455385.24</v>
          </cell>
          <cell r="K196">
            <v>13595.85</v>
          </cell>
          <cell r="L196">
            <v>497878.35</v>
          </cell>
          <cell r="M196">
            <v>953263.59</v>
          </cell>
          <cell r="N196">
            <v>-953263.59</v>
          </cell>
        </row>
        <row r="197">
          <cell r="G197" t="str">
            <v>Replace existing district regulator stations</v>
          </cell>
          <cell r="I197">
            <v>70000</v>
          </cell>
          <cell r="J197">
            <v>0</v>
          </cell>
          <cell r="K197">
            <v>2766.67</v>
          </cell>
          <cell r="L197">
            <v>18206.04</v>
          </cell>
          <cell r="M197">
            <v>18206.04</v>
          </cell>
          <cell r="N197">
            <v>51793.96</v>
          </cell>
        </row>
        <row r="198">
          <cell r="G198" t="str">
            <v>Replace existing district regulator stations</v>
          </cell>
          <cell r="I198">
            <v>960000</v>
          </cell>
          <cell r="J198">
            <v>0</v>
          </cell>
          <cell r="K198">
            <v>0</v>
          </cell>
          <cell r="L198">
            <v>20994.720000000001</v>
          </cell>
          <cell r="M198">
            <v>20994.720000000001</v>
          </cell>
          <cell r="N198">
            <v>939005.28</v>
          </cell>
        </row>
        <row r="199">
          <cell r="G199" t="str">
            <v>Replace existing district regulator stations Total</v>
          </cell>
          <cell r="K199">
            <v>35938.74</v>
          </cell>
          <cell r="N199">
            <v>-245614.43999999994</v>
          </cell>
        </row>
        <row r="200">
          <cell r="G200" t="str">
            <v>SCADA - Integrate Elster units into historian</v>
          </cell>
          <cell r="I200">
            <v>0</v>
          </cell>
          <cell r="J200">
            <v>9485.7800000000007</v>
          </cell>
          <cell r="K200">
            <v>0</v>
          </cell>
          <cell r="L200">
            <v>15852.07</v>
          </cell>
          <cell r="M200">
            <v>25337.85</v>
          </cell>
          <cell r="N200">
            <v>-25337.85</v>
          </cell>
        </row>
        <row r="201">
          <cell r="G201" t="str">
            <v>SCADA - Integrate Elster units into historian Total</v>
          </cell>
          <cell r="K201">
            <v>0</v>
          </cell>
          <cell r="N201">
            <v>-25337.85</v>
          </cell>
        </row>
        <row r="202">
          <cell r="G202" t="str">
            <v>SCADA - Replace existing database</v>
          </cell>
          <cell r="I202">
            <v>0</v>
          </cell>
          <cell r="J202">
            <v>28151.29</v>
          </cell>
          <cell r="K202">
            <v>0</v>
          </cell>
          <cell r="L202">
            <v>33040.019999999997</v>
          </cell>
          <cell r="M202">
            <v>61191.31</v>
          </cell>
          <cell r="N202">
            <v>-61191.31</v>
          </cell>
        </row>
        <row r="203">
          <cell r="G203" t="str">
            <v>SCADA - Replace existing database Total</v>
          </cell>
          <cell r="K203">
            <v>0</v>
          </cell>
          <cell r="N203">
            <v>-61191.31</v>
          </cell>
        </row>
        <row r="204">
          <cell r="G204" t="str">
            <v>SCADA - Replace existing servers</v>
          </cell>
          <cell r="I204">
            <v>0</v>
          </cell>
          <cell r="J204">
            <v>996.04</v>
          </cell>
          <cell r="K204">
            <v>0</v>
          </cell>
          <cell r="L204">
            <v>4922.74</v>
          </cell>
          <cell r="M204">
            <v>5918.78</v>
          </cell>
          <cell r="N204">
            <v>-5918.78</v>
          </cell>
        </row>
        <row r="205">
          <cell r="G205" t="str">
            <v>SCADA - Replace existing servers</v>
          </cell>
          <cell r="I205">
            <v>0</v>
          </cell>
          <cell r="J205">
            <v>33995.4</v>
          </cell>
          <cell r="K205">
            <v>451.02</v>
          </cell>
          <cell r="L205">
            <v>35410.730000000003</v>
          </cell>
          <cell r="M205">
            <v>69406.13</v>
          </cell>
          <cell r="N205">
            <v>-69406.13</v>
          </cell>
        </row>
        <row r="206">
          <cell r="G206" t="str">
            <v>SCADA - Replace existing servers Total</v>
          </cell>
          <cell r="K206">
            <v>451.02</v>
          </cell>
          <cell r="N206">
            <v>-75324.91</v>
          </cell>
        </row>
        <row r="207">
          <cell r="G207" t="str">
            <v>Service Renewal</v>
          </cell>
          <cell r="I207">
            <v>0</v>
          </cell>
          <cell r="J207">
            <v>0</v>
          </cell>
          <cell r="K207">
            <v>0</v>
          </cell>
          <cell r="L207">
            <v>48.68</v>
          </cell>
          <cell r="M207">
            <v>48.68</v>
          </cell>
          <cell r="N207">
            <v>-48.68</v>
          </cell>
        </row>
        <row r="208">
          <cell r="G208" t="str">
            <v>Service Renewal</v>
          </cell>
          <cell r="I208">
            <v>0</v>
          </cell>
          <cell r="J208">
            <v>85840.13</v>
          </cell>
          <cell r="K208">
            <v>5335.46</v>
          </cell>
          <cell r="L208">
            <v>135161.56</v>
          </cell>
          <cell r="M208">
            <v>221001.69</v>
          </cell>
          <cell r="N208">
            <v>-221001.69</v>
          </cell>
        </row>
        <row r="209">
          <cell r="G209" t="str">
            <v>Service Renewal</v>
          </cell>
          <cell r="I209">
            <v>40000</v>
          </cell>
          <cell r="J209">
            <v>0</v>
          </cell>
          <cell r="K209">
            <v>0</v>
          </cell>
          <cell r="L209">
            <v>841.5</v>
          </cell>
          <cell r="M209">
            <v>841.5</v>
          </cell>
          <cell r="N209">
            <v>39158.5</v>
          </cell>
        </row>
        <row r="210">
          <cell r="G210" t="str">
            <v>Service Renewal Total</v>
          </cell>
          <cell r="K210">
            <v>5335.46</v>
          </cell>
          <cell r="N210">
            <v>-181891.87</v>
          </cell>
        </row>
        <row r="211">
          <cell r="G211" t="str">
            <v>Telemetry - District regulator stations</v>
          </cell>
          <cell r="I211">
            <v>120000</v>
          </cell>
          <cell r="J211">
            <v>0</v>
          </cell>
          <cell r="K211">
            <v>6021.31</v>
          </cell>
          <cell r="L211">
            <v>9126.31</v>
          </cell>
          <cell r="M211">
            <v>9126.31</v>
          </cell>
          <cell r="N211">
            <v>110873.69</v>
          </cell>
        </row>
        <row r="212">
          <cell r="G212" t="str">
            <v>Telemetry - District regulator stations Total</v>
          </cell>
          <cell r="K212">
            <v>6021.31</v>
          </cell>
          <cell r="N212">
            <v>110873.69</v>
          </cell>
        </row>
        <row r="213">
          <cell r="G213" t="str">
            <v>Telemetry - Fringe point monitors</v>
          </cell>
          <cell r="I213">
            <v>40000</v>
          </cell>
          <cell r="J213">
            <v>0</v>
          </cell>
          <cell r="K213">
            <v>2320</v>
          </cell>
          <cell r="L213">
            <v>11852.5</v>
          </cell>
          <cell r="M213">
            <v>11852.5</v>
          </cell>
          <cell r="N213">
            <v>28147.5</v>
          </cell>
        </row>
        <row r="214">
          <cell r="G214" t="str">
            <v>Telemetry - Fringe point monitors Total</v>
          </cell>
          <cell r="K214">
            <v>2320</v>
          </cell>
          <cell r="N214">
            <v>28147.5</v>
          </cell>
        </row>
        <row r="215">
          <cell r="G215" t="str">
            <v>Tingalpa Gate Station Upgrade - Increase capacity; additional Class 300 outlet</v>
          </cell>
          <cell r="I215">
            <v>90000</v>
          </cell>
          <cell r="J215">
            <v>0</v>
          </cell>
          <cell r="K215">
            <v>11311.14</v>
          </cell>
          <cell r="L215">
            <v>15625.2</v>
          </cell>
          <cell r="M215">
            <v>15625.2</v>
          </cell>
          <cell r="N215">
            <v>74374.8</v>
          </cell>
        </row>
        <row r="216">
          <cell r="G216" t="str">
            <v>Tingalpa Gate Station Upgrade - Increase capacity; additional Class 300 outlet</v>
          </cell>
          <cell r="I216">
            <v>90000</v>
          </cell>
          <cell r="J216">
            <v>0</v>
          </cell>
          <cell r="K216">
            <v>0</v>
          </cell>
          <cell r="L216">
            <v>0</v>
          </cell>
          <cell r="M216">
            <v>0</v>
          </cell>
          <cell r="N216">
            <v>90000</v>
          </cell>
        </row>
        <row r="217">
          <cell r="G217" t="str">
            <v>Tingalpa Gate Station Upgrade - Increase capacity; additional Class 300 outlet</v>
          </cell>
          <cell r="I217">
            <v>85000</v>
          </cell>
          <cell r="J217">
            <v>0</v>
          </cell>
          <cell r="K217">
            <v>721.68</v>
          </cell>
          <cell r="L217">
            <v>3097.98</v>
          </cell>
          <cell r="M217">
            <v>3097.98</v>
          </cell>
          <cell r="N217">
            <v>81902.02</v>
          </cell>
        </row>
        <row r="218">
          <cell r="G218" t="str">
            <v>Tingalpa Gate Station Upgrade - Increase capacity; additional Class 300 outlet Total</v>
          </cell>
          <cell r="K218">
            <v>12032.82</v>
          </cell>
          <cell r="N218">
            <v>246276.82</v>
          </cell>
        </row>
        <row r="219">
          <cell r="G219" t="str">
            <v>Upgrade existing district regulator stations</v>
          </cell>
          <cell r="I219">
            <v>150000</v>
          </cell>
          <cell r="J219">
            <v>0</v>
          </cell>
          <cell r="K219">
            <v>11327.77</v>
          </cell>
          <cell r="L219">
            <v>57364.41</v>
          </cell>
          <cell r="M219">
            <v>57364.41</v>
          </cell>
          <cell r="N219">
            <v>92635.59</v>
          </cell>
        </row>
        <row r="220">
          <cell r="G220" t="str">
            <v>Upgrade existing district regulator stations Total</v>
          </cell>
          <cell r="K220">
            <v>11327.77</v>
          </cell>
          <cell r="N220">
            <v>92635.59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sheetData sheetId="1" refreshError="1"/>
      <sheetData sheetId="2" refreshError="1"/>
      <sheetData sheetId="3"/>
      <sheetData sheetId="4"/>
      <sheetData sheetId="5" refreshError="1"/>
      <sheetData sheetId="6" refreshError="1"/>
      <sheetData sheetId="7" refreshError="1"/>
      <sheetData sheetId="8"/>
      <sheetData sheetId="9" refreshError="1"/>
      <sheetData sheetId="10" refreshError="1">
        <row r="8">
          <cell r="G8" t="str">
            <v xml:space="preserve">Ellen Grove Gate Station Upgrade - DN150 Cl.300 inlet; odouriser; E&amp;I </v>
          </cell>
          <cell r="I8">
            <v>0</v>
          </cell>
          <cell r="J8">
            <v>0</v>
          </cell>
          <cell r="K8">
            <v>0</v>
          </cell>
          <cell r="L8">
            <v>4564.82</v>
          </cell>
          <cell r="M8">
            <v>4564.82</v>
          </cell>
          <cell r="N8">
            <v>40435.18</v>
          </cell>
        </row>
        <row r="9">
          <cell r="G9" t="str">
            <v xml:space="preserve">Ellen Grove Gate Station Upgrade - DN150 Cl.300 inlet; odouriser; E&amp;I </v>
          </cell>
          <cell r="I9">
            <v>0</v>
          </cell>
          <cell r="J9">
            <v>0</v>
          </cell>
          <cell r="K9">
            <v>0</v>
          </cell>
          <cell r="L9">
            <v>0</v>
          </cell>
          <cell r="M9">
            <v>0</v>
          </cell>
          <cell r="N9">
            <v>100000</v>
          </cell>
        </row>
        <row r="10">
          <cell r="G10" t="str">
            <v xml:space="preserve">Ellen Grove Gate Station Upgrade - DN150 Cl.300 inlet; odouriser; E&amp;I </v>
          </cell>
          <cell r="I10">
            <v>0</v>
          </cell>
          <cell r="J10">
            <v>0</v>
          </cell>
          <cell r="K10">
            <v>0</v>
          </cell>
          <cell r="L10">
            <v>4936.75</v>
          </cell>
          <cell r="M10">
            <v>4936.75</v>
          </cell>
          <cell r="N10">
            <v>70063.25</v>
          </cell>
        </row>
        <row r="11">
          <cell r="G11" t="str">
            <v>Ellen Grove Gate Station Upgrade - DN150 Cl.300 inlet; odouriser; E&amp;I  Total</v>
          </cell>
          <cell r="I11">
            <v>0</v>
          </cell>
          <cell r="J11">
            <v>0</v>
          </cell>
          <cell r="K11">
            <v>0</v>
          </cell>
          <cell r="L11">
            <v>9501.57</v>
          </cell>
          <cell r="M11">
            <v>9501.57</v>
          </cell>
          <cell r="N11">
            <v>210498.43</v>
          </cell>
        </row>
        <row r="12">
          <cell r="G12" t="str">
            <v>Industrial and Commercial Meter Set Upgrades - Replace Large Diaphragm Meters</v>
          </cell>
          <cell r="I12">
            <v>70000</v>
          </cell>
          <cell r="J12">
            <v>0</v>
          </cell>
          <cell r="K12">
            <v>0</v>
          </cell>
          <cell r="L12">
            <v>23743.32</v>
          </cell>
          <cell r="M12">
            <v>23743.32</v>
          </cell>
          <cell r="N12">
            <v>126256.68</v>
          </cell>
        </row>
        <row r="13">
          <cell r="G13" t="str">
            <v>Industrial and Commercial Meter Set Upgrades - Replace Large Diaphragm Meters Total</v>
          </cell>
          <cell r="I13">
            <v>70000</v>
          </cell>
          <cell r="J13">
            <v>0</v>
          </cell>
          <cell r="K13">
            <v>0</v>
          </cell>
          <cell r="L13">
            <v>23743.32</v>
          </cell>
          <cell r="M13">
            <v>23743.32</v>
          </cell>
          <cell r="N13">
            <v>126256.68</v>
          </cell>
        </row>
        <row r="14">
          <cell r="G14" t="str">
            <v>Industrial and Commercial Meter Station &lt; 10TJ/Annum</v>
          </cell>
          <cell r="I14">
            <v>49324</v>
          </cell>
          <cell r="J14">
            <v>82758.36</v>
          </cell>
          <cell r="K14">
            <v>68062.490000000005</v>
          </cell>
          <cell r="L14">
            <v>306232.34000000003</v>
          </cell>
          <cell r="M14">
            <v>388990.7</v>
          </cell>
          <cell r="N14">
            <v>-388990.7</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5946.47</v>
          </cell>
          <cell r="L16">
            <v>98644.24</v>
          </cell>
          <cell r="M16">
            <v>190979.11</v>
          </cell>
          <cell r="N16">
            <v>-190979.11</v>
          </cell>
        </row>
        <row r="17">
          <cell r="G17" t="str">
            <v>Industrial and Commercial Meter Station &lt; 10TJ/Annum Total</v>
          </cell>
          <cell r="I17">
            <v>49324</v>
          </cell>
          <cell r="J17">
            <v>178790.45999999996</v>
          </cell>
          <cell r="K17">
            <v>74008.960000000006</v>
          </cell>
          <cell r="L17">
            <v>633138.42000000004</v>
          </cell>
          <cell r="M17">
            <v>811928.88</v>
          </cell>
          <cell r="N17">
            <v>-811928.88</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4496.95</v>
          </cell>
          <cell r="L19">
            <v>1490416.42</v>
          </cell>
          <cell r="M19">
            <v>1996794.01</v>
          </cell>
          <cell r="N19">
            <v>-1996794.01</v>
          </cell>
        </row>
        <row r="20">
          <cell r="G20" t="str">
            <v>Mains Renewal - Block</v>
          </cell>
          <cell r="J20">
            <v>0</v>
          </cell>
          <cell r="K20">
            <v>48050.879999999997</v>
          </cell>
          <cell r="L20">
            <v>487667.58</v>
          </cell>
          <cell r="M20">
            <v>487667.58</v>
          </cell>
          <cell r="N20">
            <v>2772332.42</v>
          </cell>
        </row>
        <row r="21">
          <cell r="G21" t="str">
            <v>Mains Renewal - Block Total</v>
          </cell>
          <cell r="I21">
            <v>0</v>
          </cell>
          <cell r="J21">
            <v>506377.59</v>
          </cell>
          <cell r="K21">
            <v>52547.829999999994</v>
          </cell>
          <cell r="L21">
            <v>2019745.74</v>
          </cell>
          <cell r="M21">
            <v>2526123.33</v>
          </cell>
          <cell r="N21">
            <v>733876.66999999993</v>
          </cell>
        </row>
        <row r="22">
          <cell r="G22" t="str">
            <v>Mains Renewal - Piece</v>
          </cell>
          <cell r="I22">
            <v>0</v>
          </cell>
          <cell r="J22">
            <v>6809.55</v>
          </cell>
          <cell r="K22">
            <v>10622.61</v>
          </cell>
          <cell r="L22">
            <v>83379.839999999997</v>
          </cell>
          <cell r="M22">
            <v>90189.39</v>
          </cell>
          <cell r="N22">
            <v>-90189.39</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19687</v>
          </cell>
          <cell r="J25">
            <v>32072.71</v>
          </cell>
          <cell r="K25">
            <v>0</v>
          </cell>
          <cell r="L25">
            <v>5167.3999999999996</v>
          </cell>
          <cell r="M25">
            <v>37240.11</v>
          </cell>
          <cell r="N25">
            <v>9578.89</v>
          </cell>
        </row>
        <row r="26">
          <cell r="G26" t="str">
            <v>Mains Renewal - Piece</v>
          </cell>
          <cell r="I26">
            <v>0</v>
          </cell>
          <cell r="J26">
            <v>0</v>
          </cell>
          <cell r="K26">
            <v>0</v>
          </cell>
          <cell r="L26">
            <v>1014.1</v>
          </cell>
          <cell r="M26">
            <v>1014.1</v>
          </cell>
          <cell r="N26">
            <v>28985.9</v>
          </cell>
        </row>
        <row r="27">
          <cell r="G27" t="str">
            <v>Mains Renewal - Piece</v>
          </cell>
          <cell r="I27">
            <v>0</v>
          </cell>
          <cell r="J27">
            <v>0</v>
          </cell>
          <cell r="K27">
            <v>0</v>
          </cell>
          <cell r="L27">
            <v>21158.560000000001</v>
          </cell>
          <cell r="M27">
            <v>21158.560000000001</v>
          </cell>
          <cell r="N27">
            <v>-1158.56</v>
          </cell>
        </row>
        <row r="28">
          <cell r="G28" t="str">
            <v>Mains Renewal - Piece</v>
          </cell>
          <cell r="I28">
            <v>0</v>
          </cell>
          <cell r="J28">
            <v>0</v>
          </cell>
          <cell r="K28">
            <v>0</v>
          </cell>
          <cell r="L28">
            <v>33526.97</v>
          </cell>
          <cell r="M28">
            <v>33526.97</v>
          </cell>
          <cell r="N28">
            <v>-3526.97</v>
          </cell>
        </row>
        <row r="29">
          <cell r="G29" t="str">
            <v>Mains Renewal - Piece Total</v>
          </cell>
          <cell r="I29">
            <v>19687</v>
          </cell>
          <cell r="J29">
            <v>110403.47</v>
          </cell>
          <cell r="K29">
            <v>10622.61</v>
          </cell>
          <cell r="L29">
            <v>170449.72</v>
          </cell>
          <cell r="M29">
            <v>280853.19</v>
          </cell>
          <cell r="N29">
            <v>-154034.19</v>
          </cell>
        </row>
        <row r="30">
          <cell r="G30" t="str">
            <v>Meter Change - Meters Domestic</v>
          </cell>
          <cell r="I30">
            <v>0</v>
          </cell>
          <cell r="J30">
            <v>98850.79</v>
          </cell>
          <cell r="K30">
            <v>9479.7199999999993</v>
          </cell>
          <cell r="L30">
            <v>242035.59</v>
          </cell>
          <cell r="M30">
            <v>340886.38</v>
          </cell>
          <cell r="N30">
            <v>-340886.38</v>
          </cell>
        </row>
        <row r="31">
          <cell r="G31" t="str">
            <v>Meter Change - Meters Domestic Total</v>
          </cell>
          <cell r="I31">
            <v>0</v>
          </cell>
          <cell r="J31">
            <v>98850.79</v>
          </cell>
          <cell r="K31">
            <v>9479.7199999999993</v>
          </cell>
          <cell r="L31">
            <v>242035.59</v>
          </cell>
          <cell r="M31">
            <v>340886.38</v>
          </cell>
          <cell r="N31">
            <v>-340886.38</v>
          </cell>
        </row>
        <row r="32">
          <cell r="G32" t="str">
            <v>Meter Change - Meters Industrial and Commercial &lt; 10TJ/annum</v>
          </cell>
          <cell r="I32">
            <v>0</v>
          </cell>
          <cell r="J32">
            <v>63697.3</v>
          </cell>
          <cell r="K32">
            <v>8742.26</v>
          </cell>
          <cell r="L32">
            <v>98036.81</v>
          </cell>
          <cell r="M32">
            <v>161734.10999999999</v>
          </cell>
          <cell r="N32">
            <v>-161734.10999999999</v>
          </cell>
        </row>
        <row r="33">
          <cell r="G33" t="str">
            <v>Meter Change - Meters Industrial and Commercial &lt; 10TJ/annum Total</v>
          </cell>
          <cell r="I33">
            <v>0</v>
          </cell>
          <cell r="J33">
            <v>63697.3</v>
          </cell>
          <cell r="K33">
            <v>8742.26</v>
          </cell>
          <cell r="L33">
            <v>98036.81</v>
          </cell>
          <cell r="M33">
            <v>161734.10999999999</v>
          </cell>
          <cell r="N33">
            <v>-161734.10999999999</v>
          </cell>
        </row>
        <row r="34">
          <cell r="G34" t="str">
            <v>Meter Change - Meters Industrial and Commercial &gt; 10TJ/annum</v>
          </cell>
          <cell r="I34">
            <v>0</v>
          </cell>
          <cell r="J34">
            <v>6962.99</v>
          </cell>
          <cell r="K34">
            <v>8861.31</v>
          </cell>
          <cell r="L34">
            <v>20218.11</v>
          </cell>
          <cell r="M34">
            <v>27181.1</v>
          </cell>
          <cell r="N34">
            <v>-27181.1</v>
          </cell>
        </row>
        <row r="35">
          <cell r="G35" t="str">
            <v>Meter Change - Meters Industrial and Commercial &gt; 10TJ/annum Total</v>
          </cell>
          <cell r="I35">
            <v>0</v>
          </cell>
          <cell r="J35">
            <v>6962.99</v>
          </cell>
          <cell r="K35">
            <v>8861.31</v>
          </cell>
          <cell r="L35">
            <v>20218.11</v>
          </cell>
          <cell r="M35">
            <v>27181.1</v>
          </cell>
          <cell r="N35">
            <v>-27181.1</v>
          </cell>
        </row>
        <row r="36">
          <cell r="G36" t="str">
            <v xml:space="preserve">Minor Network Augmentation </v>
          </cell>
          <cell r="I36">
            <v>75000</v>
          </cell>
          <cell r="J36">
            <v>132201.82</v>
          </cell>
          <cell r="K36">
            <v>0</v>
          </cell>
          <cell r="L36">
            <v>0</v>
          </cell>
          <cell r="M36">
            <v>132201.82</v>
          </cell>
          <cell r="N36">
            <v>-132201.82</v>
          </cell>
        </row>
        <row r="37">
          <cell r="G37" t="str">
            <v xml:space="preserve">Minor Network Augmentation </v>
          </cell>
          <cell r="I37">
            <v>0</v>
          </cell>
          <cell r="J37">
            <v>2820</v>
          </cell>
          <cell r="K37">
            <v>0</v>
          </cell>
          <cell r="L37">
            <v>5953.11</v>
          </cell>
          <cell r="M37">
            <v>8773.11</v>
          </cell>
          <cell r="N37">
            <v>-8773.11</v>
          </cell>
        </row>
        <row r="38">
          <cell r="G38" t="str">
            <v xml:space="preserve">Minor Network Augmentation </v>
          </cell>
          <cell r="J38">
            <v>0</v>
          </cell>
          <cell r="K38">
            <v>70.08</v>
          </cell>
          <cell r="L38">
            <v>70.08</v>
          </cell>
          <cell r="M38">
            <v>70.08</v>
          </cell>
          <cell r="N38">
            <v>37769.919999999998</v>
          </cell>
        </row>
        <row r="39">
          <cell r="G39" t="str">
            <v>Minor Network Augmentation  Total</v>
          </cell>
          <cell r="I39">
            <v>75000</v>
          </cell>
          <cell r="J39">
            <v>135021.82</v>
          </cell>
          <cell r="K39">
            <v>70.08</v>
          </cell>
          <cell r="L39">
            <v>6023.19</v>
          </cell>
          <cell r="M39">
            <v>141045.00999999998</v>
          </cell>
          <cell r="N39">
            <v>-103205.01</v>
          </cell>
        </row>
        <row r="40">
          <cell r="G40" t="str">
            <v>Minor Network Augmentation Total</v>
          </cell>
          <cell r="I40">
            <v>0</v>
          </cell>
          <cell r="J40">
            <v>241963.64</v>
          </cell>
          <cell r="K40">
            <v>20460.580000000002</v>
          </cell>
          <cell r="L40">
            <v>428772.91</v>
          </cell>
          <cell r="M40">
            <v>670736.55000000005</v>
          </cell>
          <cell r="N40">
            <v>31646.45</v>
          </cell>
        </row>
        <row r="41">
          <cell r="G41" t="str">
            <v>Minor Network Augmentation Total Total</v>
          </cell>
          <cell r="I41">
            <v>0</v>
          </cell>
          <cell r="J41">
            <v>241963.64</v>
          </cell>
          <cell r="K41">
            <v>20460.580000000002</v>
          </cell>
          <cell r="L41">
            <v>428772.91</v>
          </cell>
          <cell r="M41">
            <v>670736.55000000005</v>
          </cell>
          <cell r="N41">
            <v>31646.45</v>
          </cell>
        </row>
        <row r="42">
          <cell r="G42" t="str">
            <v>Miscalleneous Items</v>
          </cell>
          <cell r="I42">
            <v>45000</v>
          </cell>
          <cell r="J42">
            <v>317570.59999999998</v>
          </cell>
          <cell r="K42">
            <v>124245.6</v>
          </cell>
          <cell r="L42">
            <v>172770.67</v>
          </cell>
          <cell r="M42">
            <v>490341.27</v>
          </cell>
          <cell r="N42">
            <v>-490341.27</v>
          </cell>
        </row>
        <row r="43">
          <cell r="G43" t="str">
            <v>Miscalleneous Items</v>
          </cell>
          <cell r="I43">
            <v>0</v>
          </cell>
          <cell r="J43">
            <v>41796.959999999897</v>
          </cell>
          <cell r="K43">
            <v>62</v>
          </cell>
          <cell r="L43">
            <v>47382.41</v>
          </cell>
          <cell r="M43">
            <v>89179.369999999893</v>
          </cell>
          <cell r="N43">
            <v>-89179.369999999893</v>
          </cell>
        </row>
        <row r="44">
          <cell r="G44" t="str">
            <v>Miscalleneous Items</v>
          </cell>
          <cell r="I44">
            <v>0</v>
          </cell>
          <cell r="J44">
            <v>32016.04</v>
          </cell>
          <cell r="K44">
            <v>0</v>
          </cell>
          <cell r="L44">
            <v>44616.37</v>
          </cell>
          <cell r="M44">
            <v>76632.41</v>
          </cell>
          <cell r="N44">
            <v>-76632.41</v>
          </cell>
        </row>
        <row r="45">
          <cell r="G45" t="str">
            <v>Miscalleneous Items</v>
          </cell>
          <cell r="I45">
            <v>0</v>
          </cell>
          <cell r="J45">
            <v>75610</v>
          </cell>
          <cell r="K45">
            <v>0</v>
          </cell>
          <cell r="L45">
            <v>570</v>
          </cell>
          <cell r="M45">
            <v>76180</v>
          </cell>
          <cell r="N45">
            <v>6991</v>
          </cell>
        </row>
        <row r="46">
          <cell r="G46" t="str">
            <v>Miscalleneous Items Total</v>
          </cell>
          <cell r="I46">
            <v>45000</v>
          </cell>
          <cell r="J46">
            <v>466993.59999999986</v>
          </cell>
          <cell r="K46">
            <v>124307.6</v>
          </cell>
          <cell r="L46">
            <v>265339.45</v>
          </cell>
          <cell r="M46">
            <v>732333.04999999993</v>
          </cell>
          <cell r="N46">
            <v>-649162.04999999993</v>
          </cell>
        </row>
        <row r="47">
          <cell r="G47" t="str">
            <v>Mt Gravatt Gate Station - Upgrade of elactrical and instrumentation installations</v>
          </cell>
          <cell r="I47">
            <v>0</v>
          </cell>
          <cell r="J47">
            <v>0</v>
          </cell>
          <cell r="K47">
            <v>9155.27</v>
          </cell>
          <cell r="L47">
            <v>37570.559999999998</v>
          </cell>
          <cell r="M47">
            <v>37570.559999999998</v>
          </cell>
          <cell r="N47">
            <v>62429.440000000002</v>
          </cell>
        </row>
        <row r="48">
          <cell r="G48" t="str">
            <v>Mt Gravatt Gate Station - Upgrade of elactrical and instrumentation installations Total</v>
          </cell>
          <cell r="I48">
            <v>0</v>
          </cell>
          <cell r="J48">
            <v>0</v>
          </cell>
          <cell r="K48">
            <v>9155.27</v>
          </cell>
          <cell r="L48">
            <v>37570.559999999998</v>
          </cell>
          <cell r="M48">
            <v>37570.559999999998</v>
          </cell>
          <cell r="N48">
            <v>62429.440000000002</v>
          </cell>
        </row>
        <row r="49">
          <cell r="G49" t="str">
            <v>New Domestic Meter Set</v>
          </cell>
          <cell r="I49">
            <v>48258</v>
          </cell>
          <cell r="J49">
            <v>57678.52</v>
          </cell>
          <cell r="K49">
            <v>2005.58</v>
          </cell>
          <cell r="L49">
            <v>30355.1</v>
          </cell>
          <cell r="M49">
            <v>88033.62</v>
          </cell>
          <cell r="N49">
            <v>-88033.62</v>
          </cell>
        </row>
        <row r="50">
          <cell r="G50" t="str">
            <v>New Domestic Meter Set Total</v>
          </cell>
          <cell r="I50">
            <v>48258</v>
          </cell>
          <cell r="J50">
            <v>57678.52</v>
          </cell>
          <cell r="K50">
            <v>2005.58</v>
          </cell>
          <cell r="L50">
            <v>30355.1</v>
          </cell>
          <cell r="M50">
            <v>88033.62</v>
          </cell>
          <cell r="N50">
            <v>-88033.62</v>
          </cell>
        </row>
        <row r="51">
          <cell r="G51" t="str">
            <v>New Domestic Service - Estate</v>
          </cell>
          <cell r="I51">
            <v>150000</v>
          </cell>
          <cell r="J51">
            <v>1.0000001022490299E-2</v>
          </cell>
          <cell r="K51">
            <v>295776.3</v>
          </cell>
          <cell r="L51">
            <v>2248268.23</v>
          </cell>
          <cell r="M51">
            <v>2248268.2400000002</v>
          </cell>
          <cell r="N51">
            <v>-2248268.2400000002</v>
          </cell>
        </row>
        <row r="52">
          <cell r="G52" t="str">
            <v>New Domestic Service - Estate</v>
          </cell>
          <cell r="I52">
            <v>56936</v>
          </cell>
          <cell r="J52">
            <v>77616.52</v>
          </cell>
          <cell r="K52">
            <v>3581.06</v>
          </cell>
          <cell r="L52">
            <v>97853.64</v>
          </cell>
          <cell r="M52">
            <v>175470.16</v>
          </cell>
          <cell r="N52">
            <v>-175470.16</v>
          </cell>
        </row>
        <row r="53">
          <cell r="G53" t="str">
            <v>New Domestic Service - Estate Total</v>
          </cell>
          <cell r="I53">
            <v>206936</v>
          </cell>
          <cell r="J53">
            <v>77616.530000001032</v>
          </cell>
          <cell r="K53">
            <v>299357.36</v>
          </cell>
          <cell r="L53">
            <v>2346121.87</v>
          </cell>
          <cell r="M53">
            <v>2423738.4000000004</v>
          </cell>
          <cell r="N53">
            <v>-2423738.4000000004</v>
          </cell>
        </row>
        <row r="54">
          <cell r="G54" t="str">
            <v>New Domestic Service - Existing Domestic</v>
          </cell>
          <cell r="I54">
            <v>55858</v>
          </cell>
          <cell r="J54">
            <v>57366.400000000001</v>
          </cell>
          <cell r="K54">
            <v>11793.61</v>
          </cell>
          <cell r="L54">
            <v>61138.8</v>
          </cell>
          <cell r="M54">
            <v>118505.2</v>
          </cell>
          <cell r="N54">
            <v>-118505.2</v>
          </cell>
        </row>
        <row r="55">
          <cell r="G55" t="str">
            <v>New Domestic Service - Existing Domestic</v>
          </cell>
          <cell r="J55">
            <v>0</v>
          </cell>
          <cell r="K55">
            <v>346.73</v>
          </cell>
          <cell r="L55">
            <v>346.73</v>
          </cell>
          <cell r="M55">
            <v>346.73</v>
          </cell>
          <cell r="N55">
            <v>259881.27</v>
          </cell>
        </row>
        <row r="56">
          <cell r="G56" t="str">
            <v>New Domestic Service - Existing Domestic Total</v>
          </cell>
          <cell r="I56">
            <v>55858</v>
          </cell>
          <cell r="J56">
            <v>57366.400000000001</v>
          </cell>
          <cell r="K56">
            <v>12140.34</v>
          </cell>
          <cell r="L56">
            <v>61485.530000000006</v>
          </cell>
          <cell r="M56">
            <v>118851.93</v>
          </cell>
          <cell r="N56">
            <v>141376.07</v>
          </cell>
        </row>
        <row r="57">
          <cell r="G57" t="str">
            <v>New Industrial and Commercial Service &lt; 10TJ/Annum</v>
          </cell>
          <cell r="I57">
            <v>0</v>
          </cell>
          <cell r="J57">
            <v>0</v>
          </cell>
          <cell r="K57">
            <v>1051.2</v>
          </cell>
          <cell r="L57">
            <v>27398.57</v>
          </cell>
          <cell r="M57">
            <v>27398.57</v>
          </cell>
          <cell r="N57">
            <v>-27398.57</v>
          </cell>
        </row>
        <row r="58">
          <cell r="G58" t="str">
            <v>New Industrial and Commercial Service &lt; 10TJ/Annum</v>
          </cell>
          <cell r="I58">
            <v>20000</v>
          </cell>
          <cell r="J58">
            <v>19022.88</v>
          </cell>
          <cell r="K58">
            <v>0</v>
          </cell>
          <cell r="L58">
            <v>308.20999999999998</v>
          </cell>
          <cell r="M58">
            <v>19331.09</v>
          </cell>
          <cell r="N58">
            <v>-19331.09</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702383</v>
          </cell>
          <cell r="J60">
            <v>0</v>
          </cell>
          <cell r="K60">
            <v>21511.75</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77000</v>
          </cell>
          <cell r="J63">
            <v>65457.45</v>
          </cell>
          <cell r="K63">
            <v>140.16</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0</v>
          </cell>
          <cell r="L68">
            <v>-3630.8</v>
          </cell>
          <cell r="M68">
            <v>43162.559999999998</v>
          </cell>
          <cell r="N68">
            <v>-43162.559999999998</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0</v>
          </cell>
          <cell r="J71">
            <v>13092.05</v>
          </cell>
          <cell r="K71">
            <v>0</v>
          </cell>
          <cell r="L71">
            <v>0</v>
          </cell>
          <cell r="M71">
            <v>13092.05</v>
          </cell>
          <cell r="N71">
            <v>49603.95</v>
          </cell>
        </row>
        <row r="72">
          <cell r="G72" t="str">
            <v>New Industrial and Commercial Service &lt; 10TJ/Annum</v>
          </cell>
          <cell r="I72">
            <v>36234</v>
          </cell>
          <cell r="J72">
            <v>1181.5</v>
          </cell>
          <cell r="K72">
            <v>0</v>
          </cell>
          <cell r="L72">
            <v>259728.79</v>
          </cell>
          <cell r="M72">
            <v>260910.29</v>
          </cell>
          <cell r="N72">
            <v>-114910.29</v>
          </cell>
        </row>
        <row r="73">
          <cell r="G73" t="str">
            <v>New Industrial and Commercial Service &lt; 10TJ/Annum</v>
          </cell>
          <cell r="I73">
            <v>19687</v>
          </cell>
          <cell r="J73">
            <v>1132.5</v>
          </cell>
          <cell r="K73">
            <v>0</v>
          </cell>
          <cell r="L73">
            <v>20398.32</v>
          </cell>
          <cell r="M73">
            <v>21530.82</v>
          </cell>
          <cell r="N73">
            <v>26727.18</v>
          </cell>
        </row>
        <row r="74">
          <cell r="G74" t="str">
            <v>New Industrial and Commercial Service &lt; 10TJ/Annum</v>
          </cell>
          <cell r="I74">
            <v>121117</v>
          </cell>
          <cell r="J74">
            <v>50978.52</v>
          </cell>
          <cell r="K74">
            <v>0</v>
          </cell>
          <cell r="L74">
            <v>5903.05</v>
          </cell>
          <cell r="M74">
            <v>56881.57</v>
          </cell>
          <cell r="N74">
            <v>54.430000000000291</v>
          </cell>
        </row>
        <row r="75">
          <cell r="G75" t="str">
            <v>New Industrial and Commercial Service &lt; 10TJ/Annum</v>
          </cell>
          <cell r="I75">
            <v>4708</v>
          </cell>
          <cell r="J75">
            <v>5423.89</v>
          </cell>
          <cell r="K75">
            <v>0</v>
          </cell>
          <cell r="L75">
            <v>50573.96</v>
          </cell>
          <cell r="M75">
            <v>55997.85</v>
          </cell>
          <cell r="N75">
            <v>-139.84999999999854</v>
          </cell>
        </row>
        <row r="76">
          <cell r="G76" t="str">
            <v>New Industrial and Commercial Service &lt; 10TJ/Annum</v>
          </cell>
          <cell r="I76">
            <v>54787</v>
          </cell>
          <cell r="J76">
            <v>0</v>
          </cell>
          <cell r="K76">
            <v>0</v>
          </cell>
          <cell r="L76">
            <v>55049.05</v>
          </cell>
          <cell r="M76">
            <v>55049.05</v>
          </cell>
          <cell r="N76">
            <v>-1049.05</v>
          </cell>
        </row>
        <row r="77">
          <cell r="G77" t="str">
            <v>New Industrial and Commercial Service &lt; 10TJ/Annum</v>
          </cell>
          <cell r="I77">
            <v>40000</v>
          </cell>
          <cell r="J77">
            <v>0</v>
          </cell>
          <cell r="K77">
            <v>38242.47</v>
          </cell>
          <cell r="L77">
            <v>45153.97</v>
          </cell>
          <cell r="M77">
            <v>45153.97</v>
          </cell>
          <cell r="N77">
            <v>115182.03</v>
          </cell>
        </row>
        <row r="78">
          <cell r="G78" t="str">
            <v>New Industrial and Commercial Service &lt; 10TJ/Annum</v>
          </cell>
          <cell r="I78">
            <v>120000</v>
          </cell>
          <cell r="J78">
            <v>0</v>
          </cell>
          <cell r="K78">
            <v>142.78</v>
          </cell>
          <cell r="L78">
            <v>26881.3</v>
          </cell>
          <cell r="M78">
            <v>26881.3</v>
          </cell>
          <cell r="N78">
            <v>22442.7</v>
          </cell>
        </row>
        <row r="79">
          <cell r="G79" t="str">
            <v>New Industrial and Commercial Service &lt; 10TJ/Annum</v>
          </cell>
          <cell r="J79">
            <v>0</v>
          </cell>
          <cell r="K79">
            <v>0</v>
          </cell>
          <cell r="L79">
            <v>44981.01</v>
          </cell>
          <cell r="M79">
            <v>44981.01</v>
          </cell>
          <cell r="N79">
            <v>32018.99</v>
          </cell>
        </row>
        <row r="80">
          <cell r="G80" t="str">
            <v>New Industrial and Commercial Service &lt; 10TJ/Annum Total</v>
          </cell>
          <cell r="I80">
            <v>1195916</v>
          </cell>
          <cell r="J80">
            <v>511384.07</v>
          </cell>
          <cell r="K80">
            <v>61088.36</v>
          </cell>
          <cell r="L80">
            <v>612887.9</v>
          </cell>
          <cell r="M80">
            <v>1124271.9700000002</v>
          </cell>
          <cell r="N80">
            <v>-413863.96999999991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3260000</v>
          </cell>
          <cell r="J83">
            <v>29112.35</v>
          </cell>
          <cell r="K83">
            <v>280.32</v>
          </cell>
          <cell r="L83">
            <v>2383.7600000000002</v>
          </cell>
          <cell r="M83">
            <v>31496.11</v>
          </cell>
          <cell r="N83">
            <v>-31496.11</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5771.19</v>
          </cell>
          <cell r="L86">
            <v>11835.28</v>
          </cell>
          <cell r="M86">
            <v>12346.28</v>
          </cell>
          <cell r="N86">
            <v>-12346.28</v>
          </cell>
        </row>
        <row r="87">
          <cell r="G87" t="str">
            <v>New Main - Estate</v>
          </cell>
          <cell r="I87">
            <v>46819</v>
          </cell>
          <cell r="J87">
            <v>40945.949999999997</v>
          </cell>
          <cell r="K87">
            <v>0</v>
          </cell>
          <cell r="L87">
            <v>8591.44</v>
          </cell>
          <cell r="M87">
            <v>49537.39</v>
          </cell>
          <cell r="N87">
            <v>-49537.39</v>
          </cell>
        </row>
        <row r="88">
          <cell r="G88" t="str">
            <v>New Main - Estate</v>
          </cell>
          <cell r="I88">
            <v>30000</v>
          </cell>
          <cell r="J88">
            <v>0</v>
          </cell>
          <cell r="K88">
            <v>0</v>
          </cell>
          <cell r="L88">
            <v>7143.51</v>
          </cell>
          <cell r="M88">
            <v>7143.51</v>
          </cell>
          <cell r="N88">
            <v>-7143.51</v>
          </cell>
        </row>
        <row r="89">
          <cell r="G89" t="str">
            <v>New Main - Estate</v>
          </cell>
          <cell r="I89">
            <v>30000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1054.03</v>
          </cell>
          <cell r="L92">
            <v>1898.29</v>
          </cell>
          <cell r="M92">
            <v>24818.65</v>
          </cell>
          <cell r="N92">
            <v>-24818.65</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0</v>
          </cell>
          <cell r="L95">
            <v>3169.06</v>
          </cell>
          <cell r="M95">
            <v>5734.39</v>
          </cell>
          <cell r="N95">
            <v>-5734.39</v>
          </cell>
        </row>
        <row r="96">
          <cell r="G96" t="str">
            <v>New Main - Estate</v>
          </cell>
          <cell r="I96">
            <v>0</v>
          </cell>
          <cell r="J96">
            <v>22918.94</v>
          </cell>
          <cell r="K96">
            <v>0</v>
          </cell>
          <cell r="L96">
            <v>0</v>
          </cell>
          <cell r="M96">
            <v>22918.94</v>
          </cell>
          <cell r="N96">
            <v>-22918.94</v>
          </cell>
        </row>
        <row r="97">
          <cell r="G97" t="str">
            <v>New Main - Estate</v>
          </cell>
          <cell r="I97">
            <v>83171</v>
          </cell>
          <cell r="J97">
            <v>12757.18</v>
          </cell>
          <cell r="K97">
            <v>0</v>
          </cell>
          <cell r="L97">
            <v>0</v>
          </cell>
          <cell r="M97">
            <v>12757.18</v>
          </cell>
          <cell r="N97">
            <v>-12757.18</v>
          </cell>
        </row>
        <row r="98">
          <cell r="G98" t="str">
            <v>New Main - Estate</v>
          </cell>
          <cell r="I98">
            <v>100000</v>
          </cell>
          <cell r="J98">
            <v>9950.86</v>
          </cell>
          <cell r="K98">
            <v>83.13</v>
          </cell>
          <cell r="L98">
            <v>1542.75</v>
          </cell>
          <cell r="M98">
            <v>11493.61</v>
          </cell>
          <cell r="N98">
            <v>-11493.61</v>
          </cell>
        </row>
        <row r="99">
          <cell r="G99" t="str">
            <v>New Main - Estate</v>
          </cell>
          <cell r="I99">
            <v>0</v>
          </cell>
          <cell r="J99">
            <v>2086.12</v>
          </cell>
          <cell r="K99">
            <v>17451.66</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0</v>
          </cell>
          <cell r="L101">
            <v>2323.1</v>
          </cell>
          <cell r="M101">
            <v>2589.46</v>
          </cell>
          <cell r="N101">
            <v>-2589.46</v>
          </cell>
        </row>
        <row r="102">
          <cell r="G102" t="str">
            <v>New Main - Estate</v>
          </cell>
          <cell r="I102">
            <v>0</v>
          </cell>
          <cell r="J102">
            <v>266.36</v>
          </cell>
          <cell r="K102">
            <v>0</v>
          </cell>
          <cell r="L102">
            <v>2023.65</v>
          </cell>
          <cell r="M102">
            <v>2290.0100000000002</v>
          </cell>
          <cell r="N102">
            <v>-2290.0100000000002</v>
          </cell>
        </row>
        <row r="103">
          <cell r="G103" t="str">
            <v>New Main - Estate</v>
          </cell>
          <cell r="I103">
            <v>0</v>
          </cell>
          <cell r="J103">
            <v>266.36</v>
          </cell>
          <cell r="K103">
            <v>0</v>
          </cell>
          <cell r="L103">
            <v>2314.17</v>
          </cell>
          <cell r="M103">
            <v>2580.5300000000002</v>
          </cell>
          <cell r="N103">
            <v>-2580.5300000000002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0</v>
          </cell>
          <cell r="L106">
            <v>0</v>
          </cell>
          <cell r="M106">
            <v>266.36</v>
          </cell>
          <cell r="N106">
            <v>-266.36</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0</v>
          </cell>
          <cell r="L110">
            <v>15541.04</v>
          </cell>
          <cell r="M110">
            <v>15614.04</v>
          </cell>
          <cell r="N110">
            <v>-15614.04</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5478</v>
          </cell>
          <cell r="L112">
            <v>479247.55</v>
          </cell>
          <cell r="M112">
            <v>1182290.78</v>
          </cell>
          <cell r="N112">
            <v>-1182290.78</v>
          </cell>
        </row>
        <row r="113">
          <cell r="G113" t="str">
            <v>New Main - Estate</v>
          </cell>
          <cell r="I113">
            <v>0</v>
          </cell>
          <cell r="J113">
            <v>20686.53</v>
          </cell>
          <cell r="K113">
            <v>0</v>
          </cell>
          <cell r="L113">
            <v>19069.650000000001</v>
          </cell>
          <cell r="M113">
            <v>39756.18</v>
          </cell>
          <cell r="N113">
            <v>-39756.18</v>
          </cell>
        </row>
        <row r="114">
          <cell r="G114" t="str">
            <v>New Main - Estate</v>
          </cell>
          <cell r="I114">
            <v>62696</v>
          </cell>
          <cell r="J114">
            <v>1916.53</v>
          </cell>
          <cell r="K114">
            <v>0</v>
          </cell>
          <cell r="L114">
            <v>0</v>
          </cell>
          <cell r="M114">
            <v>1916.53</v>
          </cell>
          <cell r="N114">
            <v>-1916.53</v>
          </cell>
        </row>
        <row r="115">
          <cell r="G115" t="str">
            <v>New Main - Estate</v>
          </cell>
          <cell r="I115">
            <v>146000</v>
          </cell>
          <cell r="J115">
            <v>6998.97</v>
          </cell>
          <cell r="K115">
            <v>0</v>
          </cell>
          <cell r="L115">
            <v>13813.25</v>
          </cell>
          <cell r="M115">
            <v>20812.22</v>
          </cell>
          <cell r="N115">
            <v>-20812.22</v>
          </cell>
        </row>
        <row r="116">
          <cell r="G116" t="str">
            <v>New Main - Estate</v>
          </cell>
          <cell r="I116">
            <v>54000</v>
          </cell>
          <cell r="J116">
            <v>0</v>
          </cell>
          <cell r="K116">
            <v>4344.96</v>
          </cell>
          <cell r="L116">
            <v>9027.77</v>
          </cell>
          <cell r="M116">
            <v>9027.77</v>
          </cell>
          <cell r="N116">
            <v>-9027.77</v>
          </cell>
        </row>
        <row r="117">
          <cell r="G117" t="str">
            <v>New Main - Estate</v>
          </cell>
          <cell r="I117">
            <v>0</v>
          </cell>
          <cell r="J117">
            <v>7435.63</v>
          </cell>
          <cell r="K117">
            <v>2811.38</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0</v>
          </cell>
          <cell r="L119">
            <v>245.92</v>
          </cell>
          <cell r="M119">
            <v>245.92</v>
          </cell>
          <cell r="N119">
            <v>-245.92</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331.26</v>
          </cell>
          <cell r="L123">
            <v>1174.6300000000001</v>
          </cell>
          <cell r="M123">
            <v>1910.63</v>
          </cell>
          <cell r="N123">
            <v>-1910.63</v>
          </cell>
        </row>
        <row r="124">
          <cell r="G124" t="str">
            <v>New Main - Estate</v>
          </cell>
          <cell r="I124">
            <v>0</v>
          </cell>
          <cell r="J124">
            <v>36722.400000000001</v>
          </cell>
          <cell r="K124">
            <v>173.04</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0</v>
          </cell>
          <cell r="L134">
            <v>0</v>
          </cell>
          <cell r="M134">
            <v>15012</v>
          </cell>
          <cell r="N134">
            <v>-15012</v>
          </cell>
        </row>
        <row r="135">
          <cell r="G135" t="str">
            <v>New Main - Estate</v>
          </cell>
          <cell r="I135">
            <v>0</v>
          </cell>
          <cell r="J135">
            <v>6458.15</v>
          </cell>
          <cell r="K135">
            <v>0</v>
          </cell>
          <cell r="L135">
            <v>591.47</v>
          </cell>
          <cell r="M135">
            <v>7049.62</v>
          </cell>
          <cell r="N135">
            <v>-7049.62</v>
          </cell>
        </row>
        <row r="136">
          <cell r="G136" t="str">
            <v>New Main - Estate</v>
          </cell>
          <cell r="I136">
            <v>0</v>
          </cell>
          <cell r="J136">
            <v>17715.23</v>
          </cell>
          <cell r="K136">
            <v>0</v>
          </cell>
          <cell r="L136">
            <v>0</v>
          </cell>
          <cell r="M136">
            <v>17715.23</v>
          </cell>
          <cell r="N136">
            <v>-17715.23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1032.42</v>
          </cell>
          <cell r="L141">
            <v>1148.52</v>
          </cell>
          <cell r="M141">
            <v>1954.52</v>
          </cell>
          <cell r="N141">
            <v>-1954.52</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0</v>
          </cell>
          <cell r="L143">
            <v>0</v>
          </cell>
          <cell r="M143">
            <v>804.5</v>
          </cell>
          <cell r="N143">
            <v>-804.5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0</v>
          </cell>
          <cell r="L148">
            <v>19665.97</v>
          </cell>
          <cell r="M148">
            <v>20322.97</v>
          </cell>
          <cell r="N148">
            <v>-20322.97</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0</v>
          </cell>
          <cell r="L154">
            <v>0</v>
          </cell>
          <cell r="M154">
            <v>182.5</v>
          </cell>
          <cell r="N154">
            <v>-182.5</v>
          </cell>
        </row>
        <row r="155">
          <cell r="G155" t="str">
            <v>New Main - Estate</v>
          </cell>
          <cell r="I155">
            <v>0</v>
          </cell>
          <cell r="J155">
            <v>0</v>
          </cell>
          <cell r="K155">
            <v>70.08</v>
          </cell>
          <cell r="L155">
            <v>11360.24</v>
          </cell>
          <cell r="M155">
            <v>11360.24</v>
          </cell>
          <cell r="N155">
            <v>24873.759999999998</v>
          </cell>
        </row>
        <row r="156">
          <cell r="G156" t="str">
            <v>New Main - Estate</v>
          </cell>
          <cell r="I156">
            <v>0</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140.16</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0</v>
          </cell>
          <cell r="L161">
            <v>10645.73</v>
          </cell>
          <cell r="M161">
            <v>15847.49</v>
          </cell>
          <cell r="N161">
            <v>16777.509999999998</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14475</v>
          </cell>
          <cell r="J169">
            <v>0</v>
          </cell>
          <cell r="K169">
            <v>0</v>
          </cell>
          <cell r="L169">
            <v>2120.1</v>
          </cell>
          <cell r="M169">
            <v>2120.1</v>
          </cell>
          <cell r="N169">
            <v>118996.9</v>
          </cell>
        </row>
        <row r="170">
          <cell r="G170" t="str">
            <v>New Main - Estate</v>
          </cell>
          <cell r="I170">
            <v>6010</v>
          </cell>
          <cell r="J170">
            <v>134</v>
          </cell>
          <cell r="K170">
            <v>0</v>
          </cell>
          <cell r="L170">
            <v>1833.7</v>
          </cell>
          <cell r="M170">
            <v>1967.7</v>
          </cell>
          <cell r="N170">
            <v>2740.3</v>
          </cell>
        </row>
        <row r="171">
          <cell r="G171" t="str">
            <v>New Main - Estate</v>
          </cell>
          <cell r="I171">
            <v>16538</v>
          </cell>
          <cell r="J171">
            <v>804</v>
          </cell>
          <cell r="K171">
            <v>0</v>
          </cell>
          <cell r="L171">
            <v>27071.49</v>
          </cell>
          <cell r="M171">
            <v>27875.49</v>
          </cell>
          <cell r="N171">
            <v>-8188.49</v>
          </cell>
        </row>
        <row r="172">
          <cell r="G172" t="str">
            <v>New Main - Estate</v>
          </cell>
          <cell r="I172">
            <v>68357</v>
          </cell>
          <cell r="J172">
            <v>0</v>
          </cell>
          <cell r="K172">
            <v>0</v>
          </cell>
          <cell r="L172">
            <v>6865.73</v>
          </cell>
          <cell r="M172">
            <v>6865.73</v>
          </cell>
          <cell r="N172">
            <v>7609.27</v>
          </cell>
        </row>
        <row r="173">
          <cell r="G173" t="str">
            <v>New Main - Estate</v>
          </cell>
          <cell r="I173">
            <v>68357</v>
          </cell>
          <cell r="J173">
            <v>0</v>
          </cell>
          <cell r="K173">
            <v>0</v>
          </cell>
          <cell r="L173">
            <v>11524.82</v>
          </cell>
          <cell r="M173">
            <v>11524.82</v>
          </cell>
          <cell r="N173">
            <v>-5514.82</v>
          </cell>
        </row>
        <row r="174">
          <cell r="G174" t="str">
            <v>New Main - Estate</v>
          </cell>
          <cell r="I174">
            <v>10283.9</v>
          </cell>
          <cell r="J174">
            <v>0</v>
          </cell>
          <cell r="K174">
            <v>835.11</v>
          </cell>
          <cell r="L174">
            <v>3089.7</v>
          </cell>
          <cell r="M174">
            <v>3089.7</v>
          </cell>
          <cell r="N174">
            <v>9366.2999999999993</v>
          </cell>
        </row>
        <row r="175">
          <cell r="G175" t="str">
            <v>New Main - Estate</v>
          </cell>
          <cell r="I175">
            <v>19687</v>
          </cell>
          <cell r="J175">
            <v>0</v>
          </cell>
          <cell r="K175">
            <v>3694.71</v>
          </cell>
          <cell r="L175">
            <v>11026.8</v>
          </cell>
          <cell r="M175">
            <v>11026.8</v>
          </cell>
          <cell r="N175">
            <v>5511.2</v>
          </cell>
        </row>
        <row r="176">
          <cell r="G176" t="str">
            <v>New Main - Estate</v>
          </cell>
          <cell r="I176">
            <v>8714</v>
          </cell>
          <cell r="J176">
            <v>0</v>
          </cell>
          <cell r="K176">
            <v>0</v>
          </cell>
          <cell r="L176">
            <v>26035.59</v>
          </cell>
          <cell r="M176">
            <v>26035.59</v>
          </cell>
          <cell r="N176">
            <v>42321.41</v>
          </cell>
        </row>
        <row r="177">
          <cell r="G177" t="str">
            <v>New Main - Estate</v>
          </cell>
          <cell r="I177">
            <v>125562</v>
          </cell>
          <cell r="J177">
            <v>0</v>
          </cell>
          <cell r="K177">
            <v>0</v>
          </cell>
          <cell r="L177">
            <v>819.67</v>
          </cell>
          <cell r="M177">
            <v>819.67</v>
          </cell>
          <cell r="N177">
            <v>67537.33</v>
          </cell>
        </row>
        <row r="178">
          <cell r="G178" t="str">
            <v>New Main - Estate</v>
          </cell>
          <cell r="I178">
            <v>21849</v>
          </cell>
          <cell r="J178">
            <v>0</v>
          </cell>
          <cell r="K178">
            <v>77.05</v>
          </cell>
          <cell r="L178">
            <v>1472.09</v>
          </cell>
          <cell r="M178">
            <v>1472.09</v>
          </cell>
          <cell r="N178">
            <v>8811.81</v>
          </cell>
        </row>
        <row r="179">
          <cell r="G179" t="str">
            <v>New Main - Estate</v>
          </cell>
          <cell r="I179">
            <v>79886</v>
          </cell>
          <cell r="J179">
            <v>0</v>
          </cell>
          <cell r="K179">
            <v>0</v>
          </cell>
          <cell r="L179">
            <v>11364.72</v>
          </cell>
          <cell r="M179">
            <v>11364.72</v>
          </cell>
          <cell r="N179">
            <v>8322.2800000000007</v>
          </cell>
        </row>
        <row r="180">
          <cell r="G180" t="str">
            <v>New Main - Estate</v>
          </cell>
          <cell r="I180">
            <v>31024</v>
          </cell>
          <cell r="J180">
            <v>0</v>
          </cell>
          <cell r="K180">
            <v>0</v>
          </cell>
          <cell r="L180">
            <v>9915.25</v>
          </cell>
          <cell r="M180">
            <v>9915.25</v>
          </cell>
          <cell r="N180">
            <v>-1201.25</v>
          </cell>
        </row>
        <row r="181">
          <cell r="G181" t="str">
            <v>New Main - Estate</v>
          </cell>
          <cell r="I181">
            <v>26362</v>
          </cell>
          <cell r="J181">
            <v>0</v>
          </cell>
          <cell r="K181">
            <v>0</v>
          </cell>
          <cell r="L181">
            <v>7193.5</v>
          </cell>
          <cell r="M181">
            <v>7193.5</v>
          </cell>
          <cell r="N181">
            <v>118368.5</v>
          </cell>
        </row>
        <row r="182">
          <cell r="G182" t="str">
            <v>New Main - Estate</v>
          </cell>
          <cell r="I182">
            <v>0</v>
          </cell>
          <cell r="J182">
            <v>0</v>
          </cell>
          <cell r="K182">
            <v>0</v>
          </cell>
          <cell r="L182">
            <v>7884.61</v>
          </cell>
          <cell r="M182">
            <v>7884.61</v>
          </cell>
          <cell r="N182">
            <v>13964.39</v>
          </cell>
        </row>
        <row r="183">
          <cell r="G183" t="str">
            <v>New Main - Estate</v>
          </cell>
          <cell r="I183">
            <v>0</v>
          </cell>
          <cell r="J183">
            <v>0</v>
          </cell>
          <cell r="K183">
            <v>0</v>
          </cell>
          <cell r="L183">
            <v>3785.72</v>
          </cell>
          <cell r="M183">
            <v>3785.72</v>
          </cell>
          <cell r="N183">
            <v>51001.279999999999</v>
          </cell>
        </row>
        <row r="184">
          <cell r="G184" t="str">
            <v>New Main - Estate</v>
          </cell>
          <cell r="I184">
            <v>0</v>
          </cell>
          <cell r="J184">
            <v>0</v>
          </cell>
          <cell r="K184">
            <v>49576</v>
          </cell>
          <cell r="L184">
            <v>57711.45</v>
          </cell>
          <cell r="M184">
            <v>57711.45</v>
          </cell>
          <cell r="N184">
            <v>22174.55</v>
          </cell>
        </row>
        <row r="185">
          <cell r="G185" t="str">
            <v>New Main - Estate</v>
          </cell>
          <cell r="I185">
            <v>150000</v>
          </cell>
          <cell r="J185">
            <v>0</v>
          </cell>
          <cell r="K185">
            <v>16416.169999999998</v>
          </cell>
          <cell r="L185">
            <v>17518.099999999999</v>
          </cell>
          <cell r="M185">
            <v>17518.099999999999</v>
          </cell>
          <cell r="N185">
            <v>13505.9</v>
          </cell>
        </row>
        <row r="186">
          <cell r="G186" t="str">
            <v>New Main - Estate</v>
          </cell>
          <cell r="J186">
            <v>0</v>
          </cell>
          <cell r="K186">
            <v>0</v>
          </cell>
          <cell r="L186">
            <v>402.87</v>
          </cell>
          <cell r="M186">
            <v>402.87</v>
          </cell>
          <cell r="N186">
            <v>25959.13</v>
          </cell>
        </row>
        <row r="187">
          <cell r="G187" t="str">
            <v>New Main - Estate</v>
          </cell>
          <cell r="J187">
            <v>0</v>
          </cell>
          <cell r="K187">
            <v>10909</v>
          </cell>
          <cell r="L187">
            <v>21072.11</v>
          </cell>
          <cell r="M187">
            <v>21072.11</v>
          </cell>
          <cell r="N187">
            <v>75181.89</v>
          </cell>
        </row>
        <row r="188">
          <cell r="G188" t="str">
            <v>New Main - Estate</v>
          </cell>
          <cell r="J188">
            <v>0</v>
          </cell>
          <cell r="K188">
            <v>96.6</v>
          </cell>
          <cell r="L188">
            <v>96.6</v>
          </cell>
          <cell r="M188">
            <v>96.6</v>
          </cell>
          <cell r="N188">
            <v>46041.4</v>
          </cell>
        </row>
        <row r="189">
          <cell r="G189" t="str">
            <v>New Main - Estate</v>
          </cell>
          <cell r="J189">
            <v>0</v>
          </cell>
          <cell r="K189">
            <v>0</v>
          </cell>
          <cell r="L189">
            <v>0</v>
          </cell>
          <cell r="M189">
            <v>0</v>
          </cell>
          <cell r="N189">
            <v>18287</v>
          </cell>
        </row>
        <row r="190">
          <cell r="G190" t="str">
            <v>New Main - Estate Total</v>
          </cell>
          <cell r="I190">
            <v>5479364.5600000005</v>
          </cell>
          <cell r="J190">
            <v>1723437.9399999992</v>
          </cell>
          <cell r="K190">
            <v>120626.27</v>
          </cell>
          <cell r="L190">
            <v>1231777.0000000005</v>
          </cell>
          <cell r="M190">
            <v>2955214.9400000009</v>
          </cell>
          <cell r="N190">
            <v>-1009181.3800000002</v>
          </cell>
        </row>
        <row r="191">
          <cell r="G191" t="str">
            <v>New Main - Existing Domestic</v>
          </cell>
          <cell r="I191">
            <v>160336</v>
          </cell>
          <cell r="J191">
            <v>109.5</v>
          </cell>
          <cell r="K191">
            <v>2554.98</v>
          </cell>
          <cell r="L191">
            <v>15388.94</v>
          </cell>
          <cell r="M191">
            <v>15498.44</v>
          </cell>
          <cell r="N191">
            <v>-15498.44</v>
          </cell>
        </row>
        <row r="192">
          <cell r="G192" t="str">
            <v>New Main - Existing Domestic Total</v>
          </cell>
          <cell r="I192">
            <v>160336</v>
          </cell>
          <cell r="J192">
            <v>109.5</v>
          </cell>
          <cell r="K192">
            <v>2554.98</v>
          </cell>
          <cell r="L192">
            <v>15388.94</v>
          </cell>
          <cell r="M192">
            <v>15498.44</v>
          </cell>
          <cell r="N192">
            <v>-15498.44</v>
          </cell>
        </row>
        <row r="193">
          <cell r="G193" t="str">
            <v>New Main - Industrial and Commercial &lt;10TJ/annum</v>
          </cell>
          <cell r="I193">
            <v>0</v>
          </cell>
          <cell r="J193">
            <v>4314</v>
          </cell>
          <cell r="K193">
            <v>859.59</v>
          </cell>
          <cell r="L193">
            <v>6845.25</v>
          </cell>
          <cell r="M193">
            <v>11159.25</v>
          </cell>
          <cell r="N193">
            <v>-11159.25</v>
          </cell>
        </row>
        <row r="194">
          <cell r="G194" t="str">
            <v>New Main - Industrial and Commercial &lt;10TJ/annum Total</v>
          </cell>
          <cell r="I194">
            <v>0</v>
          </cell>
          <cell r="J194">
            <v>4314</v>
          </cell>
          <cell r="K194">
            <v>859.59</v>
          </cell>
          <cell r="L194">
            <v>6845.25</v>
          </cell>
          <cell r="M194">
            <v>11159.25</v>
          </cell>
          <cell r="N194">
            <v>-11159.25</v>
          </cell>
        </row>
        <row r="195">
          <cell r="G195" t="str">
            <v>Oakey Gate Station - Upgrade of station including odouriser and E&amp;I installations</v>
          </cell>
          <cell r="I195">
            <v>0</v>
          </cell>
          <cell r="J195">
            <v>0</v>
          </cell>
          <cell r="K195">
            <v>0</v>
          </cell>
          <cell r="L195">
            <v>0</v>
          </cell>
          <cell r="M195">
            <v>0</v>
          </cell>
          <cell r="N195">
            <v>450000</v>
          </cell>
        </row>
        <row r="196">
          <cell r="G196" t="str">
            <v>Oakey Gate Station - Upgrade of station including odouriser and E&amp;I installations Total</v>
          </cell>
          <cell r="I196">
            <v>0</v>
          </cell>
          <cell r="J196">
            <v>0</v>
          </cell>
          <cell r="K196">
            <v>0</v>
          </cell>
          <cell r="L196">
            <v>0</v>
          </cell>
          <cell r="M196">
            <v>0</v>
          </cell>
          <cell r="N196">
            <v>450000</v>
          </cell>
        </row>
        <row r="197">
          <cell r="G197" t="str">
            <v>Other - record separately</v>
          </cell>
          <cell r="I197">
            <v>0</v>
          </cell>
          <cell r="J197">
            <v>176895.57</v>
          </cell>
          <cell r="K197">
            <v>0</v>
          </cell>
          <cell r="L197">
            <v>-203654.87</v>
          </cell>
          <cell r="M197">
            <v>-26759.3</v>
          </cell>
          <cell r="N197">
            <v>26759.3</v>
          </cell>
        </row>
        <row r="198">
          <cell r="G198" t="str">
            <v>Other - record separately Total</v>
          </cell>
          <cell r="I198">
            <v>0</v>
          </cell>
          <cell r="J198">
            <v>176895.57</v>
          </cell>
          <cell r="K198">
            <v>0</v>
          </cell>
          <cell r="L198">
            <v>-203654.87</v>
          </cell>
          <cell r="M198">
            <v>-26759.3</v>
          </cell>
          <cell r="N198">
            <v>26759.3</v>
          </cell>
        </row>
        <row r="199">
          <cell r="G199" t="str">
            <v>Relocation of DN150 Class 600 at creek crossing, Hotham Creek Road, Willowvale Total</v>
          </cell>
          <cell r="I199">
            <v>12456</v>
          </cell>
          <cell r="J199">
            <v>57098.5</v>
          </cell>
          <cell r="K199">
            <v>153983.16</v>
          </cell>
          <cell r="L199">
            <v>432939.15</v>
          </cell>
          <cell r="M199">
            <v>490037.65</v>
          </cell>
          <cell r="N199">
            <v>-100037.65</v>
          </cell>
        </row>
        <row r="200">
          <cell r="G200" t="str">
            <v>Relocation of DN150 Class 600 at creek crossing, Hotham Creek Road, Willowvale Total Total</v>
          </cell>
          <cell r="I200">
            <v>12456</v>
          </cell>
          <cell r="J200">
            <v>57098.5</v>
          </cell>
          <cell r="K200">
            <v>153983.16</v>
          </cell>
          <cell r="L200">
            <v>432939.15</v>
          </cell>
          <cell r="M200">
            <v>490037.65</v>
          </cell>
          <cell r="N200">
            <v>-100037.65</v>
          </cell>
        </row>
        <row r="201">
          <cell r="G201" t="str">
            <v>Replace existing district regulator stations</v>
          </cell>
          <cell r="I201">
            <v>0</v>
          </cell>
          <cell r="J201">
            <v>34246.36</v>
          </cell>
          <cell r="K201">
            <v>2571.38</v>
          </cell>
          <cell r="L201">
            <v>116025.34</v>
          </cell>
          <cell r="M201">
            <v>150271.70000000001</v>
          </cell>
          <cell r="N201">
            <v>-150271.70000000001</v>
          </cell>
        </row>
        <row r="202">
          <cell r="G202" t="str">
            <v>Replace existing district regulator stations</v>
          </cell>
          <cell r="I202">
            <v>0</v>
          </cell>
          <cell r="J202">
            <v>8695.68</v>
          </cell>
          <cell r="K202">
            <v>19898.5</v>
          </cell>
          <cell r="L202">
            <v>69085.34</v>
          </cell>
          <cell r="M202">
            <v>77781.02</v>
          </cell>
          <cell r="N202">
            <v>-77781.02</v>
          </cell>
        </row>
        <row r="203">
          <cell r="G203" t="str">
            <v>Replace existing district regulator stations</v>
          </cell>
          <cell r="I203">
            <v>0</v>
          </cell>
          <cell r="J203">
            <v>0</v>
          </cell>
          <cell r="K203">
            <v>0</v>
          </cell>
          <cell r="L203">
            <v>13323.8</v>
          </cell>
          <cell r="M203">
            <v>13323.8</v>
          </cell>
          <cell r="N203">
            <v>-13323.8</v>
          </cell>
        </row>
        <row r="204">
          <cell r="G204" t="str">
            <v>Replace existing district regulator stations</v>
          </cell>
          <cell r="I204">
            <v>0</v>
          </cell>
          <cell r="J204">
            <v>83283</v>
          </cell>
          <cell r="K204">
            <v>6689.08</v>
          </cell>
          <cell r="L204">
            <v>-12350.47</v>
          </cell>
          <cell r="M204">
            <v>70932.53</v>
          </cell>
          <cell r="N204">
            <v>-70932.53</v>
          </cell>
        </row>
        <row r="205">
          <cell r="G205" t="str">
            <v>Replace existing district regulator stations</v>
          </cell>
          <cell r="I205">
            <v>0</v>
          </cell>
          <cell r="J205">
            <v>455385.24</v>
          </cell>
          <cell r="K205">
            <v>150620.29999999999</v>
          </cell>
          <cell r="L205">
            <v>648498.65</v>
          </cell>
          <cell r="M205">
            <v>1103883.8899999999</v>
          </cell>
          <cell r="N205">
            <v>-1103883.8899999999</v>
          </cell>
        </row>
        <row r="206">
          <cell r="G206" t="str">
            <v>Replace existing district regulator stations</v>
          </cell>
          <cell r="I206">
            <v>0</v>
          </cell>
          <cell r="J206">
            <v>0</v>
          </cell>
          <cell r="K206">
            <v>2675.64</v>
          </cell>
          <cell r="L206">
            <v>20881.68</v>
          </cell>
          <cell r="M206">
            <v>20881.68</v>
          </cell>
          <cell r="N206">
            <v>49118.32</v>
          </cell>
        </row>
        <row r="207">
          <cell r="G207" t="str">
            <v>Replace existing district regulator stations</v>
          </cell>
          <cell r="I207">
            <v>0</v>
          </cell>
          <cell r="J207">
            <v>0</v>
          </cell>
          <cell r="K207">
            <v>0</v>
          </cell>
          <cell r="L207">
            <v>20994.720000000001</v>
          </cell>
          <cell r="M207">
            <v>20994.720000000001</v>
          </cell>
          <cell r="N207">
            <v>939005.28</v>
          </cell>
        </row>
        <row r="208">
          <cell r="G208" t="str">
            <v>Replace existing district regulator stations Total</v>
          </cell>
          <cell r="I208">
            <v>0</v>
          </cell>
          <cell r="J208">
            <v>581610.28</v>
          </cell>
          <cell r="K208">
            <v>182454.9</v>
          </cell>
          <cell r="L208">
            <v>876459.06</v>
          </cell>
          <cell r="M208">
            <v>1458069.3399999999</v>
          </cell>
          <cell r="N208">
            <v>-428069.33999999985</v>
          </cell>
        </row>
        <row r="209">
          <cell r="G209" t="str">
            <v>SCADA - Integrate Elster units into historian</v>
          </cell>
          <cell r="I209">
            <v>0</v>
          </cell>
          <cell r="J209">
            <v>9485.7800000000007</v>
          </cell>
          <cell r="K209">
            <v>2711.66</v>
          </cell>
          <cell r="L209">
            <v>18563.73</v>
          </cell>
          <cell r="M209">
            <v>28049.51</v>
          </cell>
          <cell r="N209">
            <v>-28049.51</v>
          </cell>
        </row>
        <row r="210">
          <cell r="G210" t="str">
            <v>SCADA - Integrate Elster units into historian Total</v>
          </cell>
          <cell r="I210">
            <v>0</v>
          </cell>
          <cell r="J210">
            <v>9485.7800000000007</v>
          </cell>
          <cell r="K210">
            <v>2711.66</v>
          </cell>
          <cell r="L210">
            <v>18563.73</v>
          </cell>
          <cell r="M210">
            <v>28049.51</v>
          </cell>
          <cell r="N210">
            <v>-28049.51</v>
          </cell>
        </row>
        <row r="211">
          <cell r="G211" t="str">
            <v>SCADA - Replace existing database</v>
          </cell>
          <cell r="I211">
            <v>0</v>
          </cell>
          <cell r="J211">
            <v>28151.29</v>
          </cell>
          <cell r="K211">
            <v>0</v>
          </cell>
          <cell r="L211">
            <v>33040.019999999997</v>
          </cell>
          <cell r="M211">
            <v>61191.31</v>
          </cell>
          <cell r="N211">
            <v>-61191.31</v>
          </cell>
        </row>
        <row r="212">
          <cell r="G212" t="str">
            <v>SCADA - Replace existing database Total</v>
          </cell>
          <cell r="I212">
            <v>0</v>
          </cell>
          <cell r="J212">
            <v>28151.29</v>
          </cell>
          <cell r="K212">
            <v>0</v>
          </cell>
          <cell r="L212">
            <v>33040.019999999997</v>
          </cell>
          <cell r="M212">
            <v>61191.31</v>
          </cell>
          <cell r="N212">
            <v>-61191.31</v>
          </cell>
        </row>
        <row r="213">
          <cell r="G213" t="str">
            <v>SCADA - Replace existing servers</v>
          </cell>
          <cell r="I213">
            <v>0</v>
          </cell>
          <cell r="J213">
            <v>996.04</v>
          </cell>
          <cell r="K213">
            <v>0</v>
          </cell>
          <cell r="L213">
            <v>4922.74</v>
          </cell>
          <cell r="M213">
            <v>5918.78</v>
          </cell>
          <cell r="N213">
            <v>-5918.78</v>
          </cell>
        </row>
        <row r="214">
          <cell r="G214" t="str">
            <v>SCADA - Replace existing servers</v>
          </cell>
          <cell r="I214">
            <v>0</v>
          </cell>
          <cell r="J214">
            <v>33995.4</v>
          </cell>
          <cell r="K214">
            <v>0</v>
          </cell>
          <cell r="L214">
            <v>35410.730000000003</v>
          </cell>
          <cell r="M214">
            <v>69406.13</v>
          </cell>
          <cell r="N214">
            <v>-69406.13</v>
          </cell>
        </row>
        <row r="215">
          <cell r="G215" t="str">
            <v>SCADA - Replace existing servers Total</v>
          </cell>
          <cell r="I215">
            <v>0</v>
          </cell>
          <cell r="J215">
            <v>34991.440000000002</v>
          </cell>
          <cell r="K215">
            <v>0</v>
          </cell>
          <cell r="L215">
            <v>40333.47</v>
          </cell>
          <cell r="M215">
            <v>75324.91</v>
          </cell>
          <cell r="N215">
            <v>-75324.91</v>
          </cell>
        </row>
        <row r="216">
          <cell r="G216" t="str">
            <v>Service Renewal</v>
          </cell>
          <cell r="I216">
            <v>0</v>
          </cell>
          <cell r="J216">
            <v>0</v>
          </cell>
          <cell r="K216">
            <v>0</v>
          </cell>
          <cell r="L216">
            <v>48.68</v>
          </cell>
          <cell r="M216">
            <v>48.68</v>
          </cell>
          <cell r="N216">
            <v>-48.68</v>
          </cell>
        </row>
        <row r="217">
          <cell r="G217" t="str">
            <v>Service Renewal</v>
          </cell>
          <cell r="I217">
            <v>0</v>
          </cell>
          <cell r="J217">
            <v>85840.13</v>
          </cell>
          <cell r="K217">
            <v>24823.09</v>
          </cell>
          <cell r="L217">
            <v>159984.65</v>
          </cell>
          <cell r="M217">
            <v>245824.78</v>
          </cell>
          <cell r="N217">
            <v>-245824.78</v>
          </cell>
        </row>
        <row r="218">
          <cell r="G218" t="str">
            <v>Service Renewal</v>
          </cell>
          <cell r="I218">
            <v>96254</v>
          </cell>
          <cell r="J218">
            <v>0</v>
          </cell>
          <cell r="K218">
            <v>0</v>
          </cell>
          <cell r="L218">
            <v>841.5</v>
          </cell>
          <cell r="M218">
            <v>841.5</v>
          </cell>
          <cell r="N218">
            <v>39158.5</v>
          </cell>
        </row>
        <row r="219">
          <cell r="G219" t="str">
            <v>Service Renewal Total</v>
          </cell>
          <cell r="I219">
            <v>96254</v>
          </cell>
          <cell r="J219">
            <v>85840.13</v>
          </cell>
          <cell r="K219">
            <v>24823.09</v>
          </cell>
          <cell r="L219">
            <v>160874.82999999999</v>
          </cell>
          <cell r="M219">
            <v>246714.96</v>
          </cell>
          <cell r="N219">
            <v>-206714.96</v>
          </cell>
        </row>
        <row r="220">
          <cell r="G220" t="str">
            <v>Telemetry - District regulator stations</v>
          </cell>
          <cell r="I220">
            <v>390000</v>
          </cell>
          <cell r="J220">
            <v>0</v>
          </cell>
          <cell r="K220">
            <v>287.92</v>
          </cell>
          <cell r="L220">
            <v>9414.23</v>
          </cell>
          <cell r="M220">
            <v>9414.23</v>
          </cell>
          <cell r="N220">
            <v>110585.77</v>
          </cell>
        </row>
        <row r="221">
          <cell r="G221" t="str">
            <v>Telemetry - District regulator stations Total</v>
          </cell>
          <cell r="I221">
            <v>390000</v>
          </cell>
          <cell r="J221">
            <v>0</v>
          </cell>
          <cell r="K221">
            <v>287.92</v>
          </cell>
          <cell r="L221">
            <v>9414.23</v>
          </cell>
          <cell r="M221">
            <v>9414.23</v>
          </cell>
          <cell r="N221">
            <v>110585.77</v>
          </cell>
        </row>
        <row r="222">
          <cell r="G222" t="str">
            <v>Telemetry - Fringe point monitors</v>
          </cell>
          <cell r="I222">
            <v>0</v>
          </cell>
          <cell r="J222">
            <v>0</v>
          </cell>
          <cell r="K222">
            <v>13.07</v>
          </cell>
          <cell r="L222">
            <v>11865.57</v>
          </cell>
          <cell r="M222">
            <v>11865.57</v>
          </cell>
          <cell r="N222">
            <v>28134.43</v>
          </cell>
        </row>
        <row r="223">
          <cell r="G223" t="str">
            <v>Telemetry - Fringe point monitors Total</v>
          </cell>
          <cell r="I223">
            <v>0</v>
          </cell>
          <cell r="J223">
            <v>0</v>
          </cell>
          <cell r="K223">
            <v>13.07</v>
          </cell>
          <cell r="L223">
            <v>11865.57</v>
          </cell>
          <cell r="M223">
            <v>11865.57</v>
          </cell>
          <cell r="N223">
            <v>28134.43</v>
          </cell>
        </row>
        <row r="224">
          <cell r="G224" t="str">
            <v>Tingalpa Gate Station Upgrade - Increase capacity; additional Class 300 outlet</v>
          </cell>
          <cell r="I224">
            <v>40000</v>
          </cell>
          <cell r="J224">
            <v>0</v>
          </cell>
          <cell r="K224">
            <v>-15625.2</v>
          </cell>
          <cell r="L224">
            <v>0</v>
          </cell>
          <cell r="M224">
            <v>0</v>
          </cell>
          <cell r="N224">
            <v>90000</v>
          </cell>
        </row>
        <row r="225">
          <cell r="G225" t="str">
            <v>Tingalpa Gate Station Upgrade - Increase capacity; additional Class 300 outlet</v>
          </cell>
          <cell r="I225">
            <v>90000</v>
          </cell>
          <cell r="J225">
            <v>0</v>
          </cell>
          <cell r="K225">
            <v>4271.68</v>
          </cell>
          <cell r="L225">
            <v>4271.68</v>
          </cell>
          <cell r="M225">
            <v>4271.68</v>
          </cell>
          <cell r="N225">
            <v>185728.32</v>
          </cell>
        </row>
        <row r="226">
          <cell r="G226" t="str">
            <v>Tingalpa Gate Station Upgrade - Increase capacity; additional Class 300 outlet</v>
          </cell>
          <cell r="I226">
            <v>90000</v>
          </cell>
          <cell r="J226">
            <v>0</v>
          </cell>
          <cell r="K226">
            <v>25182.720000000001</v>
          </cell>
          <cell r="L226">
            <v>25182.720000000001</v>
          </cell>
          <cell r="M226">
            <v>25182.720000000001</v>
          </cell>
          <cell r="N226">
            <v>64817.279999999999</v>
          </cell>
        </row>
        <row r="227">
          <cell r="G227" t="str">
            <v>Tingalpa Gate Station Upgrade - Increase capacity; additional Class 300 outlet</v>
          </cell>
          <cell r="I227">
            <v>85000</v>
          </cell>
          <cell r="J227">
            <v>0</v>
          </cell>
          <cell r="K227">
            <v>-3097.98</v>
          </cell>
          <cell r="L227">
            <v>0</v>
          </cell>
          <cell r="M227">
            <v>0</v>
          </cell>
          <cell r="N227">
            <v>85000</v>
          </cell>
        </row>
        <row r="228">
          <cell r="G228" t="str">
            <v>Tingalpa Gate Station Upgrade - Increase capacity; additional Class 300 outlet Total</v>
          </cell>
          <cell r="I228">
            <v>305000</v>
          </cell>
          <cell r="J228">
            <v>0</v>
          </cell>
          <cell r="K228">
            <v>10731.220000000001</v>
          </cell>
          <cell r="L228">
            <v>29454.400000000001</v>
          </cell>
          <cell r="M228">
            <v>29454.400000000001</v>
          </cell>
          <cell r="N228">
            <v>425545.6</v>
          </cell>
        </row>
        <row r="229">
          <cell r="G229" t="str">
            <v>Upgrade existing district regulator stations</v>
          </cell>
          <cell r="I229">
            <v>960000</v>
          </cell>
          <cell r="J229">
            <v>0</v>
          </cell>
          <cell r="K229">
            <v>2303.4</v>
          </cell>
          <cell r="L229">
            <v>59667.81</v>
          </cell>
          <cell r="M229">
            <v>59667.81</v>
          </cell>
          <cell r="N229">
            <v>90332.19</v>
          </cell>
        </row>
        <row r="230">
          <cell r="G230" t="str">
            <v>Upgrade existing district regulator stations Total</v>
          </cell>
          <cell r="I230">
            <v>960000</v>
          </cell>
          <cell r="J230">
            <v>0</v>
          </cell>
          <cell r="K230">
            <v>2303.4</v>
          </cell>
          <cell r="L230">
            <v>59667.81</v>
          </cell>
          <cell r="M230">
            <v>59667.81</v>
          </cell>
          <cell r="N230">
            <v>90332.19</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capex types"/>
      <sheetName val="Sep 09 Life"/>
      <sheetName val="Life to date"/>
      <sheetName val="QLD NW Capex Summary Report"/>
      <sheetName val="Dec 09 Life"/>
      <sheetName val="Nov 09 Life"/>
      <sheetName val="Oct 09 Life"/>
      <sheetName val="Jan 10 Life"/>
      <sheetName val="Feb 10 Life"/>
      <sheetName val="Mar 10 Life"/>
      <sheetName val="Qld NW Growth Capex Fcast"/>
      <sheetName val="Qld NW SIB Fcast"/>
      <sheetName val="Qld NW Growth Capex Budget"/>
      <sheetName val="Qld NW SIB Budget"/>
      <sheetName val="Account Elements"/>
      <sheetName val="Life to date Jul09"/>
      <sheetName val="types"/>
      <sheetName val="cost elements"/>
      <sheetName val="SIB Capex - GGT 88.157%"/>
      <sheetName val="SIB Capex - GGT"/>
      <sheetName val="SIB Capex -Telfer"/>
      <sheetName val="SIB Capex - Parmelia"/>
      <sheetName val="SIB Capex - SCP"/>
      <sheetName val="QLD FY0910 S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G11" t="str">
            <v>Ellen Grove Gate Station Upgrade - DN150 Cl.300 inlet; odouriser; E&amp;I  Total</v>
          </cell>
          <cell r="I11">
            <v>220000</v>
          </cell>
          <cell r="J11">
            <v>0</v>
          </cell>
          <cell r="K11">
            <v>0</v>
          </cell>
          <cell r="L11">
            <v>9501.57</v>
          </cell>
          <cell r="M11">
            <v>9501.57</v>
          </cell>
          <cell r="N11">
            <v>210498.43</v>
          </cell>
        </row>
        <row r="12">
          <cell r="G12" t="str">
            <v>Industrial and Commercial Meter Set Upgrades - Replace Large Diaphragm Meters</v>
          </cell>
          <cell r="I12">
            <v>150000</v>
          </cell>
          <cell r="J12">
            <v>0</v>
          </cell>
          <cell r="K12">
            <v>560.64</v>
          </cell>
          <cell r="L12">
            <v>24303.96</v>
          </cell>
          <cell r="M12">
            <v>24303.96</v>
          </cell>
          <cell r="N12">
            <v>125696.04</v>
          </cell>
        </row>
        <row r="13">
          <cell r="G13" t="str">
            <v>Industrial and Commercial Meter Set Upgrades - Replace Large Diaphragm Meters Total</v>
          </cell>
          <cell r="I13">
            <v>150000</v>
          </cell>
          <cell r="J13">
            <v>0</v>
          </cell>
          <cell r="K13">
            <v>560.64</v>
          </cell>
          <cell r="L13">
            <v>24303.96</v>
          </cell>
          <cell r="M13">
            <v>24303.96</v>
          </cell>
          <cell r="N13">
            <v>125696.04</v>
          </cell>
        </row>
        <row r="14">
          <cell r="G14" t="str">
            <v>Industrial and Commercial Meter Station &lt; 10TJ/Annum</v>
          </cell>
          <cell r="I14">
            <v>0</v>
          </cell>
          <cell r="J14">
            <v>82758.36</v>
          </cell>
          <cell r="K14">
            <v>29221.279999999999</v>
          </cell>
          <cell r="L14">
            <v>335453.62</v>
          </cell>
          <cell r="M14">
            <v>418211.98</v>
          </cell>
          <cell r="N14">
            <v>-418211.98</v>
          </cell>
        </row>
        <row r="15">
          <cell r="G15" t="str">
            <v>Industrial and Commercial Meter Station &lt; 10TJ/Annum</v>
          </cell>
          <cell r="I15">
            <v>0</v>
          </cell>
          <cell r="J15">
            <v>3697.2300000000901</v>
          </cell>
          <cell r="K15">
            <v>0</v>
          </cell>
          <cell r="L15">
            <v>228261.84</v>
          </cell>
          <cell r="M15">
            <v>231959.07</v>
          </cell>
          <cell r="N15">
            <v>-231959.07</v>
          </cell>
        </row>
        <row r="16">
          <cell r="G16" t="str">
            <v>Industrial and Commercial Meter Station &lt; 10TJ/Annum</v>
          </cell>
          <cell r="I16">
            <v>0</v>
          </cell>
          <cell r="J16">
            <v>92334.869999999893</v>
          </cell>
          <cell r="K16">
            <v>0</v>
          </cell>
          <cell r="L16">
            <v>98644.24</v>
          </cell>
          <cell r="M16">
            <v>190979.11</v>
          </cell>
          <cell r="N16">
            <v>-190979.11</v>
          </cell>
        </row>
        <row r="17">
          <cell r="G17" t="str">
            <v>Industrial and Commercial Meter Station &lt; 10TJ/Annum Total</v>
          </cell>
          <cell r="I17">
            <v>0</v>
          </cell>
          <cell r="J17">
            <v>178790.45999999996</v>
          </cell>
          <cell r="K17">
            <v>29221.279999999999</v>
          </cell>
          <cell r="L17">
            <v>662359.69999999995</v>
          </cell>
          <cell r="M17">
            <v>841150.16</v>
          </cell>
          <cell r="N17">
            <v>-841150.16</v>
          </cell>
        </row>
        <row r="18">
          <cell r="G18" t="str">
            <v>Mains Renewal - Block</v>
          </cell>
          <cell r="I18">
            <v>0</v>
          </cell>
          <cell r="J18">
            <v>0</v>
          </cell>
          <cell r="K18">
            <v>0</v>
          </cell>
          <cell r="L18">
            <v>41661.74</v>
          </cell>
          <cell r="M18">
            <v>41661.74</v>
          </cell>
          <cell r="N18">
            <v>-41661.74</v>
          </cell>
        </row>
        <row r="19">
          <cell r="G19" t="str">
            <v>Mains Renewal - Block</v>
          </cell>
          <cell r="I19">
            <v>0</v>
          </cell>
          <cell r="J19">
            <v>506377.59</v>
          </cell>
          <cell r="K19">
            <v>0</v>
          </cell>
          <cell r="L19">
            <v>1490416.42</v>
          </cell>
          <cell r="M19">
            <v>1996794.01</v>
          </cell>
          <cell r="N19">
            <v>-1996794.01</v>
          </cell>
        </row>
        <row r="20">
          <cell r="G20" t="str">
            <v>Mains Renewal - Block</v>
          </cell>
          <cell r="I20">
            <v>3260000</v>
          </cell>
          <cell r="J20">
            <v>0</v>
          </cell>
          <cell r="K20">
            <v>363892.36</v>
          </cell>
          <cell r="L20">
            <v>851559.94</v>
          </cell>
          <cell r="M20">
            <v>851559.94</v>
          </cell>
          <cell r="N20">
            <v>2408440.06</v>
          </cell>
        </row>
        <row r="21">
          <cell r="G21" t="str">
            <v>Mains Renewal - Block Total</v>
          </cell>
          <cell r="I21">
            <v>3260000</v>
          </cell>
          <cell r="J21">
            <v>506377.59</v>
          </cell>
          <cell r="K21">
            <v>363892.36</v>
          </cell>
          <cell r="L21">
            <v>2383638.0999999996</v>
          </cell>
          <cell r="M21">
            <v>2890015.69</v>
          </cell>
          <cell r="N21">
            <v>369984.31000000006</v>
          </cell>
        </row>
        <row r="22">
          <cell r="G22" t="str">
            <v>Mains Renewal - Piece</v>
          </cell>
          <cell r="I22">
            <v>0</v>
          </cell>
          <cell r="J22">
            <v>6809.55</v>
          </cell>
          <cell r="K22">
            <v>48192.03</v>
          </cell>
          <cell r="L22">
            <v>131571.87</v>
          </cell>
          <cell r="M22">
            <v>138381.42000000001</v>
          </cell>
          <cell r="N22">
            <v>-138381.42000000001</v>
          </cell>
        </row>
        <row r="23">
          <cell r="G23" t="str">
            <v>Mains Renewal - Piece</v>
          </cell>
          <cell r="I23">
            <v>0</v>
          </cell>
          <cell r="J23">
            <v>8242.68</v>
          </cell>
          <cell r="K23">
            <v>0</v>
          </cell>
          <cell r="L23">
            <v>3974.52</v>
          </cell>
          <cell r="M23">
            <v>12217.2</v>
          </cell>
          <cell r="N23">
            <v>-12217.2</v>
          </cell>
        </row>
        <row r="24">
          <cell r="G24" t="str">
            <v>Mains Renewal - Piece</v>
          </cell>
          <cell r="I24">
            <v>0</v>
          </cell>
          <cell r="J24">
            <v>63278.53</v>
          </cell>
          <cell r="K24">
            <v>0</v>
          </cell>
          <cell r="L24">
            <v>22228.33</v>
          </cell>
          <cell r="M24">
            <v>85506.86</v>
          </cell>
          <cell r="N24">
            <v>-85506.86</v>
          </cell>
        </row>
        <row r="25">
          <cell r="G25" t="str">
            <v>Mains Renewal - Piece</v>
          </cell>
          <cell r="I25">
            <v>46819</v>
          </cell>
          <cell r="J25">
            <v>32072.71</v>
          </cell>
          <cell r="K25">
            <v>0</v>
          </cell>
          <cell r="L25">
            <v>5167.3999999999996</v>
          </cell>
          <cell r="M25">
            <v>37240.11</v>
          </cell>
          <cell r="N25">
            <v>9578.89</v>
          </cell>
        </row>
        <row r="26">
          <cell r="G26" t="str">
            <v>Mains Renewal - Piece</v>
          </cell>
          <cell r="I26">
            <v>30000</v>
          </cell>
          <cell r="J26">
            <v>0</v>
          </cell>
          <cell r="K26">
            <v>0</v>
          </cell>
          <cell r="L26">
            <v>1014.1</v>
          </cell>
          <cell r="M26">
            <v>1014.1</v>
          </cell>
          <cell r="N26">
            <v>28985.9</v>
          </cell>
        </row>
        <row r="27">
          <cell r="G27" t="str">
            <v>Mains Renewal - Piece</v>
          </cell>
          <cell r="I27">
            <v>20000</v>
          </cell>
          <cell r="J27">
            <v>0</v>
          </cell>
          <cell r="K27">
            <v>0</v>
          </cell>
          <cell r="L27">
            <v>21158.560000000001</v>
          </cell>
          <cell r="M27">
            <v>21158.560000000001</v>
          </cell>
          <cell r="N27">
            <v>-1158.56</v>
          </cell>
        </row>
        <row r="28">
          <cell r="G28" t="str">
            <v>Mains Renewal - Piece</v>
          </cell>
          <cell r="I28">
            <v>30000</v>
          </cell>
          <cell r="J28">
            <v>0</v>
          </cell>
          <cell r="K28">
            <v>0</v>
          </cell>
          <cell r="L28">
            <v>33526.97</v>
          </cell>
          <cell r="M28">
            <v>33526.97</v>
          </cell>
          <cell r="N28">
            <v>-3526.97</v>
          </cell>
        </row>
        <row r="29">
          <cell r="G29" t="str">
            <v>Mains Renewal - Piece Total</v>
          </cell>
          <cell r="I29">
            <v>126819</v>
          </cell>
          <cell r="J29">
            <v>110403.47</v>
          </cell>
          <cell r="K29">
            <v>48192.03</v>
          </cell>
          <cell r="L29">
            <v>218641.74999999997</v>
          </cell>
          <cell r="M29">
            <v>329045.21999999997</v>
          </cell>
          <cell r="N29">
            <v>-202226.22000000003</v>
          </cell>
        </row>
        <row r="30">
          <cell r="G30" t="str">
            <v>Meter Change - Meters Domestic</v>
          </cell>
          <cell r="I30">
            <v>0</v>
          </cell>
          <cell r="J30">
            <v>98850.79</v>
          </cell>
          <cell r="K30">
            <v>15547.6</v>
          </cell>
          <cell r="L30">
            <v>257583.19</v>
          </cell>
          <cell r="M30">
            <v>356433.98</v>
          </cell>
          <cell r="N30">
            <v>-356433.98</v>
          </cell>
        </row>
        <row r="31">
          <cell r="G31" t="str">
            <v>Meter Change - Meters Domestic Total</v>
          </cell>
          <cell r="I31">
            <v>0</v>
          </cell>
          <cell r="J31">
            <v>98850.79</v>
          </cell>
          <cell r="K31">
            <v>15547.6</v>
          </cell>
          <cell r="L31">
            <v>257583.19</v>
          </cell>
          <cell r="M31">
            <v>356433.98</v>
          </cell>
          <cell r="N31">
            <v>-356433.98</v>
          </cell>
        </row>
        <row r="32">
          <cell r="G32" t="str">
            <v>Meter Change - Meters Industrial and Commercial &lt; 10TJ/annum</v>
          </cell>
          <cell r="I32">
            <v>0</v>
          </cell>
          <cell r="J32">
            <v>63697.3</v>
          </cell>
          <cell r="K32">
            <v>17373.68</v>
          </cell>
          <cell r="L32">
            <v>115410.49</v>
          </cell>
          <cell r="M32">
            <v>179107.79</v>
          </cell>
          <cell r="N32">
            <v>-179107.79</v>
          </cell>
        </row>
        <row r="33">
          <cell r="G33" t="str">
            <v>Meter Change - Meters Industrial and Commercial &lt; 10TJ/annum Total</v>
          </cell>
          <cell r="I33">
            <v>0</v>
          </cell>
          <cell r="J33">
            <v>63697.3</v>
          </cell>
          <cell r="K33">
            <v>17373.68</v>
          </cell>
          <cell r="L33">
            <v>115410.49</v>
          </cell>
          <cell r="M33">
            <v>179107.79</v>
          </cell>
          <cell r="N33">
            <v>-179107.79</v>
          </cell>
        </row>
        <row r="34">
          <cell r="G34" t="str">
            <v>Meter Change - Meters Industrial and Commercial &gt; 10TJ/annum</v>
          </cell>
          <cell r="I34">
            <v>0</v>
          </cell>
          <cell r="J34">
            <v>6962.99</v>
          </cell>
          <cell r="K34">
            <v>5943.43</v>
          </cell>
          <cell r="L34">
            <v>26161.54</v>
          </cell>
          <cell r="M34">
            <v>33124.53</v>
          </cell>
          <cell r="N34">
            <v>-33124.53</v>
          </cell>
        </row>
        <row r="35">
          <cell r="G35" t="str">
            <v>Meter Change - Meters Industrial and Commercial &gt; 10TJ/annum Total</v>
          </cell>
          <cell r="I35">
            <v>0</v>
          </cell>
          <cell r="J35">
            <v>6962.99</v>
          </cell>
          <cell r="K35">
            <v>5943.43</v>
          </cell>
          <cell r="L35">
            <v>26161.54</v>
          </cell>
          <cell r="M35">
            <v>33124.53</v>
          </cell>
          <cell r="N35">
            <v>-33124.53</v>
          </cell>
        </row>
        <row r="36">
          <cell r="G36" t="str">
            <v xml:space="preserve">Minor Network Augmentation </v>
          </cell>
          <cell r="I36">
            <v>0</v>
          </cell>
          <cell r="J36">
            <v>132201.82</v>
          </cell>
          <cell r="K36">
            <v>0</v>
          </cell>
          <cell r="L36">
            <v>0</v>
          </cell>
          <cell r="M36">
            <v>132201.82</v>
          </cell>
          <cell r="N36">
            <v>-132201.82</v>
          </cell>
        </row>
        <row r="37">
          <cell r="G37" t="str">
            <v xml:space="preserve">Minor Network Augmentation </v>
          </cell>
          <cell r="I37">
            <v>0</v>
          </cell>
          <cell r="J37">
            <v>2820</v>
          </cell>
          <cell r="K37">
            <v>149.04</v>
          </cell>
          <cell r="L37">
            <v>6102.15</v>
          </cell>
          <cell r="M37">
            <v>8922.15</v>
          </cell>
          <cell r="N37">
            <v>-8922.15</v>
          </cell>
        </row>
        <row r="38">
          <cell r="G38" t="str">
            <v xml:space="preserve">Minor Network Augmentation </v>
          </cell>
          <cell r="I38">
            <v>37840</v>
          </cell>
          <cell r="J38">
            <v>0</v>
          </cell>
          <cell r="K38">
            <v>13804.55</v>
          </cell>
          <cell r="L38">
            <v>13874.63</v>
          </cell>
          <cell r="M38">
            <v>13874.63</v>
          </cell>
          <cell r="N38">
            <v>23965.37</v>
          </cell>
        </row>
        <row r="39">
          <cell r="G39" t="str">
            <v>Minor Network Augmentation  Total</v>
          </cell>
          <cell r="I39">
            <v>37840</v>
          </cell>
          <cell r="J39">
            <v>135021.82</v>
          </cell>
          <cell r="K39">
            <v>13953.59</v>
          </cell>
          <cell r="L39">
            <v>19976.78</v>
          </cell>
          <cell r="M39">
            <v>154998.6</v>
          </cell>
          <cell r="N39">
            <v>-117158.6</v>
          </cell>
        </row>
        <row r="40">
          <cell r="G40" t="str">
            <v>Minor Network Augmentation Total</v>
          </cell>
          <cell r="I40">
            <v>702383</v>
          </cell>
          <cell r="J40">
            <v>241963.64</v>
          </cell>
          <cell r="K40">
            <v>16930.64</v>
          </cell>
          <cell r="L40">
            <v>445703.55</v>
          </cell>
          <cell r="M40">
            <v>687667.19</v>
          </cell>
          <cell r="N40">
            <v>14715.810000000056</v>
          </cell>
        </row>
        <row r="41">
          <cell r="G41" t="str">
            <v>Minor Network Augmentation Total Total</v>
          </cell>
          <cell r="I41">
            <v>702383</v>
          </cell>
          <cell r="J41">
            <v>241963.64</v>
          </cell>
          <cell r="K41">
            <v>16930.64</v>
          </cell>
          <cell r="L41">
            <v>445703.55</v>
          </cell>
          <cell r="M41">
            <v>687667.19</v>
          </cell>
          <cell r="N41">
            <v>14715.810000000056</v>
          </cell>
        </row>
        <row r="42">
          <cell r="G42" t="str">
            <v>Miscalleneous Items</v>
          </cell>
          <cell r="I42">
            <v>0</v>
          </cell>
          <cell r="J42">
            <v>41796.959999999897</v>
          </cell>
          <cell r="K42">
            <v>62</v>
          </cell>
          <cell r="L42">
            <v>47444.41</v>
          </cell>
          <cell r="M42">
            <v>89241.369999999893</v>
          </cell>
          <cell r="N42">
            <v>-89241.369999999893</v>
          </cell>
        </row>
        <row r="43">
          <cell r="G43" t="str">
            <v>Miscalleneous Items</v>
          </cell>
          <cell r="I43">
            <v>0</v>
          </cell>
          <cell r="J43">
            <v>32016.04</v>
          </cell>
          <cell r="K43">
            <v>0</v>
          </cell>
          <cell r="L43">
            <v>44616.37</v>
          </cell>
          <cell r="M43">
            <v>76632.41</v>
          </cell>
          <cell r="N43">
            <v>-76632.41</v>
          </cell>
        </row>
        <row r="44">
          <cell r="G44" t="str">
            <v>Miscalleneous Items</v>
          </cell>
          <cell r="I44">
            <v>83171</v>
          </cell>
          <cell r="J44">
            <v>75610</v>
          </cell>
          <cell r="K44">
            <v>0</v>
          </cell>
          <cell r="L44">
            <v>570</v>
          </cell>
          <cell r="M44">
            <v>76180</v>
          </cell>
          <cell r="N44">
            <v>6991</v>
          </cell>
        </row>
        <row r="45">
          <cell r="G45" t="str">
            <v>Miscalleneous Items</v>
          </cell>
          <cell r="I45">
            <v>0</v>
          </cell>
          <cell r="J45">
            <v>317570.59999999998</v>
          </cell>
          <cell r="K45">
            <v>53288.480000000003</v>
          </cell>
          <cell r="L45">
            <v>226059.15</v>
          </cell>
          <cell r="M45">
            <v>543629.75</v>
          </cell>
          <cell r="N45">
            <v>-543629.75</v>
          </cell>
        </row>
        <row r="46">
          <cell r="G46" t="str">
            <v>Miscalleneous Items Total</v>
          </cell>
          <cell r="I46">
            <v>83171</v>
          </cell>
          <cell r="J46">
            <v>466993.59999999986</v>
          </cell>
          <cell r="K46">
            <v>53350.48</v>
          </cell>
          <cell r="L46">
            <v>318689.93</v>
          </cell>
          <cell r="M46">
            <v>785683.52999999991</v>
          </cell>
          <cell r="N46">
            <v>-702512.52999999991</v>
          </cell>
        </row>
        <row r="47">
          <cell r="G47" t="str">
            <v>Mt Gravatt Gate Station - Upgrade of elactrical and instrumentation installations</v>
          </cell>
          <cell r="I47">
            <v>100000</v>
          </cell>
          <cell r="J47">
            <v>0</v>
          </cell>
          <cell r="K47">
            <v>20057.060000000001</v>
          </cell>
          <cell r="L47">
            <v>57627.62</v>
          </cell>
          <cell r="M47">
            <v>57627.62</v>
          </cell>
          <cell r="N47">
            <v>42372.38</v>
          </cell>
        </row>
        <row r="48">
          <cell r="G48" t="str">
            <v>Mt Gravatt Gate Station - Upgrade of elactrical and instrumentation installations Total</v>
          </cell>
          <cell r="I48">
            <v>100000</v>
          </cell>
          <cell r="J48">
            <v>0</v>
          </cell>
          <cell r="K48">
            <v>20057.060000000001</v>
          </cell>
          <cell r="L48">
            <v>57627.62</v>
          </cell>
          <cell r="M48">
            <v>57627.62</v>
          </cell>
          <cell r="N48">
            <v>42372.38</v>
          </cell>
        </row>
        <row r="49">
          <cell r="G49" t="str">
            <v>New Domestic Meter Set</v>
          </cell>
          <cell r="I49">
            <v>0</v>
          </cell>
          <cell r="J49">
            <v>57678.52</v>
          </cell>
          <cell r="K49">
            <v>7050</v>
          </cell>
          <cell r="L49">
            <v>37405.1</v>
          </cell>
          <cell r="M49">
            <v>95083.62</v>
          </cell>
          <cell r="N49">
            <v>-95083.62</v>
          </cell>
        </row>
        <row r="50">
          <cell r="G50" t="str">
            <v>New Domestic Meter Set Total</v>
          </cell>
          <cell r="I50">
            <v>0</v>
          </cell>
          <cell r="J50">
            <v>57678.52</v>
          </cell>
          <cell r="K50">
            <v>7050</v>
          </cell>
          <cell r="L50">
            <v>37405.1</v>
          </cell>
          <cell r="M50">
            <v>95083.62</v>
          </cell>
          <cell r="N50">
            <v>-95083.62</v>
          </cell>
        </row>
        <row r="51">
          <cell r="G51" t="str">
            <v>New Domestic Service - Estate</v>
          </cell>
          <cell r="I51">
            <v>0</v>
          </cell>
          <cell r="J51">
            <v>1.0000001022490299E-2</v>
          </cell>
          <cell r="K51">
            <v>288071.75</v>
          </cell>
          <cell r="L51">
            <v>2536339.98</v>
          </cell>
          <cell r="M51">
            <v>2536339.9900000002</v>
          </cell>
          <cell r="N51">
            <v>-2536339.9900000002</v>
          </cell>
        </row>
        <row r="52">
          <cell r="G52" t="str">
            <v>New Domestic Service - Estate</v>
          </cell>
          <cell r="I52">
            <v>0</v>
          </cell>
          <cell r="J52">
            <v>77616.52</v>
          </cell>
          <cell r="K52">
            <v>4850.12</v>
          </cell>
          <cell r="L52">
            <v>102703.76</v>
          </cell>
          <cell r="M52">
            <v>180320.28</v>
          </cell>
          <cell r="N52">
            <v>-180320.28</v>
          </cell>
        </row>
        <row r="53">
          <cell r="G53" t="str">
            <v>New Domestic Service - Estate Total</v>
          </cell>
          <cell r="I53">
            <v>0</v>
          </cell>
          <cell r="J53">
            <v>77616.530000001032</v>
          </cell>
          <cell r="K53">
            <v>292921.87</v>
          </cell>
          <cell r="L53">
            <v>2639043.7399999998</v>
          </cell>
          <cell r="M53">
            <v>2716660.27</v>
          </cell>
          <cell r="N53">
            <v>-2716660.27</v>
          </cell>
        </row>
        <row r="54">
          <cell r="G54" t="str">
            <v>New Domestic Service - Existing Domestic</v>
          </cell>
          <cell r="I54">
            <v>0</v>
          </cell>
          <cell r="J54">
            <v>57366.400000000001</v>
          </cell>
          <cell r="K54">
            <v>7622.31</v>
          </cell>
          <cell r="L54">
            <v>68761.11</v>
          </cell>
          <cell r="M54">
            <v>126127.51</v>
          </cell>
          <cell r="N54">
            <v>-126127.51</v>
          </cell>
        </row>
        <row r="55">
          <cell r="G55" t="str">
            <v>New Domestic Service - Existing Domestic</v>
          </cell>
          <cell r="I55">
            <v>260228</v>
          </cell>
          <cell r="J55">
            <v>0</v>
          </cell>
          <cell r="K55">
            <v>0</v>
          </cell>
          <cell r="L55">
            <v>346.73</v>
          </cell>
          <cell r="M55">
            <v>346.73</v>
          </cell>
          <cell r="N55">
            <v>259881.27</v>
          </cell>
        </row>
        <row r="56">
          <cell r="G56" t="str">
            <v>New Domestic Service - Existing Domestic Total</v>
          </cell>
          <cell r="I56">
            <v>260228</v>
          </cell>
          <cell r="J56">
            <v>57366.400000000001</v>
          </cell>
          <cell r="K56">
            <v>7622.31</v>
          </cell>
          <cell r="L56">
            <v>69107.839999999997</v>
          </cell>
          <cell r="M56">
            <v>126474.23999999999</v>
          </cell>
          <cell r="N56">
            <v>133753.76</v>
          </cell>
        </row>
        <row r="57">
          <cell r="G57" t="str">
            <v>New Industrial and Commercial Service &lt; 10TJ/Annum</v>
          </cell>
          <cell r="I57">
            <v>0</v>
          </cell>
          <cell r="J57">
            <v>0</v>
          </cell>
          <cell r="K57">
            <v>5573.89</v>
          </cell>
          <cell r="L57">
            <v>32972.46</v>
          </cell>
          <cell r="M57">
            <v>32972.46</v>
          </cell>
          <cell r="N57">
            <v>-32972.46</v>
          </cell>
        </row>
        <row r="58">
          <cell r="G58" t="str">
            <v>New Industrial and Commercial Service &lt; 10TJ/Annum</v>
          </cell>
          <cell r="I58">
            <v>0</v>
          </cell>
          <cell r="J58">
            <v>19022.88</v>
          </cell>
          <cell r="K58">
            <v>280.32</v>
          </cell>
          <cell r="L58">
            <v>588.53</v>
          </cell>
          <cell r="M58">
            <v>19611.41</v>
          </cell>
          <cell r="N58">
            <v>-19611.41</v>
          </cell>
        </row>
        <row r="59">
          <cell r="G59" t="str">
            <v>New Industrial and Commercial Service &lt; 10TJ/Annum</v>
          </cell>
          <cell r="I59">
            <v>0</v>
          </cell>
          <cell r="J59">
            <v>26602.11</v>
          </cell>
          <cell r="K59">
            <v>0</v>
          </cell>
          <cell r="L59">
            <v>0</v>
          </cell>
          <cell r="M59">
            <v>26602.11</v>
          </cell>
          <cell r="N59">
            <v>-26602.11</v>
          </cell>
        </row>
        <row r="60">
          <cell r="G60" t="str">
            <v>New Industrial and Commercial Service &lt; 10TJ/Annum</v>
          </cell>
          <cell r="I60">
            <v>0</v>
          </cell>
          <cell r="J60">
            <v>0</v>
          </cell>
          <cell r="K60">
            <v>0</v>
          </cell>
          <cell r="L60">
            <v>21511.75</v>
          </cell>
          <cell r="M60">
            <v>21511.75</v>
          </cell>
          <cell r="N60">
            <v>-21511.75</v>
          </cell>
        </row>
        <row r="61">
          <cell r="G61" t="str">
            <v>New Industrial and Commercial Service &lt; 10TJ/Annum</v>
          </cell>
          <cell r="I61">
            <v>0</v>
          </cell>
          <cell r="J61">
            <v>11134.97</v>
          </cell>
          <cell r="K61">
            <v>0</v>
          </cell>
          <cell r="L61">
            <v>0</v>
          </cell>
          <cell r="M61">
            <v>11134.97</v>
          </cell>
          <cell r="N61">
            <v>-11134.97</v>
          </cell>
        </row>
        <row r="62">
          <cell r="G62" t="str">
            <v>New Industrial and Commercial Service &lt; 10TJ/Annum</v>
          </cell>
          <cell r="I62">
            <v>0</v>
          </cell>
          <cell r="J62">
            <v>-2059.52</v>
          </cell>
          <cell r="K62">
            <v>0</v>
          </cell>
          <cell r="L62">
            <v>2059.52</v>
          </cell>
          <cell r="M62">
            <v>0</v>
          </cell>
          <cell r="N62">
            <v>0</v>
          </cell>
        </row>
        <row r="63">
          <cell r="G63" t="str">
            <v>New Industrial and Commercial Service &lt; 10TJ/Annum</v>
          </cell>
          <cell r="I63">
            <v>0</v>
          </cell>
          <cell r="J63">
            <v>65457.45</v>
          </cell>
          <cell r="K63">
            <v>0</v>
          </cell>
          <cell r="L63">
            <v>36012.53</v>
          </cell>
          <cell r="M63">
            <v>101469.98</v>
          </cell>
          <cell r="N63">
            <v>-101469.98</v>
          </cell>
        </row>
        <row r="64">
          <cell r="G64" t="str">
            <v>New Industrial and Commercial Service &lt; 10TJ/Annum</v>
          </cell>
          <cell r="I64">
            <v>0</v>
          </cell>
          <cell r="J64">
            <v>73588.399999999994</v>
          </cell>
          <cell r="K64">
            <v>0</v>
          </cell>
          <cell r="L64">
            <v>0</v>
          </cell>
          <cell r="M64">
            <v>73588.399999999994</v>
          </cell>
          <cell r="N64">
            <v>-73588.399999999994</v>
          </cell>
        </row>
        <row r="65">
          <cell r="G65" t="str">
            <v>New Industrial and Commercial Service &lt; 10TJ/Annum</v>
          </cell>
          <cell r="I65">
            <v>0</v>
          </cell>
          <cell r="J65">
            <v>1943.41</v>
          </cell>
          <cell r="K65">
            <v>0</v>
          </cell>
          <cell r="L65">
            <v>17446.669999999998</v>
          </cell>
          <cell r="M65">
            <v>19390.080000000002</v>
          </cell>
          <cell r="N65">
            <v>-19390.080000000002</v>
          </cell>
        </row>
        <row r="66">
          <cell r="G66" t="str">
            <v>New Industrial and Commercial Service &lt; 10TJ/Annum</v>
          </cell>
          <cell r="I66">
            <v>0</v>
          </cell>
          <cell r="J66">
            <v>28562.94</v>
          </cell>
          <cell r="K66">
            <v>0</v>
          </cell>
          <cell r="L66">
            <v>504</v>
          </cell>
          <cell r="M66">
            <v>29066.94</v>
          </cell>
          <cell r="N66">
            <v>-29066.94</v>
          </cell>
        </row>
        <row r="67">
          <cell r="G67" t="str">
            <v>New Industrial and Commercial Service &lt; 10TJ/Annum</v>
          </cell>
          <cell r="I67">
            <v>0</v>
          </cell>
          <cell r="J67">
            <v>57404.07</v>
          </cell>
          <cell r="K67">
            <v>0</v>
          </cell>
          <cell r="L67">
            <v>0</v>
          </cell>
          <cell r="M67">
            <v>57404.07</v>
          </cell>
          <cell r="N67">
            <v>-57404.07</v>
          </cell>
        </row>
        <row r="68">
          <cell r="G68" t="str">
            <v>New Industrial and Commercial Service &lt; 10TJ/Annum</v>
          </cell>
          <cell r="I68">
            <v>0</v>
          </cell>
          <cell r="J68">
            <v>46793.36</v>
          </cell>
          <cell r="K68">
            <v>210.24</v>
          </cell>
          <cell r="L68">
            <v>-3420.56</v>
          </cell>
          <cell r="M68">
            <v>43372.800000000003</v>
          </cell>
          <cell r="N68">
            <v>-43372.800000000003</v>
          </cell>
        </row>
        <row r="69">
          <cell r="G69" t="str">
            <v>New Industrial and Commercial Service &lt; 10TJ/Annum</v>
          </cell>
          <cell r="I69">
            <v>0</v>
          </cell>
          <cell r="J69">
            <v>391.5</v>
          </cell>
          <cell r="K69">
            <v>0</v>
          </cell>
          <cell r="L69">
            <v>-391.5</v>
          </cell>
          <cell r="M69">
            <v>0</v>
          </cell>
          <cell r="N69">
            <v>0</v>
          </cell>
        </row>
        <row r="70">
          <cell r="G70" t="str">
            <v>New Industrial and Commercial Service &lt; 10TJ/Annum</v>
          </cell>
          <cell r="I70">
            <v>0</v>
          </cell>
          <cell r="J70">
            <v>110734.04</v>
          </cell>
          <cell r="K70">
            <v>0</v>
          </cell>
          <cell r="L70">
            <v>2999.5</v>
          </cell>
          <cell r="M70">
            <v>113733.54</v>
          </cell>
          <cell r="N70">
            <v>-113733.54</v>
          </cell>
        </row>
        <row r="71">
          <cell r="G71" t="str">
            <v>New Industrial and Commercial Service &lt; 10TJ/Annum</v>
          </cell>
          <cell r="I71">
            <v>62696</v>
          </cell>
          <cell r="J71">
            <v>13092.05</v>
          </cell>
          <cell r="K71">
            <v>0</v>
          </cell>
          <cell r="L71">
            <v>0</v>
          </cell>
          <cell r="M71">
            <v>13092.05</v>
          </cell>
          <cell r="N71">
            <v>49603.95</v>
          </cell>
        </row>
        <row r="72">
          <cell r="G72" t="str">
            <v>New Industrial and Commercial Service &lt; 10TJ/Annum</v>
          </cell>
          <cell r="I72">
            <v>146000</v>
          </cell>
          <cell r="J72">
            <v>1181.5</v>
          </cell>
          <cell r="K72">
            <v>0</v>
          </cell>
          <cell r="L72">
            <v>259728.79</v>
          </cell>
          <cell r="M72">
            <v>260910.29</v>
          </cell>
          <cell r="N72">
            <v>-114910.29</v>
          </cell>
        </row>
        <row r="73">
          <cell r="G73" t="str">
            <v>New Industrial and Commercial Service &lt; 10TJ/Annum</v>
          </cell>
          <cell r="I73">
            <v>48258</v>
          </cell>
          <cell r="J73">
            <v>1132.5</v>
          </cell>
          <cell r="K73">
            <v>289.92</v>
          </cell>
          <cell r="L73">
            <v>20688.240000000002</v>
          </cell>
          <cell r="M73">
            <v>21820.74</v>
          </cell>
          <cell r="N73">
            <v>26437.26</v>
          </cell>
        </row>
        <row r="74">
          <cell r="G74" t="str">
            <v>New Industrial and Commercial Service &lt; 10TJ/Annum</v>
          </cell>
          <cell r="I74">
            <v>56936</v>
          </cell>
          <cell r="J74">
            <v>50978.52</v>
          </cell>
          <cell r="K74">
            <v>0</v>
          </cell>
          <cell r="L74">
            <v>5903.05</v>
          </cell>
          <cell r="M74">
            <v>56881.57</v>
          </cell>
          <cell r="N74">
            <v>54.430000000000291</v>
          </cell>
        </row>
        <row r="75">
          <cell r="G75" t="str">
            <v>New Industrial and Commercial Service &lt; 10TJ/Annum</v>
          </cell>
          <cell r="I75">
            <v>55858</v>
          </cell>
          <cell r="J75">
            <v>5423.89</v>
          </cell>
          <cell r="K75">
            <v>0</v>
          </cell>
          <cell r="L75">
            <v>50573.96</v>
          </cell>
          <cell r="M75">
            <v>55997.85</v>
          </cell>
          <cell r="N75">
            <v>-139.84999999999854</v>
          </cell>
        </row>
        <row r="76">
          <cell r="G76" t="str">
            <v>New Industrial and Commercial Service &lt; 10TJ/Annum</v>
          </cell>
          <cell r="I76">
            <v>54000</v>
          </cell>
          <cell r="J76">
            <v>0</v>
          </cell>
          <cell r="K76">
            <v>0</v>
          </cell>
          <cell r="L76">
            <v>55049.05</v>
          </cell>
          <cell r="M76">
            <v>55049.05</v>
          </cell>
          <cell r="N76">
            <v>-1049.05</v>
          </cell>
        </row>
        <row r="77">
          <cell r="G77" t="str">
            <v>New Industrial and Commercial Service &lt; 10TJ/Annum</v>
          </cell>
          <cell r="I77">
            <v>160336</v>
          </cell>
          <cell r="J77">
            <v>0</v>
          </cell>
          <cell r="K77">
            <v>0</v>
          </cell>
          <cell r="L77">
            <v>45153.97</v>
          </cell>
          <cell r="M77">
            <v>45153.97</v>
          </cell>
          <cell r="N77">
            <v>115182.03</v>
          </cell>
        </row>
        <row r="78">
          <cell r="G78" t="str">
            <v>New Industrial and Commercial Service &lt; 10TJ/Annum</v>
          </cell>
          <cell r="I78">
            <v>49324</v>
          </cell>
          <cell r="J78">
            <v>0</v>
          </cell>
          <cell r="K78">
            <v>0</v>
          </cell>
          <cell r="L78">
            <v>26881.3</v>
          </cell>
          <cell r="M78">
            <v>26881.3</v>
          </cell>
          <cell r="N78">
            <v>22442.7</v>
          </cell>
        </row>
        <row r="79">
          <cell r="G79" t="str">
            <v>New Industrial and Commercial Service &lt; 10TJ/Annum</v>
          </cell>
          <cell r="I79">
            <v>77000</v>
          </cell>
          <cell r="J79">
            <v>0</v>
          </cell>
          <cell r="K79">
            <v>0</v>
          </cell>
          <cell r="L79">
            <v>44981.01</v>
          </cell>
          <cell r="M79">
            <v>44981.01</v>
          </cell>
          <cell r="N79">
            <v>32018.99</v>
          </cell>
        </row>
        <row r="80">
          <cell r="G80" t="str">
            <v>New Industrial and Commercial Service &lt; 10TJ/Annum Total</v>
          </cell>
          <cell r="I80">
            <v>710408</v>
          </cell>
          <cell r="J80">
            <v>511384.07</v>
          </cell>
          <cell r="K80">
            <v>6354.37</v>
          </cell>
          <cell r="L80">
            <v>619242.27</v>
          </cell>
          <cell r="M80">
            <v>1130626.3400000001</v>
          </cell>
          <cell r="N80">
            <v>-420218.33999999991</v>
          </cell>
        </row>
        <row r="81">
          <cell r="G81" t="str">
            <v>New Main - Estate</v>
          </cell>
          <cell r="I81">
            <v>0</v>
          </cell>
          <cell r="J81">
            <v>0</v>
          </cell>
          <cell r="K81">
            <v>0</v>
          </cell>
          <cell r="L81">
            <v>700.8</v>
          </cell>
          <cell r="M81">
            <v>700.8</v>
          </cell>
          <cell r="N81">
            <v>-700.8</v>
          </cell>
        </row>
        <row r="82">
          <cell r="G82" t="str">
            <v>New Main - Estate</v>
          </cell>
          <cell r="I82">
            <v>0</v>
          </cell>
          <cell r="J82">
            <v>114293.08</v>
          </cell>
          <cell r="K82">
            <v>0</v>
          </cell>
          <cell r="L82">
            <v>53527.9</v>
          </cell>
          <cell r="M82">
            <v>167820.98</v>
          </cell>
          <cell r="N82">
            <v>-167820.98</v>
          </cell>
        </row>
        <row r="83">
          <cell r="G83" t="str">
            <v>New Main - Estate</v>
          </cell>
          <cell r="I83">
            <v>0</v>
          </cell>
          <cell r="J83">
            <v>29112.35</v>
          </cell>
          <cell r="K83">
            <v>420.48</v>
          </cell>
          <cell r="L83">
            <v>2804.24</v>
          </cell>
          <cell r="M83">
            <v>31916.59</v>
          </cell>
          <cell r="N83">
            <v>-31916.59</v>
          </cell>
        </row>
        <row r="84">
          <cell r="G84" t="str">
            <v>New Main - Estate</v>
          </cell>
          <cell r="I84">
            <v>0</v>
          </cell>
          <cell r="J84">
            <v>7235.21</v>
          </cell>
          <cell r="K84">
            <v>0</v>
          </cell>
          <cell r="L84">
            <v>0</v>
          </cell>
          <cell r="M84">
            <v>7235.21</v>
          </cell>
          <cell r="N84">
            <v>-7235.21</v>
          </cell>
        </row>
        <row r="85">
          <cell r="G85" t="str">
            <v>New Main - Estate</v>
          </cell>
          <cell r="I85">
            <v>0</v>
          </cell>
          <cell r="J85">
            <v>26006.29</v>
          </cell>
          <cell r="K85">
            <v>0</v>
          </cell>
          <cell r="L85">
            <v>495</v>
          </cell>
          <cell r="M85">
            <v>26501.29</v>
          </cell>
          <cell r="N85">
            <v>-26501.29</v>
          </cell>
        </row>
        <row r="86">
          <cell r="G86" t="str">
            <v>New Main - Estate</v>
          </cell>
          <cell r="I86">
            <v>0</v>
          </cell>
          <cell r="J86">
            <v>511</v>
          </cell>
          <cell r="K86">
            <v>0</v>
          </cell>
          <cell r="L86">
            <v>11835.28</v>
          </cell>
          <cell r="M86">
            <v>12346.28</v>
          </cell>
          <cell r="N86">
            <v>-12346.28</v>
          </cell>
        </row>
        <row r="87">
          <cell r="G87" t="str">
            <v>New Main - Estate</v>
          </cell>
          <cell r="I87">
            <v>0</v>
          </cell>
          <cell r="J87">
            <v>40945.949999999997</v>
          </cell>
          <cell r="K87">
            <v>0</v>
          </cell>
          <cell r="L87">
            <v>8591.44</v>
          </cell>
          <cell r="M87">
            <v>49537.39</v>
          </cell>
          <cell r="N87">
            <v>-49537.39</v>
          </cell>
        </row>
        <row r="88">
          <cell r="G88" t="str">
            <v>New Main - Estate</v>
          </cell>
          <cell r="I88">
            <v>0</v>
          </cell>
          <cell r="J88">
            <v>0</v>
          </cell>
          <cell r="K88">
            <v>0</v>
          </cell>
          <cell r="L88">
            <v>7143.51</v>
          </cell>
          <cell r="M88">
            <v>7143.51</v>
          </cell>
          <cell r="N88">
            <v>-7143.51</v>
          </cell>
        </row>
        <row r="89">
          <cell r="G89" t="str">
            <v>New Main - Estate</v>
          </cell>
          <cell r="I89">
            <v>0</v>
          </cell>
          <cell r="J89">
            <v>15619.24</v>
          </cell>
          <cell r="K89">
            <v>0</v>
          </cell>
          <cell r="L89">
            <v>0</v>
          </cell>
          <cell r="M89">
            <v>15619.24</v>
          </cell>
          <cell r="N89">
            <v>-15619.24</v>
          </cell>
        </row>
        <row r="90">
          <cell r="G90" t="str">
            <v>New Main - Estate</v>
          </cell>
          <cell r="I90">
            <v>0</v>
          </cell>
          <cell r="J90">
            <v>0</v>
          </cell>
          <cell r="K90">
            <v>0</v>
          </cell>
          <cell r="L90">
            <v>15547.77</v>
          </cell>
          <cell r="M90">
            <v>15547.77</v>
          </cell>
          <cell r="N90">
            <v>-15547.77</v>
          </cell>
        </row>
        <row r="91">
          <cell r="G91" t="str">
            <v>New Main - Estate</v>
          </cell>
          <cell r="I91">
            <v>0</v>
          </cell>
          <cell r="J91">
            <v>350</v>
          </cell>
          <cell r="K91">
            <v>0</v>
          </cell>
          <cell r="L91">
            <v>0</v>
          </cell>
          <cell r="M91">
            <v>350</v>
          </cell>
          <cell r="N91">
            <v>-350</v>
          </cell>
        </row>
        <row r="92">
          <cell r="G92" t="str">
            <v>New Main - Estate</v>
          </cell>
          <cell r="I92">
            <v>0</v>
          </cell>
          <cell r="J92">
            <v>22920.36</v>
          </cell>
          <cell r="K92">
            <v>3302.45</v>
          </cell>
          <cell r="L92">
            <v>5200.74</v>
          </cell>
          <cell r="M92">
            <v>28121.1</v>
          </cell>
          <cell r="N92">
            <v>-28121.1</v>
          </cell>
        </row>
        <row r="93">
          <cell r="G93" t="str">
            <v>New Main - Estate</v>
          </cell>
          <cell r="I93">
            <v>0</v>
          </cell>
          <cell r="J93">
            <v>0</v>
          </cell>
          <cell r="K93">
            <v>0</v>
          </cell>
          <cell r="L93">
            <v>280.32</v>
          </cell>
          <cell r="M93">
            <v>280.32</v>
          </cell>
          <cell r="N93">
            <v>-280.32</v>
          </cell>
        </row>
        <row r="94">
          <cell r="G94" t="str">
            <v>New Main - Estate</v>
          </cell>
          <cell r="I94">
            <v>0</v>
          </cell>
          <cell r="J94">
            <v>4179.79</v>
          </cell>
          <cell r="K94">
            <v>0</v>
          </cell>
          <cell r="L94">
            <v>6043.96</v>
          </cell>
          <cell r="M94">
            <v>10223.75</v>
          </cell>
          <cell r="N94">
            <v>-10223.75</v>
          </cell>
        </row>
        <row r="95">
          <cell r="G95" t="str">
            <v>New Main - Estate</v>
          </cell>
          <cell r="I95">
            <v>0</v>
          </cell>
          <cell r="J95">
            <v>2565.33</v>
          </cell>
          <cell r="K95">
            <v>59.62</v>
          </cell>
          <cell r="L95">
            <v>3228.68</v>
          </cell>
          <cell r="M95">
            <v>5794.01</v>
          </cell>
          <cell r="N95">
            <v>-5794.01</v>
          </cell>
        </row>
        <row r="96">
          <cell r="G96" t="str">
            <v>New Main - Estate</v>
          </cell>
          <cell r="I96">
            <v>0</v>
          </cell>
          <cell r="J96">
            <v>22918.94</v>
          </cell>
          <cell r="K96">
            <v>0</v>
          </cell>
          <cell r="L96">
            <v>0</v>
          </cell>
          <cell r="M96">
            <v>22918.94</v>
          </cell>
          <cell r="N96">
            <v>-22918.94</v>
          </cell>
        </row>
        <row r="97">
          <cell r="G97" t="str">
            <v>New Main - Estate</v>
          </cell>
          <cell r="I97">
            <v>0</v>
          </cell>
          <cell r="J97">
            <v>12757.18</v>
          </cell>
          <cell r="K97">
            <v>0</v>
          </cell>
          <cell r="L97">
            <v>0</v>
          </cell>
          <cell r="M97">
            <v>12757.18</v>
          </cell>
          <cell r="N97">
            <v>-12757.18</v>
          </cell>
        </row>
        <row r="98">
          <cell r="G98" t="str">
            <v>New Main - Estate</v>
          </cell>
          <cell r="I98">
            <v>0</v>
          </cell>
          <cell r="J98">
            <v>9950.86</v>
          </cell>
          <cell r="K98">
            <v>2797.55</v>
          </cell>
          <cell r="L98">
            <v>4340.3</v>
          </cell>
          <cell r="M98">
            <v>14291.16</v>
          </cell>
          <cell r="N98">
            <v>-14291.16</v>
          </cell>
        </row>
        <row r="99">
          <cell r="G99" t="str">
            <v>New Main - Estate</v>
          </cell>
          <cell r="I99">
            <v>0</v>
          </cell>
          <cell r="J99">
            <v>2086.12</v>
          </cell>
          <cell r="K99">
            <v>0</v>
          </cell>
          <cell r="L99">
            <v>17451.66</v>
          </cell>
          <cell r="M99">
            <v>19537.78</v>
          </cell>
          <cell r="N99">
            <v>-19537.78</v>
          </cell>
        </row>
        <row r="100">
          <cell r="G100" t="str">
            <v>New Main - Estate</v>
          </cell>
          <cell r="I100">
            <v>0</v>
          </cell>
          <cell r="J100">
            <v>266.36</v>
          </cell>
          <cell r="K100">
            <v>0</v>
          </cell>
          <cell r="L100">
            <v>0</v>
          </cell>
          <cell r="M100">
            <v>266.36</v>
          </cell>
          <cell r="N100">
            <v>-266.36</v>
          </cell>
        </row>
        <row r="101">
          <cell r="G101" t="str">
            <v>New Main - Estate</v>
          </cell>
          <cell r="I101">
            <v>0</v>
          </cell>
          <cell r="J101">
            <v>266.36</v>
          </cell>
          <cell r="K101">
            <v>107.34</v>
          </cell>
          <cell r="L101">
            <v>2430.44</v>
          </cell>
          <cell r="M101">
            <v>2696.8</v>
          </cell>
          <cell r="N101">
            <v>-2696.8</v>
          </cell>
        </row>
        <row r="102">
          <cell r="G102" t="str">
            <v>New Main - Estate</v>
          </cell>
          <cell r="I102">
            <v>0</v>
          </cell>
          <cell r="J102">
            <v>266.36</v>
          </cell>
          <cell r="K102">
            <v>107.34</v>
          </cell>
          <cell r="L102">
            <v>2130.9899999999998</v>
          </cell>
          <cell r="M102">
            <v>2397.35</v>
          </cell>
          <cell r="N102">
            <v>-2397.35</v>
          </cell>
        </row>
        <row r="103">
          <cell r="G103" t="str">
            <v>New Main - Estate</v>
          </cell>
          <cell r="I103">
            <v>0</v>
          </cell>
          <cell r="J103">
            <v>266.36</v>
          </cell>
          <cell r="K103">
            <v>55.89</v>
          </cell>
          <cell r="L103">
            <v>2370.06</v>
          </cell>
          <cell r="M103">
            <v>2636.42</v>
          </cell>
          <cell r="N103">
            <v>-2636.42</v>
          </cell>
        </row>
        <row r="104">
          <cell r="G104" t="str">
            <v>New Main - Estate</v>
          </cell>
          <cell r="I104">
            <v>0</v>
          </cell>
          <cell r="J104">
            <v>607.67999999999995</v>
          </cell>
          <cell r="K104">
            <v>0</v>
          </cell>
          <cell r="L104">
            <v>16479.650000000001</v>
          </cell>
          <cell r="M104">
            <v>17087.330000000002</v>
          </cell>
          <cell r="N104">
            <v>-17087.330000000002</v>
          </cell>
        </row>
        <row r="105">
          <cell r="G105" t="str">
            <v>New Main - Estate</v>
          </cell>
          <cell r="I105">
            <v>0</v>
          </cell>
          <cell r="J105">
            <v>133.18</v>
          </cell>
          <cell r="K105">
            <v>0</v>
          </cell>
          <cell r="L105">
            <v>0</v>
          </cell>
          <cell r="M105">
            <v>133.18</v>
          </cell>
          <cell r="N105">
            <v>-133.18</v>
          </cell>
        </row>
        <row r="106">
          <cell r="G106" t="str">
            <v>New Main - Estate</v>
          </cell>
          <cell r="I106">
            <v>0</v>
          </cell>
          <cell r="J106">
            <v>266.36</v>
          </cell>
          <cell r="K106">
            <v>931.99</v>
          </cell>
          <cell r="L106">
            <v>931.99</v>
          </cell>
          <cell r="M106">
            <v>1198.3499999999999</v>
          </cell>
          <cell r="N106">
            <v>-1198.3499999999999</v>
          </cell>
        </row>
        <row r="107">
          <cell r="G107" t="str">
            <v>New Main - Estate</v>
          </cell>
          <cell r="I107">
            <v>0</v>
          </cell>
          <cell r="J107">
            <v>12219.32</v>
          </cell>
          <cell r="K107">
            <v>0</v>
          </cell>
          <cell r="L107">
            <v>0</v>
          </cell>
          <cell r="M107">
            <v>12219.32</v>
          </cell>
          <cell r="N107">
            <v>-12219.32</v>
          </cell>
        </row>
        <row r="108">
          <cell r="G108" t="str">
            <v>New Main - Estate</v>
          </cell>
          <cell r="I108">
            <v>0</v>
          </cell>
          <cell r="J108">
            <v>532.72</v>
          </cell>
          <cell r="K108">
            <v>0</v>
          </cell>
          <cell r="L108">
            <v>0</v>
          </cell>
          <cell r="M108">
            <v>532.72</v>
          </cell>
          <cell r="N108">
            <v>-532.72</v>
          </cell>
        </row>
        <row r="109">
          <cell r="G109" t="str">
            <v>New Main - Estate</v>
          </cell>
          <cell r="I109">
            <v>0</v>
          </cell>
          <cell r="J109">
            <v>14683.69</v>
          </cell>
          <cell r="K109">
            <v>0</v>
          </cell>
          <cell r="L109">
            <v>0</v>
          </cell>
          <cell r="M109">
            <v>14683.69</v>
          </cell>
          <cell r="N109">
            <v>-14683.69</v>
          </cell>
        </row>
        <row r="110">
          <cell r="G110" t="str">
            <v>New Main - Estate</v>
          </cell>
          <cell r="I110">
            <v>0</v>
          </cell>
          <cell r="J110">
            <v>73</v>
          </cell>
          <cell r="K110">
            <v>2823.9</v>
          </cell>
          <cell r="L110">
            <v>18364.939999999999</v>
          </cell>
          <cell r="M110">
            <v>18437.939999999999</v>
          </cell>
          <cell r="N110">
            <v>-18437.939999999999</v>
          </cell>
        </row>
        <row r="111">
          <cell r="G111" t="str">
            <v>New Main - Estate</v>
          </cell>
          <cell r="I111">
            <v>0</v>
          </cell>
          <cell r="J111">
            <v>16145.88</v>
          </cell>
          <cell r="K111">
            <v>0</v>
          </cell>
          <cell r="L111">
            <v>8380.0499999999993</v>
          </cell>
          <cell r="M111">
            <v>24525.93</v>
          </cell>
          <cell r="N111">
            <v>-24525.93</v>
          </cell>
        </row>
        <row r="112">
          <cell r="G112" t="str">
            <v>New Main - Estate</v>
          </cell>
          <cell r="I112">
            <v>0</v>
          </cell>
          <cell r="J112">
            <v>703043.23</v>
          </cell>
          <cell r="K112">
            <v>66495.460000000006</v>
          </cell>
          <cell r="L112">
            <v>545743.01</v>
          </cell>
          <cell r="M112">
            <v>1248786.24</v>
          </cell>
          <cell r="N112">
            <v>-1248786.24</v>
          </cell>
        </row>
        <row r="113">
          <cell r="G113" t="str">
            <v>New Main - Estate</v>
          </cell>
          <cell r="I113">
            <v>0</v>
          </cell>
          <cell r="J113">
            <v>20686.53</v>
          </cell>
          <cell r="K113">
            <v>0</v>
          </cell>
          <cell r="L113">
            <v>19069.650000000001</v>
          </cell>
          <cell r="M113">
            <v>39756.18</v>
          </cell>
          <cell r="N113">
            <v>-39756.18</v>
          </cell>
        </row>
        <row r="114">
          <cell r="G114" t="str">
            <v>New Main - Estate</v>
          </cell>
          <cell r="I114">
            <v>0</v>
          </cell>
          <cell r="J114">
            <v>1916.53</v>
          </cell>
          <cell r="K114">
            <v>0</v>
          </cell>
          <cell r="L114">
            <v>0</v>
          </cell>
          <cell r="M114">
            <v>1916.53</v>
          </cell>
          <cell r="N114">
            <v>-1916.53</v>
          </cell>
        </row>
        <row r="115">
          <cell r="G115" t="str">
            <v>New Main - Estate</v>
          </cell>
          <cell r="I115">
            <v>0</v>
          </cell>
          <cell r="J115">
            <v>6998.97</v>
          </cell>
          <cell r="K115">
            <v>280.32</v>
          </cell>
          <cell r="L115">
            <v>14093.57</v>
          </cell>
          <cell r="M115">
            <v>21092.54</v>
          </cell>
          <cell r="N115">
            <v>-21092.54</v>
          </cell>
        </row>
        <row r="116">
          <cell r="G116" t="str">
            <v>New Main - Estate</v>
          </cell>
          <cell r="I116">
            <v>0</v>
          </cell>
          <cell r="J116">
            <v>0</v>
          </cell>
          <cell r="K116">
            <v>13046.41</v>
          </cell>
          <cell r="L116">
            <v>22074.18</v>
          </cell>
          <cell r="M116">
            <v>22074.18</v>
          </cell>
          <cell r="N116">
            <v>-22074.18</v>
          </cell>
        </row>
        <row r="117">
          <cell r="G117" t="str">
            <v>New Main - Estate</v>
          </cell>
          <cell r="I117">
            <v>0</v>
          </cell>
          <cell r="J117">
            <v>7435.63</v>
          </cell>
          <cell r="K117">
            <v>0</v>
          </cell>
          <cell r="L117">
            <v>3743.33</v>
          </cell>
          <cell r="M117">
            <v>11178.96</v>
          </cell>
          <cell r="N117">
            <v>-11178.96</v>
          </cell>
        </row>
        <row r="118">
          <cell r="G118" t="str">
            <v>New Main - Estate</v>
          </cell>
          <cell r="I118">
            <v>0</v>
          </cell>
          <cell r="J118">
            <v>401.5</v>
          </cell>
          <cell r="K118">
            <v>0</v>
          </cell>
          <cell r="L118">
            <v>0</v>
          </cell>
          <cell r="M118">
            <v>401.5</v>
          </cell>
          <cell r="N118">
            <v>-401.5</v>
          </cell>
        </row>
        <row r="119">
          <cell r="G119" t="str">
            <v>New Main - Estate</v>
          </cell>
          <cell r="I119">
            <v>0</v>
          </cell>
          <cell r="J119">
            <v>0</v>
          </cell>
          <cell r="K119">
            <v>145.02000000000001</v>
          </cell>
          <cell r="L119">
            <v>390.94</v>
          </cell>
          <cell r="M119">
            <v>390.94</v>
          </cell>
          <cell r="N119">
            <v>-390.94</v>
          </cell>
        </row>
        <row r="120">
          <cell r="G120" t="str">
            <v>New Main - Estate</v>
          </cell>
          <cell r="I120">
            <v>0</v>
          </cell>
          <cell r="J120">
            <v>0</v>
          </cell>
          <cell r="K120">
            <v>0</v>
          </cell>
          <cell r="L120">
            <v>72.510000000000005</v>
          </cell>
          <cell r="M120">
            <v>72.510000000000005</v>
          </cell>
          <cell r="N120">
            <v>-72.510000000000005</v>
          </cell>
        </row>
        <row r="121">
          <cell r="G121" t="str">
            <v>New Main - Estate</v>
          </cell>
          <cell r="I121">
            <v>0</v>
          </cell>
          <cell r="J121">
            <v>0</v>
          </cell>
          <cell r="K121">
            <v>0</v>
          </cell>
          <cell r="L121">
            <v>8280.15</v>
          </cell>
          <cell r="M121">
            <v>8280.15</v>
          </cell>
          <cell r="N121">
            <v>-8280.15</v>
          </cell>
        </row>
        <row r="122">
          <cell r="G122" t="str">
            <v>New Main - Estate</v>
          </cell>
          <cell r="I122">
            <v>0</v>
          </cell>
          <cell r="J122">
            <v>3625.65</v>
          </cell>
          <cell r="K122">
            <v>0</v>
          </cell>
          <cell r="L122">
            <v>0</v>
          </cell>
          <cell r="M122">
            <v>3625.65</v>
          </cell>
          <cell r="N122">
            <v>-3625.65</v>
          </cell>
        </row>
        <row r="123">
          <cell r="G123" t="str">
            <v>New Main - Estate</v>
          </cell>
          <cell r="I123">
            <v>0</v>
          </cell>
          <cell r="J123">
            <v>736</v>
          </cell>
          <cell r="K123">
            <v>1118.1400000000001</v>
          </cell>
          <cell r="L123">
            <v>2292.77</v>
          </cell>
          <cell r="M123">
            <v>3028.77</v>
          </cell>
          <cell r="N123">
            <v>-3028.77</v>
          </cell>
        </row>
        <row r="124">
          <cell r="G124" t="str">
            <v>New Main - Estate</v>
          </cell>
          <cell r="I124">
            <v>0</v>
          </cell>
          <cell r="J124">
            <v>36722.400000000001</v>
          </cell>
          <cell r="K124">
            <v>0</v>
          </cell>
          <cell r="L124">
            <v>3432.4</v>
          </cell>
          <cell r="M124">
            <v>40154.800000000003</v>
          </cell>
          <cell r="N124">
            <v>-40154.800000000003</v>
          </cell>
        </row>
        <row r="125">
          <cell r="G125" t="str">
            <v>New Main - Estate</v>
          </cell>
          <cell r="I125">
            <v>0</v>
          </cell>
          <cell r="J125">
            <v>1507</v>
          </cell>
          <cell r="K125">
            <v>0</v>
          </cell>
          <cell r="L125">
            <v>0</v>
          </cell>
          <cell r="M125">
            <v>1507</v>
          </cell>
          <cell r="N125">
            <v>-1507</v>
          </cell>
        </row>
        <row r="126">
          <cell r="G126" t="str">
            <v>New Main - Estate</v>
          </cell>
          <cell r="I126">
            <v>0</v>
          </cell>
          <cell r="J126">
            <v>2710.91</v>
          </cell>
          <cell r="K126">
            <v>0</v>
          </cell>
          <cell r="L126">
            <v>1547.82</v>
          </cell>
          <cell r="M126">
            <v>4258.7299999999996</v>
          </cell>
          <cell r="N126">
            <v>-4258.7299999999996</v>
          </cell>
        </row>
        <row r="127">
          <cell r="G127" t="str">
            <v>New Main - Estate</v>
          </cell>
          <cell r="I127">
            <v>0</v>
          </cell>
          <cell r="J127">
            <v>9363.67</v>
          </cell>
          <cell r="K127">
            <v>0</v>
          </cell>
          <cell r="L127">
            <v>0</v>
          </cell>
          <cell r="M127">
            <v>9363.67</v>
          </cell>
          <cell r="N127">
            <v>-9363.67</v>
          </cell>
        </row>
        <row r="128">
          <cell r="G128" t="str">
            <v>New Main - Estate</v>
          </cell>
          <cell r="I128">
            <v>0</v>
          </cell>
          <cell r="J128">
            <v>276</v>
          </cell>
          <cell r="K128">
            <v>0</v>
          </cell>
          <cell r="L128">
            <v>137.80000000000001</v>
          </cell>
          <cell r="M128">
            <v>413.8</v>
          </cell>
          <cell r="N128">
            <v>-413.8</v>
          </cell>
        </row>
        <row r="129">
          <cell r="G129" t="str">
            <v>New Main - Estate</v>
          </cell>
          <cell r="I129">
            <v>0</v>
          </cell>
          <cell r="J129">
            <v>32168.22</v>
          </cell>
          <cell r="K129">
            <v>0</v>
          </cell>
          <cell r="L129">
            <v>20052.14</v>
          </cell>
          <cell r="M129">
            <v>52220.36</v>
          </cell>
          <cell r="N129">
            <v>-52220.36</v>
          </cell>
        </row>
        <row r="130">
          <cell r="G130" t="str">
            <v>New Main - Estate</v>
          </cell>
          <cell r="I130">
            <v>0</v>
          </cell>
          <cell r="J130">
            <v>7637.19</v>
          </cell>
          <cell r="K130">
            <v>0</v>
          </cell>
          <cell r="L130">
            <v>0</v>
          </cell>
          <cell r="M130">
            <v>7637.19</v>
          </cell>
          <cell r="N130">
            <v>-7637.19</v>
          </cell>
        </row>
        <row r="131">
          <cell r="G131" t="str">
            <v>New Main - Estate</v>
          </cell>
          <cell r="I131">
            <v>0</v>
          </cell>
          <cell r="J131">
            <v>15279.28</v>
          </cell>
          <cell r="K131">
            <v>0</v>
          </cell>
          <cell r="L131">
            <v>0</v>
          </cell>
          <cell r="M131">
            <v>15279.28</v>
          </cell>
          <cell r="N131">
            <v>-15279.28</v>
          </cell>
        </row>
        <row r="132">
          <cell r="G132" t="str">
            <v>New Main - Estate</v>
          </cell>
          <cell r="I132">
            <v>0</v>
          </cell>
          <cell r="J132">
            <v>184</v>
          </cell>
          <cell r="K132">
            <v>0</v>
          </cell>
          <cell r="L132">
            <v>560.64</v>
          </cell>
          <cell r="M132">
            <v>744.64</v>
          </cell>
          <cell r="N132">
            <v>-744.64</v>
          </cell>
        </row>
        <row r="133">
          <cell r="G133" t="str">
            <v>New Main - Estate</v>
          </cell>
          <cell r="I133">
            <v>0</v>
          </cell>
          <cell r="J133">
            <v>4988.87</v>
          </cell>
          <cell r="K133">
            <v>0</v>
          </cell>
          <cell r="L133">
            <v>0</v>
          </cell>
          <cell r="M133">
            <v>4988.87</v>
          </cell>
          <cell r="N133">
            <v>-4988.87</v>
          </cell>
        </row>
        <row r="134">
          <cell r="G134" t="str">
            <v>New Main - Estate</v>
          </cell>
          <cell r="I134">
            <v>0</v>
          </cell>
          <cell r="J134">
            <v>15012</v>
          </cell>
          <cell r="K134">
            <v>280.32</v>
          </cell>
          <cell r="L134">
            <v>280.32</v>
          </cell>
          <cell r="M134">
            <v>15292.32</v>
          </cell>
          <cell r="N134">
            <v>-15292.32</v>
          </cell>
        </row>
        <row r="135">
          <cell r="G135" t="str">
            <v>New Main - Estate</v>
          </cell>
          <cell r="I135">
            <v>0</v>
          </cell>
          <cell r="J135">
            <v>6458.15</v>
          </cell>
          <cell r="K135">
            <v>55.89</v>
          </cell>
          <cell r="L135">
            <v>647.36</v>
          </cell>
          <cell r="M135">
            <v>7105.51</v>
          </cell>
          <cell r="N135">
            <v>-7105.51</v>
          </cell>
        </row>
        <row r="136">
          <cell r="G136" t="str">
            <v>New Main - Estate</v>
          </cell>
          <cell r="I136">
            <v>0</v>
          </cell>
          <cell r="J136">
            <v>17715.23</v>
          </cell>
          <cell r="K136">
            <v>171.4</v>
          </cell>
          <cell r="L136">
            <v>171.4</v>
          </cell>
          <cell r="M136">
            <v>17886.63</v>
          </cell>
          <cell r="N136">
            <v>-17886.63</v>
          </cell>
        </row>
        <row r="137">
          <cell r="G137" t="str">
            <v>New Main - Estate</v>
          </cell>
          <cell r="I137">
            <v>0</v>
          </cell>
          <cell r="J137">
            <v>0</v>
          </cell>
          <cell r="K137">
            <v>0</v>
          </cell>
          <cell r="L137">
            <v>140.16</v>
          </cell>
          <cell r="M137">
            <v>140.16</v>
          </cell>
          <cell r="N137">
            <v>-140.16</v>
          </cell>
        </row>
        <row r="138">
          <cell r="G138" t="str">
            <v>New Main - Estate</v>
          </cell>
          <cell r="I138">
            <v>0</v>
          </cell>
          <cell r="J138">
            <v>368</v>
          </cell>
          <cell r="K138">
            <v>0</v>
          </cell>
          <cell r="L138">
            <v>0</v>
          </cell>
          <cell r="M138">
            <v>368</v>
          </cell>
          <cell r="N138">
            <v>-368</v>
          </cell>
        </row>
        <row r="139">
          <cell r="G139" t="str">
            <v>New Main - Estate</v>
          </cell>
          <cell r="I139">
            <v>0</v>
          </cell>
          <cell r="J139">
            <v>1102.5</v>
          </cell>
          <cell r="K139">
            <v>0</v>
          </cell>
          <cell r="L139">
            <v>0</v>
          </cell>
          <cell r="M139">
            <v>1102.5</v>
          </cell>
          <cell r="N139">
            <v>-1102.5</v>
          </cell>
        </row>
        <row r="140">
          <cell r="G140" t="str">
            <v>New Main - Estate</v>
          </cell>
          <cell r="I140">
            <v>0</v>
          </cell>
          <cell r="J140">
            <v>328.5</v>
          </cell>
          <cell r="K140">
            <v>0</v>
          </cell>
          <cell r="L140">
            <v>0</v>
          </cell>
          <cell r="M140">
            <v>328.5</v>
          </cell>
          <cell r="N140">
            <v>-328.5</v>
          </cell>
        </row>
        <row r="141">
          <cell r="G141" t="str">
            <v>New Main - Estate</v>
          </cell>
          <cell r="I141">
            <v>0</v>
          </cell>
          <cell r="J141">
            <v>806</v>
          </cell>
          <cell r="K141">
            <v>661.27</v>
          </cell>
          <cell r="L141">
            <v>1809.79</v>
          </cell>
          <cell r="M141">
            <v>2615.79</v>
          </cell>
          <cell r="N141">
            <v>-2615.79</v>
          </cell>
        </row>
        <row r="142">
          <cell r="G142" t="str">
            <v>New Main - Estate</v>
          </cell>
          <cell r="I142">
            <v>0</v>
          </cell>
          <cell r="J142">
            <v>622</v>
          </cell>
          <cell r="K142">
            <v>0</v>
          </cell>
          <cell r="L142">
            <v>0</v>
          </cell>
          <cell r="M142">
            <v>622</v>
          </cell>
          <cell r="N142">
            <v>-622</v>
          </cell>
        </row>
        <row r="143">
          <cell r="G143" t="str">
            <v>New Main - Estate</v>
          </cell>
          <cell r="I143">
            <v>0</v>
          </cell>
          <cell r="J143">
            <v>804.5</v>
          </cell>
          <cell r="K143">
            <v>77.05</v>
          </cell>
          <cell r="L143">
            <v>77.05</v>
          </cell>
          <cell r="M143">
            <v>881.55</v>
          </cell>
          <cell r="N143">
            <v>-881.55</v>
          </cell>
        </row>
        <row r="144">
          <cell r="G144" t="str">
            <v>New Main - Estate</v>
          </cell>
          <cell r="I144">
            <v>0</v>
          </cell>
          <cell r="J144">
            <v>7096.48</v>
          </cell>
          <cell r="K144">
            <v>0</v>
          </cell>
          <cell r="L144">
            <v>19497.89</v>
          </cell>
          <cell r="M144">
            <v>26594.37</v>
          </cell>
          <cell r="N144">
            <v>-26594.37</v>
          </cell>
        </row>
        <row r="145">
          <cell r="G145" t="str">
            <v>New Main - Estate</v>
          </cell>
          <cell r="I145">
            <v>0</v>
          </cell>
          <cell r="J145">
            <v>1174</v>
          </cell>
          <cell r="K145">
            <v>0</v>
          </cell>
          <cell r="L145">
            <v>0</v>
          </cell>
          <cell r="M145">
            <v>1174</v>
          </cell>
          <cell r="N145">
            <v>-1174</v>
          </cell>
        </row>
        <row r="146">
          <cell r="G146" t="str">
            <v>New Main - Estate</v>
          </cell>
          <cell r="I146">
            <v>0</v>
          </cell>
          <cell r="J146">
            <v>8516.91</v>
          </cell>
          <cell r="K146">
            <v>0</v>
          </cell>
          <cell r="L146">
            <v>12600.24</v>
          </cell>
          <cell r="M146">
            <v>21117.15</v>
          </cell>
          <cell r="N146">
            <v>-21117.15</v>
          </cell>
        </row>
        <row r="147">
          <cell r="G147" t="str">
            <v>New Main - Estate</v>
          </cell>
          <cell r="I147">
            <v>0</v>
          </cell>
          <cell r="J147">
            <v>19693.32</v>
          </cell>
          <cell r="K147">
            <v>0</v>
          </cell>
          <cell r="L147">
            <v>0</v>
          </cell>
          <cell r="M147">
            <v>19693.32</v>
          </cell>
          <cell r="N147">
            <v>-19693.32</v>
          </cell>
        </row>
        <row r="148">
          <cell r="G148" t="str">
            <v>New Main - Estate</v>
          </cell>
          <cell r="I148">
            <v>0</v>
          </cell>
          <cell r="J148">
            <v>657</v>
          </cell>
          <cell r="K148">
            <v>7222.12</v>
          </cell>
          <cell r="L148">
            <v>26888.09</v>
          </cell>
          <cell r="M148">
            <v>27545.09</v>
          </cell>
          <cell r="N148">
            <v>-27545.09</v>
          </cell>
        </row>
        <row r="149">
          <cell r="G149" t="str">
            <v>New Main - Estate</v>
          </cell>
          <cell r="I149">
            <v>0</v>
          </cell>
          <cell r="J149">
            <v>11518.28</v>
          </cell>
          <cell r="K149">
            <v>0</v>
          </cell>
          <cell r="L149">
            <v>0</v>
          </cell>
          <cell r="M149">
            <v>11518.28</v>
          </cell>
          <cell r="N149">
            <v>-11518.28</v>
          </cell>
        </row>
        <row r="150">
          <cell r="G150" t="str">
            <v>New Main - Estate</v>
          </cell>
          <cell r="I150">
            <v>0</v>
          </cell>
          <cell r="J150">
            <v>182.5</v>
          </cell>
          <cell r="K150">
            <v>0</v>
          </cell>
          <cell r="L150">
            <v>0</v>
          </cell>
          <cell r="M150">
            <v>182.5</v>
          </cell>
          <cell r="N150">
            <v>-182.5</v>
          </cell>
        </row>
        <row r="151">
          <cell r="G151" t="str">
            <v>New Main - Estate</v>
          </cell>
          <cell r="I151">
            <v>0</v>
          </cell>
          <cell r="J151">
            <v>280</v>
          </cell>
          <cell r="K151">
            <v>0</v>
          </cell>
          <cell r="L151">
            <v>0</v>
          </cell>
          <cell r="M151">
            <v>280</v>
          </cell>
          <cell r="N151">
            <v>-280</v>
          </cell>
        </row>
        <row r="152">
          <cell r="G152" t="str">
            <v>New Main - Estate</v>
          </cell>
          <cell r="I152">
            <v>0</v>
          </cell>
          <cell r="J152">
            <v>280</v>
          </cell>
          <cell r="K152">
            <v>0</v>
          </cell>
          <cell r="L152">
            <v>0</v>
          </cell>
          <cell r="M152">
            <v>280</v>
          </cell>
          <cell r="N152">
            <v>-280</v>
          </cell>
        </row>
        <row r="153">
          <cell r="G153" t="str">
            <v>New Main - Estate</v>
          </cell>
          <cell r="I153">
            <v>0</v>
          </cell>
          <cell r="J153">
            <v>280</v>
          </cell>
          <cell r="K153">
            <v>0</v>
          </cell>
          <cell r="L153">
            <v>0</v>
          </cell>
          <cell r="M153">
            <v>280</v>
          </cell>
          <cell r="N153">
            <v>-280</v>
          </cell>
        </row>
        <row r="154">
          <cell r="G154" t="str">
            <v>New Main - Estate</v>
          </cell>
          <cell r="I154">
            <v>0</v>
          </cell>
          <cell r="J154">
            <v>182.5</v>
          </cell>
          <cell r="K154">
            <v>269.73</v>
          </cell>
          <cell r="L154">
            <v>269.73</v>
          </cell>
          <cell r="M154">
            <v>452.23</v>
          </cell>
          <cell r="N154">
            <v>-452.23</v>
          </cell>
        </row>
        <row r="155">
          <cell r="G155" t="str">
            <v>New Main - Estate</v>
          </cell>
          <cell r="I155">
            <v>36234</v>
          </cell>
          <cell r="J155">
            <v>0</v>
          </cell>
          <cell r="K155">
            <v>352.53</v>
          </cell>
          <cell r="L155">
            <v>11712.77</v>
          </cell>
          <cell r="M155">
            <v>11712.77</v>
          </cell>
          <cell r="N155">
            <v>24521.23</v>
          </cell>
        </row>
        <row r="156">
          <cell r="G156" t="str">
            <v>New Main - Estate</v>
          </cell>
          <cell r="I156">
            <v>19687</v>
          </cell>
          <cell r="J156">
            <v>615</v>
          </cell>
          <cell r="K156">
            <v>0</v>
          </cell>
          <cell r="L156">
            <v>9071.7900000000009</v>
          </cell>
          <cell r="M156">
            <v>9686.7900000000009</v>
          </cell>
          <cell r="N156">
            <v>10000.209999999999</v>
          </cell>
        </row>
        <row r="157">
          <cell r="G157" t="str">
            <v>New Main - Estate</v>
          </cell>
          <cell r="I157">
            <v>291460.65999999997</v>
          </cell>
          <cell r="J157">
            <v>208516.52</v>
          </cell>
          <cell r="K157">
            <v>0</v>
          </cell>
          <cell r="L157">
            <v>0</v>
          </cell>
          <cell r="M157">
            <v>208516.52</v>
          </cell>
          <cell r="N157">
            <v>82944.14</v>
          </cell>
        </row>
        <row r="158">
          <cell r="G158" t="str">
            <v>New Main - Estate</v>
          </cell>
          <cell r="I158">
            <v>513408</v>
          </cell>
          <cell r="J158">
            <v>42838.91</v>
          </cell>
          <cell r="K158">
            <v>0</v>
          </cell>
          <cell r="L158">
            <v>124145.59</v>
          </cell>
          <cell r="M158">
            <v>166984.5</v>
          </cell>
          <cell r="N158">
            <v>346423.5</v>
          </cell>
        </row>
        <row r="159">
          <cell r="G159" t="str">
            <v>New Main - Estate</v>
          </cell>
          <cell r="I159">
            <v>95977</v>
          </cell>
          <cell r="J159">
            <v>152280.32000000001</v>
          </cell>
          <cell r="K159">
            <v>0</v>
          </cell>
          <cell r="L159">
            <v>40586.959999999999</v>
          </cell>
          <cell r="M159">
            <v>192867.28</v>
          </cell>
          <cell r="N159">
            <v>-96890.28</v>
          </cell>
        </row>
        <row r="160">
          <cell r="G160" t="str">
            <v>New Main - Estate</v>
          </cell>
          <cell r="I160">
            <v>11175</v>
          </cell>
          <cell r="J160">
            <v>5106.01</v>
          </cell>
          <cell r="K160">
            <v>0</v>
          </cell>
          <cell r="L160">
            <v>2126.3200000000002</v>
          </cell>
          <cell r="M160">
            <v>7232.33</v>
          </cell>
          <cell r="N160">
            <v>3942.67</v>
          </cell>
        </row>
        <row r="161">
          <cell r="G161" t="str">
            <v>New Main - Estate</v>
          </cell>
          <cell r="I161">
            <v>32625</v>
          </cell>
          <cell r="J161">
            <v>5201.76</v>
          </cell>
          <cell r="K161">
            <v>707.76</v>
          </cell>
          <cell r="L161">
            <v>11353.49</v>
          </cell>
          <cell r="M161">
            <v>16555.25</v>
          </cell>
          <cell r="N161">
            <v>16069.75</v>
          </cell>
        </row>
        <row r="162">
          <cell r="G162" t="str">
            <v>New Main - Estate</v>
          </cell>
          <cell r="I162">
            <v>4083</v>
          </cell>
          <cell r="J162">
            <v>986</v>
          </cell>
          <cell r="K162">
            <v>0</v>
          </cell>
          <cell r="L162">
            <v>10974.35</v>
          </cell>
          <cell r="M162">
            <v>11960.35</v>
          </cell>
          <cell r="N162">
            <v>-7877.35</v>
          </cell>
        </row>
        <row r="163">
          <cell r="G163" t="str">
            <v>New Main - Estate</v>
          </cell>
          <cell r="I163">
            <v>10646</v>
          </cell>
          <cell r="J163">
            <v>134</v>
          </cell>
          <cell r="K163">
            <v>0</v>
          </cell>
          <cell r="L163">
            <v>0</v>
          </cell>
          <cell r="M163">
            <v>134</v>
          </cell>
          <cell r="N163">
            <v>10512</v>
          </cell>
        </row>
        <row r="164">
          <cell r="G164" t="str">
            <v>New Main - Estate</v>
          </cell>
          <cell r="I164">
            <v>10646</v>
          </cell>
          <cell r="J164">
            <v>134</v>
          </cell>
          <cell r="K164">
            <v>0</v>
          </cell>
          <cell r="L164">
            <v>0</v>
          </cell>
          <cell r="M164">
            <v>134</v>
          </cell>
          <cell r="N164">
            <v>10512</v>
          </cell>
        </row>
        <row r="165">
          <cell r="G165" t="str">
            <v>New Main - Estate</v>
          </cell>
          <cell r="I165">
            <v>10646</v>
          </cell>
          <cell r="J165">
            <v>134</v>
          </cell>
          <cell r="K165">
            <v>0</v>
          </cell>
          <cell r="L165">
            <v>0</v>
          </cell>
          <cell r="M165">
            <v>134</v>
          </cell>
          <cell r="N165">
            <v>10512</v>
          </cell>
        </row>
        <row r="166">
          <cell r="G166" t="str">
            <v>New Main - Estate</v>
          </cell>
          <cell r="I166">
            <v>15568</v>
          </cell>
          <cell r="J166">
            <v>134</v>
          </cell>
          <cell r="K166">
            <v>0</v>
          </cell>
          <cell r="L166">
            <v>0</v>
          </cell>
          <cell r="M166">
            <v>134</v>
          </cell>
          <cell r="N166">
            <v>15434</v>
          </cell>
        </row>
        <row r="167">
          <cell r="G167" t="str">
            <v>New Main - Estate</v>
          </cell>
          <cell r="I167">
            <v>17064</v>
          </cell>
          <cell r="J167">
            <v>134</v>
          </cell>
          <cell r="K167">
            <v>0</v>
          </cell>
          <cell r="L167">
            <v>0</v>
          </cell>
          <cell r="M167">
            <v>134</v>
          </cell>
          <cell r="N167">
            <v>16930</v>
          </cell>
        </row>
        <row r="168">
          <cell r="G168" t="str">
            <v>New Main - Estate</v>
          </cell>
          <cell r="I168">
            <v>6275</v>
          </cell>
          <cell r="J168">
            <v>347</v>
          </cell>
          <cell r="K168">
            <v>0</v>
          </cell>
          <cell r="L168">
            <v>2338.4299999999998</v>
          </cell>
          <cell r="M168">
            <v>2685.43</v>
          </cell>
          <cell r="N168">
            <v>3589.57</v>
          </cell>
        </row>
        <row r="169">
          <cell r="G169" t="str">
            <v>New Main - Estate</v>
          </cell>
          <cell r="I169">
            <v>121117</v>
          </cell>
          <cell r="J169">
            <v>0</v>
          </cell>
          <cell r="K169">
            <v>140.16</v>
          </cell>
          <cell r="L169">
            <v>2260.2600000000002</v>
          </cell>
          <cell r="M169">
            <v>2260.2600000000002</v>
          </cell>
          <cell r="N169">
            <v>118856.74</v>
          </cell>
        </row>
        <row r="170">
          <cell r="G170" t="str">
            <v>New Main - Estate</v>
          </cell>
          <cell r="I170">
            <v>4708</v>
          </cell>
          <cell r="J170">
            <v>134</v>
          </cell>
          <cell r="K170">
            <v>0</v>
          </cell>
          <cell r="L170">
            <v>1833.7</v>
          </cell>
          <cell r="M170">
            <v>1967.7</v>
          </cell>
          <cell r="N170">
            <v>2740.3</v>
          </cell>
        </row>
        <row r="171">
          <cell r="G171" t="str">
            <v>New Main - Estate</v>
          </cell>
          <cell r="I171">
            <v>19687</v>
          </cell>
          <cell r="J171">
            <v>804</v>
          </cell>
          <cell r="K171">
            <v>0</v>
          </cell>
          <cell r="L171">
            <v>27071.49</v>
          </cell>
          <cell r="M171">
            <v>27875.49</v>
          </cell>
          <cell r="N171">
            <v>-8188.49</v>
          </cell>
        </row>
        <row r="172">
          <cell r="G172" t="str">
            <v>New Main - Estate</v>
          </cell>
          <cell r="I172">
            <v>14475</v>
          </cell>
          <cell r="J172">
            <v>0</v>
          </cell>
          <cell r="K172">
            <v>0</v>
          </cell>
          <cell r="L172">
            <v>6865.73</v>
          </cell>
          <cell r="M172">
            <v>6865.73</v>
          </cell>
          <cell r="N172">
            <v>7609.27</v>
          </cell>
        </row>
        <row r="173">
          <cell r="G173" t="str">
            <v>New Main - Estate</v>
          </cell>
          <cell r="I173">
            <v>6010</v>
          </cell>
          <cell r="J173">
            <v>0</v>
          </cell>
          <cell r="K173">
            <v>0</v>
          </cell>
          <cell r="L173">
            <v>11524.82</v>
          </cell>
          <cell r="M173">
            <v>11524.82</v>
          </cell>
          <cell r="N173">
            <v>-5514.82</v>
          </cell>
        </row>
        <row r="174">
          <cell r="G174" t="str">
            <v>New Main - Estate</v>
          </cell>
          <cell r="I174">
            <v>12456</v>
          </cell>
          <cell r="J174">
            <v>0</v>
          </cell>
          <cell r="K174">
            <v>0</v>
          </cell>
          <cell r="L174">
            <v>3089.7</v>
          </cell>
          <cell r="M174">
            <v>3089.7</v>
          </cell>
          <cell r="N174">
            <v>9366.2999999999993</v>
          </cell>
        </row>
        <row r="175">
          <cell r="G175" t="str">
            <v>New Main - Estate</v>
          </cell>
          <cell r="I175">
            <v>16538</v>
          </cell>
          <cell r="J175">
            <v>0</v>
          </cell>
          <cell r="K175">
            <v>0</v>
          </cell>
          <cell r="L175">
            <v>11026.8</v>
          </cell>
          <cell r="M175">
            <v>11026.8</v>
          </cell>
          <cell r="N175">
            <v>5511.2</v>
          </cell>
        </row>
        <row r="176">
          <cell r="G176" t="str">
            <v>New Main - Estate</v>
          </cell>
          <cell r="I176">
            <v>68357</v>
          </cell>
          <cell r="J176">
            <v>0</v>
          </cell>
          <cell r="K176">
            <v>0</v>
          </cell>
          <cell r="L176">
            <v>26035.59</v>
          </cell>
          <cell r="M176">
            <v>26035.59</v>
          </cell>
          <cell r="N176">
            <v>42321.41</v>
          </cell>
        </row>
        <row r="177">
          <cell r="G177" t="str">
            <v>New Main - Estate</v>
          </cell>
          <cell r="I177">
            <v>68357</v>
          </cell>
          <cell r="J177">
            <v>0</v>
          </cell>
          <cell r="K177">
            <v>0</v>
          </cell>
          <cell r="L177">
            <v>819.67</v>
          </cell>
          <cell r="M177">
            <v>819.67</v>
          </cell>
          <cell r="N177">
            <v>67537.33</v>
          </cell>
        </row>
        <row r="178">
          <cell r="G178" t="str">
            <v>New Main - Estate</v>
          </cell>
          <cell r="I178">
            <v>10283.9</v>
          </cell>
          <cell r="J178">
            <v>0</v>
          </cell>
          <cell r="K178">
            <v>70.08</v>
          </cell>
          <cell r="L178">
            <v>1542.17</v>
          </cell>
          <cell r="M178">
            <v>1542.17</v>
          </cell>
          <cell r="N178">
            <v>8741.73</v>
          </cell>
        </row>
        <row r="179">
          <cell r="G179" t="str">
            <v>New Main - Estate</v>
          </cell>
          <cell r="I179">
            <v>19687</v>
          </cell>
          <cell r="J179">
            <v>0</v>
          </cell>
          <cell r="K179">
            <v>37.26</v>
          </cell>
          <cell r="L179">
            <v>11401.98</v>
          </cell>
          <cell r="M179">
            <v>11401.98</v>
          </cell>
          <cell r="N179">
            <v>8285.02</v>
          </cell>
        </row>
        <row r="180">
          <cell r="G180" t="str">
            <v>New Main - Estate</v>
          </cell>
          <cell r="I180">
            <v>8714</v>
          </cell>
          <cell r="J180">
            <v>0</v>
          </cell>
          <cell r="K180">
            <v>0</v>
          </cell>
          <cell r="L180">
            <v>9915.25</v>
          </cell>
          <cell r="M180">
            <v>9915.25</v>
          </cell>
          <cell r="N180">
            <v>-1201.25</v>
          </cell>
        </row>
        <row r="181">
          <cell r="G181" t="str">
            <v>New Main - Estate</v>
          </cell>
          <cell r="I181">
            <v>125562</v>
          </cell>
          <cell r="J181">
            <v>0</v>
          </cell>
          <cell r="K181">
            <v>14526.1</v>
          </cell>
          <cell r="L181">
            <v>21719.599999999999</v>
          </cell>
          <cell r="M181">
            <v>21719.599999999999</v>
          </cell>
          <cell r="N181">
            <v>103842.4</v>
          </cell>
        </row>
        <row r="182">
          <cell r="G182" t="str">
            <v>New Main - Estate</v>
          </cell>
          <cell r="I182">
            <v>21849</v>
          </cell>
          <cell r="J182">
            <v>0</v>
          </cell>
          <cell r="K182">
            <v>0</v>
          </cell>
          <cell r="L182">
            <v>7884.61</v>
          </cell>
          <cell r="M182">
            <v>7884.61</v>
          </cell>
          <cell r="N182">
            <v>13964.39</v>
          </cell>
        </row>
        <row r="183">
          <cell r="G183" t="str">
            <v>New Main - Estate</v>
          </cell>
          <cell r="I183">
            <v>54787</v>
          </cell>
          <cell r="J183">
            <v>0</v>
          </cell>
          <cell r="K183">
            <v>2593.06</v>
          </cell>
          <cell r="L183">
            <v>6378.78</v>
          </cell>
          <cell r="M183">
            <v>6378.78</v>
          </cell>
          <cell r="N183">
            <v>48408.22</v>
          </cell>
        </row>
        <row r="184">
          <cell r="G184" t="str">
            <v>New Main - Estate</v>
          </cell>
          <cell r="I184">
            <v>79886</v>
          </cell>
          <cell r="J184">
            <v>0</v>
          </cell>
          <cell r="K184">
            <v>7937.65</v>
          </cell>
          <cell r="L184">
            <v>65649.100000000006</v>
          </cell>
          <cell r="M184">
            <v>65649.100000000006</v>
          </cell>
          <cell r="N184">
            <v>14236.9</v>
          </cell>
        </row>
        <row r="185">
          <cell r="G185" t="str">
            <v>New Main - Estate</v>
          </cell>
          <cell r="I185">
            <v>31024</v>
          </cell>
          <cell r="J185">
            <v>0</v>
          </cell>
          <cell r="K185">
            <v>19831.48</v>
          </cell>
          <cell r="L185">
            <v>37349.58</v>
          </cell>
          <cell r="M185">
            <v>37349.58</v>
          </cell>
          <cell r="N185">
            <v>-6325.58</v>
          </cell>
        </row>
        <row r="186">
          <cell r="G186" t="str">
            <v>New Main - Estate</v>
          </cell>
          <cell r="I186">
            <v>26362</v>
          </cell>
          <cell r="J186">
            <v>0</v>
          </cell>
          <cell r="K186">
            <v>0</v>
          </cell>
          <cell r="L186">
            <v>402.87</v>
          </cell>
          <cell r="M186">
            <v>402.87</v>
          </cell>
          <cell r="N186">
            <v>25959.13</v>
          </cell>
        </row>
        <row r="187">
          <cell r="G187" t="str">
            <v>New Main - Estate</v>
          </cell>
          <cell r="I187">
            <v>96254</v>
          </cell>
          <cell r="J187">
            <v>0</v>
          </cell>
          <cell r="K187">
            <v>97.36</v>
          </cell>
          <cell r="L187">
            <v>21169.47</v>
          </cell>
          <cell r="M187">
            <v>21169.47</v>
          </cell>
          <cell r="N187">
            <v>75084.53</v>
          </cell>
        </row>
        <row r="188">
          <cell r="G188" t="str">
            <v>New Main - Estate</v>
          </cell>
          <cell r="I188">
            <v>46138</v>
          </cell>
          <cell r="J188">
            <v>0</v>
          </cell>
          <cell r="K188">
            <v>403.02</v>
          </cell>
          <cell r="L188">
            <v>499.62</v>
          </cell>
          <cell r="M188">
            <v>499.62</v>
          </cell>
          <cell r="N188">
            <v>45638.38</v>
          </cell>
        </row>
        <row r="189">
          <cell r="G189" t="str">
            <v>New Main - Estate</v>
          </cell>
          <cell r="I189">
            <v>18287</v>
          </cell>
          <cell r="J189">
            <v>0</v>
          </cell>
          <cell r="K189">
            <v>280.32</v>
          </cell>
          <cell r="L189">
            <v>280.32</v>
          </cell>
          <cell r="M189">
            <v>280.32</v>
          </cell>
          <cell r="N189">
            <v>18006.68</v>
          </cell>
        </row>
        <row r="190">
          <cell r="G190" t="str">
            <v>New Main - Estate</v>
          </cell>
          <cell r="I190">
            <v>29425</v>
          </cell>
          <cell r="J190">
            <v>0</v>
          </cell>
          <cell r="K190">
            <v>1663.51</v>
          </cell>
          <cell r="L190">
            <v>1663.51</v>
          </cell>
          <cell r="M190">
            <v>1663.51</v>
          </cell>
          <cell r="N190">
            <v>27761.49</v>
          </cell>
        </row>
        <row r="191">
          <cell r="G191" t="str">
            <v>New Main - Estate Total</v>
          </cell>
          <cell r="I191">
            <v>1975458.5599999998</v>
          </cell>
          <cell r="J191">
            <v>1723437.9399999992</v>
          </cell>
          <cell r="K191">
            <v>149069.98000000001</v>
          </cell>
          <cell r="L191">
            <v>1380846.9800000007</v>
          </cell>
          <cell r="M191">
            <v>3104284.9199999985</v>
          </cell>
          <cell r="N191">
            <v>-1128826.3599999996</v>
          </cell>
        </row>
        <row r="192">
          <cell r="G192" t="str">
            <v>New Main - Existing Domestic</v>
          </cell>
          <cell r="I192">
            <v>0</v>
          </cell>
          <cell r="J192">
            <v>109.5</v>
          </cell>
          <cell r="K192">
            <v>4853.88</v>
          </cell>
          <cell r="L192">
            <v>20242.82</v>
          </cell>
          <cell r="M192">
            <v>20352.32</v>
          </cell>
          <cell r="N192">
            <v>-20352.32</v>
          </cell>
        </row>
        <row r="193">
          <cell r="G193" t="str">
            <v>New Main - Existing Domestic Total</v>
          </cell>
          <cell r="I193">
            <v>0</v>
          </cell>
          <cell r="J193">
            <v>109.5</v>
          </cell>
          <cell r="K193">
            <v>4853.88</v>
          </cell>
          <cell r="L193">
            <v>20242.82</v>
          </cell>
          <cell r="M193">
            <v>20352.32</v>
          </cell>
          <cell r="N193">
            <v>-20352.32</v>
          </cell>
        </row>
        <row r="194">
          <cell r="G194" t="str">
            <v>New Main - Industrial and Commercial &lt;10TJ/annum</v>
          </cell>
          <cell r="I194">
            <v>0</v>
          </cell>
          <cell r="J194">
            <v>4314</v>
          </cell>
          <cell r="K194">
            <v>1364.46</v>
          </cell>
          <cell r="L194">
            <v>8209.7099999999991</v>
          </cell>
          <cell r="M194">
            <v>12523.71</v>
          </cell>
          <cell r="N194">
            <v>-12523.71</v>
          </cell>
        </row>
        <row r="195">
          <cell r="G195" t="str">
            <v>New Main - Industrial and Commercial &lt;10TJ/annum Total</v>
          </cell>
          <cell r="I195">
            <v>0</v>
          </cell>
          <cell r="J195">
            <v>4314</v>
          </cell>
          <cell r="K195">
            <v>1364.46</v>
          </cell>
          <cell r="L195">
            <v>8209.7099999999991</v>
          </cell>
          <cell r="M195">
            <v>12523.71</v>
          </cell>
          <cell r="N195">
            <v>-12523.71</v>
          </cell>
        </row>
        <row r="196">
          <cell r="G196" t="str">
            <v>Oakey Gate Station - Upgrade of station including odouriser and E&amp;I installations</v>
          </cell>
          <cell r="I196">
            <v>450000</v>
          </cell>
          <cell r="J196">
            <v>0</v>
          </cell>
          <cell r="K196">
            <v>0</v>
          </cell>
          <cell r="L196">
            <v>0</v>
          </cell>
          <cell r="M196">
            <v>0</v>
          </cell>
          <cell r="N196">
            <v>450000</v>
          </cell>
        </row>
        <row r="197">
          <cell r="G197" t="str">
            <v>Oakey Gate Station - Upgrade of station including odouriser and E&amp;I installations Total</v>
          </cell>
          <cell r="I197">
            <v>450000</v>
          </cell>
          <cell r="J197">
            <v>0</v>
          </cell>
          <cell r="K197">
            <v>0</v>
          </cell>
          <cell r="L197">
            <v>0</v>
          </cell>
          <cell r="M197">
            <v>0</v>
          </cell>
          <cell r="N197">
            <v>450000</v>
          </cell>
        </row>
        <row r="198">
          <cell r="G198" t="str">
            <v>Other - record separately</v>
          </cell>
          <cell r="I198">
            <v>0</v>
          </cell>
          <cell r="J198">
            <v>176895.57</v>
          </cell>
          <cell r="K198">
            <v>0</v>
          </cell>
          <cell r="L198">
            <v>-203654.87</v>
          </cell>
          <cell r="M198">
            <v>-26759.3</v>
          </cell>
          <cell r="N198">
            <v>26759.3</v>
          </cell>
        </row>
        <row r="199">
          <cell r="G199" t="str">
            <v>Other - record separately Total</v>
          </cell>
          <cell r="I199">
            <v>0</v>
          </cell>
          <cell r="J199">
            <v>176895.57</v>
          </cell>
          <cell r="K199">
            <v>0</v>
          </cell>
          <cell r="L199">
            <v>-203654.87</v>
          </cell>
          <cell r="M199">
            <v>-26759.3</v>
          </cell>
          <cell r="N199">
            <v>26759.3</v>
          </cell>
        </row>
        <row r="200">
          <cell r="G200" t="str">
            <v>Relocation of DN150 Class 600 at creek crossing, Hotham Creek Road, Willowvale Total</v>
          </cell>
          <cell r="I200">
            <v>390000</v>
          </cell>
          <cell r="J200">
            <v>57098.5</v>
          </cell>
          <cell r="K200">
            <v>85007.62</v>
          </cell>
          <cell r="L200">
            <v>517946.77</v>
          </cell>
          <cell r="M200">
            <v>575045.27</v>
          </cell>
          <cell r="N200">
            <v>-185045.27</v>
          </cell>
        </row>
        <row r="201">
          <cell r="G201" t="str">
            <v>Relocation of DN150 Class 600 at creek crossing, Hotham Creek Road, Willowvale Total Total</v>
          </cell>
          <cell r="I201">
            <v>390000</v>
          </cell>
          <cell r="J201">
            <v>57098.5</v>
          </cell>
          <cell r="K201">
            <v>85007.62</v>
          </cell>
          <cell r="L201">
            <v>517946.77</v>
          </cell>
          <cell r="M201">
            <v>575045.27</v>
          </cell>
          <cell r="N201">
            <v>-185045.27</v>
          </cell>
        </row>
        <row r="202">
          <cell r="G202" t="str">
            <v>Replace existing district regulator stations</v>
          </cell>
          <cell r="I202">
            <v>0</v>
          </cell>
          <cell r="J202">
            <v>34246.36</v>
          </cell>
          <cell r="K202">
            <v>560.64</v>
          </cell>
          <cell r="L202">
            <v>116585.98</v>
          </cell>
          <cell r="M202">
            <v>150832.34</v>
          </cell>
          <cell r="N202">
            <v>-150832.34</v>
          </cell>
        </row>
        <row r="203">
          <cell r="G203" t="str">
            <v>Replace existing district regulator stations</v>
          </cell>
          <cell r="I203">
            <v>0</v>
          </cell>
          <cell r="J203">
            <v>8695.68</v>
          </cell>
          <cell r="K203">
            <v>6240</v>
          </cell>
          <cell r="L203">
            <v>75325.34</v>
          </cell>
          <cell r="M203">
            <v>84021.02</v>
          </cell>
          <cell r="N203">
            <v>-84021.02</v>
          </cell>
        </row>
        <row r="204">
          <cell r="G204" t="str">
            <v>Replace existing district regulator stations</v>
          </cell>
          <cell r="I204">
            <v>0</v>
          </cell>
          <cell r="J204">
            <v>0</v>
          </cell>
          <cell r="K204">
            <v>0</v>
          </cell>
          <cell r="L204">
            <v>13323.8</v>
          </cell>
          <cell r="M204">
            <v>13323.8</v>
          </cell>
          <cell r="N204">
            <v>-13323.8</v>
          </cell>
        </row>
        <row r="205">
          <cell r="G205" t="str">
            <v>Replace existing district regulator stations</v>
          </cell>
          <cell r="I205">
            <v>0</v>
          </cell>
          <cell r="J205">
            <v>83283</v>
          </cell>
          <cell r="K205">
            <v>11333.29</v>
          </cell>
          <cell r="L205">
            <v>-1017.1799999999899</v>
          </cell>
          <cell r="M205">
            <v>82265.820000000007</v>
          </cell>
          <cell r="N205">
            <v>-82265.820000000007</v>
          </cell>
        </row>
        <row r="206">
          <cell r="G206" t="str">
            <v>Replace existing district regulator stations</v>
          </cell>
          <cell r="I206">
            <v>0</v>
          </cell>
          <cell r="J206">
            <v>455385.24</v>
          </cell>
          <cell r="K206">
            <v>73292.789999999994</v>
          </cell>
          <cell r="L206">
            <v>721791.44</v>
          </cell>
          <cell r="M206">
            <v>1177176.68</v>
          </cell>
          <cell r="N206">
            <v>-1177176.68</v>
          </cell>
        </row>
        <row r="207">
          <cell r="G207" t="str">
            <v>Replace existing district regulator stations</v>
          </cell>
          <cell r="I207">
            <v>70000</v>
          </cell>
          <cell r="J207">
            <v>0</v>
          </cell>
          <cell r="K207">
            <v>9385.6</v>
          </cell>
          <cell r="L207">
            <v>30267.279999999999</v>
          </cell>
          <cell r="M207">
            <v>30267.279999999999</v>
          </cell>
          <cell r="N207">
            <v>39732.720000000001</v>
          </cell>
        </row>
        <row r="208">
          <cell r="G208" t="str">
            <v>Replace existing district regulator stations</v>
          </cell>
          <cell r="I208">
            <v>960000</v>
          </cell>
          <cell r="J208">
            <v>0</v>
          </cell>
          <cell r="K208">
            <v>877.92</v>
          </cell>
          <cell r="L208">
            <v>21872.639999999999</v>
          </cell>
          <cell r="M208">
            <v>21872.639999999999</v>
          </cell>
          <cell r="N208">
            <v>938127.35999999999</v>
          </cell>
        </row>
        <row r="209">
          <cell r="G209" t="str">
            <v>Replace existing district regulator stations Total</v>
          </cell>
          <cell r="I209">
            <v>1030000</v>
          </cell>
          <cell r="J209">
            <v>581610.28</v>
          </cell>
          <cell r="K209">
            <v>101690.24000000001</v>
          </cell>
          <cell r="L209">
            <v>978149.29999999993</v>
          </cell>
          <cell r="M209">
            <v>1559759.5799999998</v>
          </cell>
          <cell r="N209">
            <v>-529759.57999999996</v>
          </cell>
        </row>
        <row r="210">
          <cell r="G210" t="str">
            <v>SCADA - Integrate Elster units into historian</v>
          </cell>
          <cell r="I210">
            <v>0</v>
          </cell>
          <cell r="J210">
            <v>9485.7800000000007</v>
          </cell>
          <cell r="K210">
            <v>754.76</v>
          </cell>
          <cell r="L210">
            <v>19318.490000000002</v>
          </cell>
          <cell r="M210">
            <v>28804.27</v>
          </cell>
          <cell r="N210">
            <v>-28804.27</v>
          </cell>
        </row>
        <row r="211">
          <cell r="G211" t="str">
            <v>SCADA - Integrate Elster units into historian Total</v>
          </cell>
          <cell r="I211">
            <v>0</v>
          </cell>
          <cell r="J211">
            <v>9485.7800000000007</v>
          </cell>
          <cell r="K211">
            <v>754.76</v>
          </cell>
          <cell r="L211">
            <v>19318.490000000002</v>
          </cell>
          <cell r="M211">
            <v>28804.27</v>
          </cell>
          <cell r="N211">
            <v>-28804.27</v>
          </cell>
        </row>
        <row r="212">
          <cell r="G212" t="str">
            <v>SCADA - Replace existing database</v>
          </cell>
          <cell r="I212">
            <v>0</v>
          </cell>
          <cell r="J212">
            <v>28151.29</v>
          </cell>
          <cell r="K212">
            <v>15675</v>
          </cell>
          <cell r="L212">
            <v>48715.02</v>
          </cell>
          <cell r="M212">
            <v>76866.31</v>
          </cell>
          <cell r="N212">
            <v>-76866.31</v>
          </cell>
        </row>
        <row r="213">
          <cell r="G213" t="str">
            <v>SCADA - Replace existing database Total</v>
          </cell>
          <cell r="I213">
            <v>0</v>
          </cell>
          <cell r="J213">
            <v>28151.29</v>
          </cell>
          <cell r="K213">
            <v>15675</v>
          </cell>
          <cell r="L213">
            <v>48715.02</v>
          </cell>
          <cell r="M213">
            <v>76866.31</v>
          </cell>
          <cell r="N213">
            <v>-76866.31</v>
          </cell>
        </row>
        <row r="214">
          <cell r="G214" t="str">
            <v>SCADA - Replace existing servers</v>
          </cell>
          <cell r="I214">
            <v>0</v>
          </cell>
          <cell r="J214">
            <v>996.04</v>
          </cell>
          <cell r="K214">
            <v>0</v>
          </cell>
          <cell r="L214">
            <v>4922.74</v>
          </cell>
          <cell r="M214">
            <v>5918.78</v>
          </cell>
          <cell r="N214">
            <v>-5918.78</v>
          </cell>
        </row>
        <row r="215">
          <cell r="G215" t="str">
            <v>SCADA - Replace existing servers</v>
          </cell>
          <cell r="I215">
            <v>0</v>
          </cell>
          <cell r="J215">
            <v>33995.4</v>
          </cell>
          <cell r="K215">
            <v>0</v>
          </cell>
          <cell r="L215">
            <v>35410.730000000003</v>
          </cell>
          <cell r="M215">
            <v>69406.13</v>
          </cell>
          <cell r="N215">
            <v>-69406.13</v>
          </cell>
        </row>
        <row r="216">
          <cell r="G216" t="str">
            <v>SCADA - Replace existing servers Total</v>
          </cell>
          <cell r="I216">
            <v>0</v>
          </cell>
          <cell r="J216">
            <v>34991.440000000002</v>
          </cell>
          <cell r="K216">
            <v>0</v>
          </cell>
          <cell r="L216">
            <v>40333.47</v>
          </cell>
          <cell r="M216">
            <v>75324.91</v>
          </cell>
          <cell r="N216">
            <v>-75324.91</v>
          </cell>
        </row>
        <row r="217">
          <cell r="G217" t="str">
            <v>Service Renewal</v>
          </cell>
          <cell r="I217">
            <v>0</v>
          </cell>
          <cell r="J217">
            <v>85840.13</v>
          </cell>
          <cell r="K217">
            <v>46295.58</v>
          </cell>
          <cell r="L217">
            <v>206280.23</v>
          </cell>
          <cell r="M217">
            <v>292120.36</v>
          </cell>
          <cell r="N217">
            <v>-292120.36</v>
          </cell>
        </row>
        <row r="218">
          <cell r="G218" t="str">
            <v>Service Renewal</v>
          </cell>
          <cell r="I218">
            <v>40000</v>
          </cell>
          <cell r="J218">
            <v>0</v>
          </cell>
          <cell r="K218">
            <v>0</v>
          </cell>
          <cell r="L218">
            <v>841.5</v>
          </cell>
          <cell r="M218">
            <v>841.5</v>
          </cell>
          <cell r="N218">
            <v>39158.5</v>
          </cell>
        </row>
        <row r="219">
          <cell r="G219" t="str">
            <v>Service Renewal</v>
          </cell>
          <cell r="I219">
            <v>0</v>
          </cell>
          <cell r="J219">
            <v>0</v>
          </cell>
          <cell r="K219">
            <v>0</v>
          </cell>
          <cell r="L219">
            <v>48.68</v>
          </cell>
          <cell r="M219">
            <v>48.68</v>
          </cell>
          <cell r="N219">
            <v>-48.68</v>
          </cell>
        </row>
        <row r="220">
          <cell r="G220" t="str">
            <v>Service Renewal Total</v>
          </cell>
          <cell r="I220">
            <v>40000</v>
          </cell>
          <cell r="J220">
            <v>85840.13</v>
          </cell>
          <cell r="K220">
            <v>46295.58</v>
          </cell>
          <cell r="L220">
            <v>207170.41</v>
          </cell>
          <cell r="M220">
            <v>293010.53999999998</v>
          </cell>
          <cell r="N220">
            <v>-253010.53999999998</v>
          </cell>
        </row>
        <row r="221">
          <cell r="G221" t="str">
            <v>Telemetry - District regulator stations</v>
          </cell>
          <cell r="I221">
            <v>120000</v>
          </cell>
          <cell r="J221">
            <v>0</v>
          </cell>
          <cell r="K221">
            <v>963.42</v>
          </cell>
          <cell r="L221">
            <v>10377.65</v>
          </cell>
          <cell r="M221">
            <v>10377.65</v>
          </cell>
          <cell r="N221">
            <v>109622.35</v>
          </cell>
        </row>
        <row r="222">
          <cell r="G222" t="str">
            <v>Telemetry - District regulator stations Total</v>
          </cell>
          <cell r="I222">
            <v>120000</v>
          </cell>
          <cell r="J222">
            <v>0</v>
          </cell>
          <cell r="K222">
            <v>963.42</v>
          </cell>
          <cell r="L222">
            <v>10377.65</v>
          </cell>
          <cell r="M222">
            <v>10377.65</v>
          </cell>
          <cell r="N222">
            <v>109622.35</v>
          </cell>
        </row>
        <row r="223">
          <cell r="G223" t="str">
            <v>Telemetry - Fringe point monitors</v>
          </cell>
          <cell r="I223">
            <v>40000</v>
          </cell>
          <cell r="J223">
            <v>0</v>
          </cell>
          <cell r="K223">
            <v>1122.5</v>
          </cell>
          <cell r="L223">
            <v>12988.07</v>
          </cell>
          <cell r="M223">
            <v>12988.07</v>
          </cell>
          <cell r="N223">
            <v>27011.93</v>
          </cell>
        </row>
        <row r="224">
          <cell r="G224" t="str">
            <v>Telemetry - Fringe point monitors Total</v>
          </cell>
          <cell r="I224">
            <v>40000</v>
          </cell>
          <cell r="J224">
            <v>0</v>
          </cell>
          <cell r="K224">
            <v>1122.5</v>
          </cell>
          <cell r="L224">
            <v>12988.07</v>
          </cell>
          <cell r="M224">
            <v>12988.07</v>
          </cell>
          <cell r="N224">
            <v>27011.93</v>
          </cell>
        </row>
        <row r="225">
          <cell r="G225" t="str">
            <v>Tingalpa Gate Station Upgrade - Increase capacity; additional Class 300 outlet</v>
          </cell>
          <cell r="I225">
            <v>90000</v>
          </cell>
          <cell r="J225">
            <v>0</v>
          </cell>
          <cell r="K225">
            <v>5380.63</v>
          </cell>
          <cell r="L225">
            <v>5380.63</v>
          </cell>
          <cell r="M225">
            <v>5380.63</v>
          </cell>
          <cell r="N225">
            <v>84619.37</v>
          </cell>
        </row>
        <row r="226">
          <cell r="G226" t="str">
            <v>Tingalpa Gate Station Upgrade - Increase capacity; additional Class 300 outlet</v>
          </cell>
          <cell r="I226">
            <v>45000</v>
          </cell>
          <cell r="J226">
            <v>0</v>
          </cell>
          <cell r="K226">
            <v>18155</v>
          </cell>
          <cell r="L226">
            <v>18155</v>
          </cell>
          <cell r="M226">
            <v>18155</v>
          </cell>
          <cell r="N226">
            <v>26845</v>
          </cell>
        </row>
        <row r="227">
          <cell r="G227" t="str">
            <v>Tingalpa Gate Station Upgrade - Increase capacity; additional Class 300 outlet</v>
          </cell>
          <cell r="I227">
            <v>190000</v>
          </cell>
          <cell r="J227">
            <v>0</v>
          </cell>
          <cell r="K227">
            <v>0</v>
          </cell>
          <cell r="L227">
            <v>4271.68</v>
          </cell>
          <cell r="M227">
            <v>4271.68</v>
          </cell>
          <cell r="N227">
            <v>185728.32</v>
          </cell>
        </row>
        <row r="228">
          <cell r="G228" t="str">
            <v>Tingalpa Gate Station Upgrade - Increase capacity; additional Class 300 outlet</v>
          </cell>
          <cell r="I228">
            <v>90000</v>
          </cell>
          <cell r="J228">
            <v>0</v>
          </cell>
          <cell r="K228">
            <v>10869.27</v>
          </cell>
          <cell r="L228">
            <v>36051.99</v>
          </cell>
          <cell r="M228">
            <v>36051.99</v>
          </cell>
          <cell r="N228">
            <v>53948.01</v>
          </cell>
        </row>
        <row r="229">
          <cell r="G229" t="str">
            <v>Tingalpa Gate Station Upgrade - Increase capacity; additional Class 300 outlet</v>
          </cell>
          <cell r="I229">
            <v>85000</v>
          </cell>
          <cell r="J229">
            <v>0</v>
          </cell>
          <cell r="K229">
            <v>0</v>
          </cell>
          <cell r="L229">
            <v>0</v>
          </cell>
          <cell r="M229">
            <v>0</v>
          </cell>
          <cell r="N229">
            <v>85000</v>
          </cell>
        </row>
        <row r="230">
          <cell r="G230" t="str">
            <v>Tingalpa Gate Station Upgrade - Increase capacity; additional Class 300 outlet Total</v>
          </cell>
          <cell r="I230">
            <v>500000</v>
          </cell>
          <cell r="J230">
            <v>0</v>
          </cell>
          <cell r="K230">
            <v>34404.9</v>
          </cell>
          <cell r="L230">
            <v>63859.3</v>
          </cell>
          <cell r="M230">
            <v>63859.3</v>
          </cell>
          <cell r="N230">
            <v>436140.7</v>
          </cell>
        </row>
        <row r="231">
          <cell r="G231" t="str">
            <v>Upgrade existing district regulator stations</v>
          </cell>
          <cell r="I231">
            <v>150000</v>
          </cell>
          <cell r="J231">
            <v>0</v>
          </cell>
          <cell r="K231">
            <v>5382.36</v>
          </cell>
          <cell r="L231">
            <v>65050.17</v>
          </cell>
          <cell r="M231">
            <v>65050.17</v>
          </cell>
          <cell r="N231">
            <v>84949.83</v>
          </cell>
        </row>
        <row r="232">
          <cell r="G232" t="str">
            <v>Upgrade existing district regulator stations Total</v>
          </cell>
          <cell r="I232">
            <v>150000</v>
          </cell>
          <cell r="J232">
            <v>0</v>
          </cell>
          <cell r="K232">
            <v>5382.36</v>
          </cell>
          <cell r="L232">
            <v>65050.17</v>
          </cell>
          <cell r="M232">
            <v>65050.17</v>
          </cell>
          <cell r="N232">
            <v>84949.83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GL"/>
      <sheetName val="D-SA"/>
      <sheetName val="D-NSW"/>
      <sheetName val="D-QLD"/>
      <sheetName val="D-VIC"/>
      <sheetName val="Ref"/>
      <sheetName val="Input"/>
      <sheetName val="OE"/>
      <sheetName val="SUMMARY"/>
      <sheetName val="Sheet1"/>
      <sheetName val="G-DEMAND"/>
      <sheetName val="G-PIPE"/>
      <sheetName val="G-SWAP"/>
      <sheetName val="G-NSW"/>
      <sheetName val="G-ANP"/>
      <sheetName val="G-SE"/>
      <sheetName val="G-SA"/>
      <sheetName val="G-VIC"/>
      <sheetName val="G-AGL"/>
      <sheetName val="Mar 10 Life"/>
    </sheetNames>
    <sheetDataSet>
      <sheetData sheetId="0"/>
      <sheetData sheetId="1"/>
      <sheetData sheetId="2"/>
      <sheetData sheetId="3"/>
      <sheetData sheetId="4"/>
      <sheetData sheetId="5" refreshError="1">
        <row r="2">
          <cell r="B2" t="str">
            <v>1/01/2005</v>
          </cell>
          <cell r="D2">
            <v>40178</v>
          </cell>
        </row>
      </sheetData>
      <sheetData sheetId="6"/>
      <sheetData sheetId="7" refreshError="1">
        <row r="1">
          <cell r="W1" t="str">
            <v>NGASA</v>
          </cell>
          <cell r="X1" t="str">
            <v>180PJ</v>
          </cell>
          <cell r="Y1" t="str">
            <v>CAL T/G</v>
          </cell>
          <cell r="Z1" t="str">
            <v>Benaris T/G</v>
          </cell>
          <cell r="AA1" t="str">
            <v>OE Equity T/G</v>
          </cell>
          <cell r="AB1" t="str">
            <v>Labroke</v>
          </cell>
          <cell r="AC1" t="str">
            <v>Katnook</v>
          </cell>
          <cell r="AD1" t="str">
            <v>ANP (14.92)</v>
          </cell>
          <cell r="AE1" t="str">
            <v>CAL T/G</v>
          </cell>
          <cell r="AF1" t="str">
            <v>Benaris T/G</v>
          </cell>
          <cell r="AG1" t="str">
            <v>OE Equity T/G</v>
          </cell>
          <cell r="AH1" t="str">
            <v>180PJ</v>
          </cell>
          <cell r="AI1" t="str">
            <v>SWQ '04</v>
          </cell>
          <cell r="AJ1" t="str">
            <v>INP</v>
          </cell>
          <cell r="AK1" t="str">
            <v>NGASA</v>
          </cell>
          <cell r="AL1" t="str">
            <v>ANP (14.92)</v>
          </cell>
          <cell r="AM1" t="str">
            <v>ANP (4.75)</v>
          </cell>
          <cell r="AN1" t="str">
            <v>NGASA</v>
          </cell>
          <cell r="AO1" t="str">
            <v>180PJ</v>
          </cell>
          <cell r="AP1" t="str">
            <v>CAL T/G</v>
          </cell>
          <cell r="AQ1" t="str">
            <v>Benaris T/G</v>
          </cell>
          <cell r="AR1" t="str">
            <v>OE Equity T/G</v>
          </cell>
          <cell r="AS1" t="str">
            <v>180PJ</v>
          </cell>
          <cell r="AT1" t="str">
            <v>VIC Pool</v>
          </cell>
          <cell r="AU1" t="str">
            <v>ANP (14.92)</v>
          </cell>
          <cell r="AV1" t="str">
            <v>supply 1</v>
          </cell>
          <cell r="AW1" t="str">
            <v>YOLLA</v>
          </cell>
          <cell r="AX1" t="str">
            <v>CAL T/G</v>
          </cell>
          <cell r="AY1" t="str">
            <v>Benaris T/G</v>
          </cell>
          <cell r="AZ1" t="str">
            <v>OE Equity T/G</v>
          </cell>
          <cell r="BA1" t="str">
            <v>WUGS</v>
          </cell>
          <cell r="BB1" t="str">
            <v>GASCOR</v>
          </cell>
          <cell r="BC1" t="str">
            <v>WUGS</v>
          </cell>
          <cell r="BD1" t="str">
            <v>LNG1</v>
          </cell>
          <cell r="BE1" t="str">
            <v>OCA</v>
          </cell>
          <cell r="BF1" t="str">
            <v>Tipperary</v>
          </cell>
          <cell r="BG1" t="str">
            <v>New QLD</v>
          </cell>
          <cell r="BH1" t="str">
            <v>180PJ</v>
          </cell>
          <cell r="BI1" t="str">
            <v>OCA</v>
          </cell>
          <cell r="BJ1" t="str">
            <v>Tipperary</v>
          </cell>
          <cell r="BK1" t="str">
            <v>New QLD</v>
          </cell>
          <cell r="BL1" t="str">
            <v>GASCOR</v>
          </cell>
          <cell r="BM1" t="str">
            <v>OCA</v>
          </cell>
          <cell r="BN1" t="str">
            <v>Tipperary</v>
          </cell>
          <cell r="BO1" t="str">
            <v>Fairview</v>
          </cell>
          <cell r="BP1" t="str">
            <v>New QLD</v>
          </cell>
          <cell r="BQ1" t="str">
            <v>MAPS / SG Linepack</v>
          </cell>
          <cell r="BR1" t="str">
            <v>WUGS-SA</v>
          </cell>
          <cell r="BS1" t="str">
            <v>OCA</v>
          </cell>
          <cell r="BT1" t="str">
            <v>Tipperary</v>
          </cell>
          <cell r="BU1" t="str">
            <v>New QLD</v>
          </cell>
          <cell r="BV1" t="str">
            <v>SWAP Bank</v>
          </cell>
          <cell r="BW1" t="str">
            <v>SWAP Bank</v>
          </cell>
          <cell r="BX1" t="str">
            <v>SWAP Bank</v>
          </cell>
          <cell r="BY1" t="str">
            <v>SWAP Bank</v>
          </cell>
        </row>
        <row r="2">
          <cell r="CK2" t="str">
            <v>EAPL</v>
          </cell>
          <cell r="CL2" t="str">
            <v>SG-SE</v>
          </cell>
          <cell r="CM2" t="str">
            <v>SWAP</v>
          </cell>
          <cell r="CN2" t="str">
            <v>SWAP(B)</v>
          </cell>
          <cell r="CO2" t="str">
            <v>MAPS</v>
          </cell>
          <cell r="CP2" t="str">
            <v>MAPS</v>
          </cell>
          <cell r="CQ2" t="str">
            <v>MAPS</v>
          </cell>
          <cell r="CR2" t="str">
            <v>SG-SA</v>
          </cell>
          <cell r="CS2" t="str">
            <v>SG-VIC</v>
          </cell>
        </row>
        <row r="4">
          <cell r="B4">
            <v>2004</v>
          </cell>
        </row>
        <row r="6">
          <cell r="B6">
            <v>2004</v>
          </cell>
        </row>
        <row r="7">
          <cell r="B7">
            <v>2009</v>
          </cell>
        </row>
        <row r="12">
          <cell r="B12">
            <v>37987</v>
          </cell>
        </row>
        <row r="13">
          <cell r="B13">
            <v>38352</v>
          </cell>
        </row>
        <row r="15">
          <cell r="B15">
            <v>1</v>
          </cell>
        </row>
        <row r="16">
          <cell r="B16">
            <v>366</v>
          </cell>
        </row>
        <row r="19">
          <cell r="B19" t="str">
            <v>65:430</v>
          </cell>
        </row>
        <row r="21">
          <cell r="B21" t="str">
            <v>434:799</v>
          </cell>
        </row>
        <row r="22">
          <cell r="B22" t="str">
            <v>26:26</v>
          </cell>
        </row>
        <row r="45">
          <cell r="A45">
            <v>2004</v>
          </cell>
          <cell r="E45" t="str">
            <v>USED IN 2009:</v>
          </cell>
          <cell r="G45">
            <v>0</v>
          </cell>
          <cell r="H45">
            <v>692.98955289443165</v>
          </cell>
          <cell r="I45">
            <v>4025.7702636666672</v>
          </cell>
          <cell r="J45">
            <v>24910.958904109611</v>
          </cell>
          <cell r="K45">
            <v>3900.0000000000077</v>
          </cell>
          <cell r="L45">
            <v>124.29966783517128</v>
          </cell>
          <cell r="M45">
            <v>2769.647802</v>
          </cell>
          <cell r="N45">
            <v>2144.4480000000076</v>
          </cell>
          <cell r="O45">
            <v>8328.4433559603167</v>
          </cell>
          <cell r="P45">
            <v>6328.789875667967</v>
          </cell>
          <cell r="Q45">
            <v>9818.5660424288399</v>
          </cell>
          <cell r="R45">
            <v>7139.0891560606124</v>
          </cell>
          <cell r="S45">
            <v>38945.413389196845</v>
          </cell>
          <cell r="T45">
            <v>7908.2179999999908</v>
          </cell>
          <cell r="U45">
            <v>12084.63791050534</v>
          </cell>
          <cell r="W45">
            <v>0</v>
          </cell>
          <cell r="X45">
            <v>4314.534058286582</v>
          </cell>
          <cell r="Y45">
            <v>3251.9726027397269</v>
          </cell>
          <cell r="Z45">
            <v>8.8607305936091816</v>
          </cell>
          <cell r="AA45">
            <v>335.13440860215053</v>
          </cell>
          <cell r="AB45">
            <v>663.50377198041281</v>
          </cell>
          <cell r="AC45">
            <v>1770.0122704762202</v>
          </cell>
          <cell r="AD45">
            <v>0</v>
          </cell>
          <cell r="AE45">
            <v>346.49299395988567</v>
          </cell>
          <cell r="AF45">
            <v>1783.6972593092755</v>
          </cell>
          <cell r="AG45">
            <v>234.04116946754974</v>
          </cell>
          <cell r="AH45">
            <v>1160.1260262560554</v>
          </cell>
          <cell r="AI45">
            <v>0</v>
          </cell>
          <cell r="AJ45">
            <v>0</v>
          </cell>
          <cell r="AK45">
            <v>0</v>
          </cell>
          <cell r="AL45">
            <v>0</v>
          </cell>
          <cell r="AM45">
            <v>0</v>
          </cell>
          <cell r="AN45">
            <v>0</v>
          </cell>
          <cell r="AO45">
            <v>7112.1862722255437</v>
          </cell>
          <cell r="AP45">
            <v>1.5344033003875612</v>
          </cell>
          <cell r="AQ45">
            <v>5484.3200853342705</v>
          </cell>
          <cell r="AR45">
            <v>6055.9593015240589</v>
          </cell>
          <cell r="AS45">
            <v>8840.9652491617599</v>
          </cell>
          <cell r="AT45">
            <v>0</v>
          </cell>
          <cell r="AU45">
            <v>0</v>
          </cell>
          <cell r="AV45">
            <v>0</v>
          </cell>
          <cell r="AW45">
            <v>20000</v>
          </cell>
          <cell r="AX45">
            <v>0</v>
          </cell>
          <cell r="AY45">
            <v>23.121924762845381</v>
          </cell>
          <cell r="AZ45">
            <v>11224.865120406239</v>
          </cell>
          <cell r="BA45">
            <v>0</v>
          </cell>
          <cell r="BB45">
            <v>27690.282254533082</v>
          </cell>
          <cell r="BC45">
            <v>0</v>
          </cell>
          <cell r="BD45">
            <v>0</v>
          </cell>
          <cell r="BE45">
            <v>9972.6775956284273</v>
          </cell>
          <cell r="BF45">
            <v>12397.188560611508</v>
          </cell>
          <cell r="BG45">
            <v>0</v>
          </cell>
          <cell r="BH45">
            <v>572.18839407005817</v>
          </cell>
          <cell r="BI45">
            <v>0</v>
          </cell>
          <cell r="BJ45">
            <v>152.30755172584216</v>
          </cell>
          <cell r="BK45">
            <v>0</v>
          </cell>
          <cell r="BL45">
            <v>0</v>
          </cell>
          <cell r="BM45">
            <v>0</v>
          </cell>
          <cell r="BN45">
            <v>23.336784069744347</v>
          </cell>
          <cell r="BO45">
            <v>0</v>
          </cell>
          <cell r="BP45">
            <v>0</v>
          </cell>
          <cell r="BQ45">
            <v>0</v>
          </cell>
          <cell r="BR45">
            <v>0</v>
          </cell>
          <cell r="BS45">
            <v>0</v>
          </cell>
          <cell r="BT45">
            <v>331.96074110966288</v>
          </cell>
          <cell r="BU45">
            <v>0</v>
          </cell>
          <cell r="BV45">
            <v>-331.96074110966288</v>
          </cell>
          <cell r="BW45">
            <v>256.49668800139148</v>
          </cell>
          <cell r="BX45">
            <v>91.62121539744544</v>
          </cell>
          <cell r="BY45">
            <v>0</v>
          </cell>
          <cell r="CA45">
            <v>160.29699115123043</v>
          </cell>
          <cell r="CB45">
            <v>1712.4076657981764</v>
          </cell>
          <cell r="CC45">
            <v>304.03225806451638</v>
          </cell>
          <cell r="CD45">
            <v>240.6480046418267</v>
          </cell>
          <cell r="CE45">
            <v>2936.4603082459289</v>
          </cell>
          <cell r="CF45">
            <v>0</v>
          </cell>
          <cell r="CH45">
            <v>4809.1649651953376</v>
          </cell>
          <cell r="CJ45" t="str">
            <v>USED IN 2009:</v>
          </cell>
          <cell r="CK45">
            <v>4314.534058286582</v>
          </cell>
          <cell r="CL45">
            <v>2364.2314227367106</v>
          </cell>
          <cell r="CM45">
            <v>22877.471233145163</v>
          </cell>
          <cell r="CN45">
            <v>348.11790339883692</v>
          </cell>
          <cell r="CO45">
            <v>0</v>
          </cell>
          <cell r="CP45">
            <v>17097.741793506255</v>
          </cell>
          <cell r="CQ45">
            <v>15.535754137099723</v>
          </cell>
          <cell r="CR45">
            <v>11541.813790158716</v>
          </cell>
          <cell r="CS45">
            <v>0</v>
          </cell>
          <cell r="CU45" t="str">
            <v>USED IN 2009:</v>
          </cell>
          <cell r="CV45">
            <v>663.50377198041281</v>
          </cell>
          <cell r="CW45">
            <v>1770.0122704762202</v>
          </cell>
          <cell r="CX45">
            <v>0</v>
          </cell>
          <cell r="CY45">
            <v>0</v>
          </cell>
          <cell r="CZ45">
            <v>0</v>
          </cell>
          <cell r="DA45">
            <v>0</v>
          </cell>
          <cell r="DB45">
            <v>0</v>
          </cell>
          <cell r="DC45">
            <v>22000.000000000015</v>
          </cell>
          <cell r="DD45">
            <v>20000</v>
          </cell>
          <cell r="DE45">
            <v>3600.0000000000045</v>
          </cell>
          <cell r="DF45">
            <v>7300.0000000000027</v>
          </cell>
          <cell r="DG45">
            <v>17849.999999999894</v>
          </cell>
          <cell r="DH45">
            <v>27690.282254533082</v>
          </cell>
          <cell r="DI45">
            <v>0</v>
          </cell>
          <cell r="DJ45">
            <v>0</v>
          </cell>
          <cell r="DK45">
            <v>9972.6775956284273</v>
          </cell>
          <cell r="DL45">
            <v>12904.79363751675</v>
          </cell>
          <cell r="DM45">
            <v>0</v>
          </cell>
          <cell r="DN45">
            <v>0</v>
          </cell>
          <cell r="DO45">
            <v>0</v>
          </cell>
          <cell r="DP45">
            <v>16.157162289173634</v>
          </cell>
          <cell r="DR45">
            <v>23225.589136543978</v>
          </cell>
          <cell r="DS45">
            <v>4809.1649651953376</v>
          </cell>
          <cell r="DT45">
            <v>544.68026270634289</v>
          </cell>
          <cell r="FE45">
            <v>38271.90027662037</v>
          </cell>
        </row>
        <row r="46">
          <cell r="W46">
            <v>0</v>
          </cell>
        </row>
        <row r="48">
          <cell r="W48">
            <v>20500</v>
          </cell>
        </row>
        <row r="49">
          <cell r="W49">
            <v>67.3</v>
          </cell>
          <cell r="CK49">
            <v>20</v>
          </cell>
          <cell r="CL49">
            <v>0</v>
          </cell>
          <cell r="CM49">
            <v>0</v>
          </cell>
          <cell r="CN49">
            <v>0</v>
          </cell>
          <cell r="CO49">
            <v>131.4</v>
          </cell>
          <cell r="CP49">
            <v>0</v>
          </cell>
          <cell r="CQ49">
            <v>0</v>
          </cell>
          <cell r="CR49">
            <v>30</v>
          </cell>
          <cell r="CS49">
            <v>0</v>
          </cell>
        </row>
        <row r="50">
          <cell r="W50">
            <v>20</v>
          </cell>
        </row>
        <row r="51">
          <cell r="W51">
            <v>20</v>
          </cell>
        </row>
        <row r="52">
          <cell r="W52">
            <v>0.84005540224890141</v>
          </cell>
        </row>
        <row r="53">
          <cell r="W53">
            <v>0.84005540224890141</v>
          </cell>
        </row>
        <row r="55">
          <cell r="W55">
            <v>20462.119621790363</v>
          </cell>
        </row>
        <row r="56">
          <cell r="W56">
            <v>29.419621790364978</v>
          </cell>
        </row>
        <row r="57">
          <cell r="W57">
            <v>19.1599445977511</v>
          </cell>
        </row>
        <row r="58">
          <cell r="W58"/>
        </row>
        <row r="59">
          <cell r="W59">
            <v>0</v>
          </cell>
        </row>
        <row r="60">
          <cell r="W60">
            <v>0</v>
          </cell>
        </row>
        <row r="63">
          <cell r="A63">
            <v>37987</v>
          </cell>
          <cell r="B63">
            <v>1</v>
          </cell>
          <cell r="C63">
            <v>4</v>
          </cell>
          <cell r="D63">
            <v>1</v>
          </cell>
          <cell r="E63">
            <v>2004</v>
          </cell>
          <cell r="G63">
            <v>0</v>
          </cell>
          <cell r="H63">
            <v>4.9769369259993985E-2</v>
          </cell>
          <cell r="I63">
            <v>0.79028603298890743</v>
          </cell>
          <cell r="J63">
            <v>0</v>
          </cell>
          <cell r="K63">
            <v>0</v>
          </cell>
          <cell r="L63">
            <v>0.17856309639161499</v>
          </cell>
          <cell r="M63">
            <v>5.777035455719262</v>
          </cell>
          <cell r="N63">
            <v>16.333161290322579</v>
          </cell>
          <cell r="O63">
            <v>6.5991436519909668</v>
          </cell>
          <cell r="P63">
            <v>15.164844934652578</v>
          </cell>
          <cell r="Q63">
            <v>29.059193165187178</v>
          </cell>
          <cell r="R63">
            <v>6.2171410555553912</v>
          </cell>
          <cell r="S63">
            <v>69.663080568568063</v>
          </cell>
          <cell r="T63">
            <v>23.399026833721702</v>
          </cell>
          <cell r="U63">
            <v>9.7526767536142867</v>
          </cell>
          <cell r="W63">
            <v>0.84005540224890141</v>
          </cell>
          <cell r="X63">
            <v>0</v>
          </cell>
          <cell r="Y63">
            <v>0</v>
          </cell>
          <cell r="Z63">
            <v>0</v>
          </cell>
          <cell r="AA63">
            <v>0</v>
          </cell>
          <cell r="AB63">
            <v>16.333161290322579</v>
          </cell>
          <cell r="AC63">
            <v>5.9555985521108772</v>
          </cell>
          <cell r="AD63">
            <v>0</v>
          </cell>
          <cell r="AE63">
            <v>0</v>
          </cell>
          <cell r="AF63">
            <v>0</v>
          </cell>
          <cell r="AG63">
            <v>0</v>
          </cell>
          <cell r="AH63">
            <v>0</v>
          </cell>
          <cell r="AI63">
            <v>20</v>
          </cell>
          <cell r="AJ63">
            <v>0</v>
          </cell>
          <cell r="AK63">
            <v>35.00693913327023</v>
          </cell>
          <cell r="AL63">
            <v>0</v>
          </cell>
          <cell r="AM63">
            <v>0</v>
          </cell>
          <cell r="AN63">
            <v>31.453005464480867</v>
          </cell>
          <cell r="AO63">
            <v>0</v>
          </cell>
          <cell r="AP63">
            <v>0</v>
          </cell>
          <cell r="AQ63">
            <v>0</v>
          </cell>
          <cell r="AR63">
            <v>0</v>
          </cell>
          <cell r="AS63">
            <v>0</v>
          </cell>
          <cell r="AT63">
            <v>0</v>
          </cell>
          <cell r="AU63">
            <v>0</v>
          </cell>
          <cell r="AV63">
            <v>0</v>
          </cell>
          <cell r="AW63">
            <v>0</v>
          </cell>
          <cell r="AX63">
            <v>0</v>
          </cell>
          <cell r="AY63">
            <v>0</v>
          </cell>
          <cell r="AZ63">
            <v>0</v>
          </cell>
          <cell r="BA63">
            <v>0</v>
          </cell>
          <cell r="BB63">
            <v>102.81478415590405</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-29.419621790364978</v>
          </cell>
          <cell r="BR63">
            <v>0</v>
          </cell>
          <cell r="BS63">
            <v>0</v>
          </cell>
          <cell r="BT63">
            <v>0</v>
          </cell>
          <cell r="BU63">
            <v>0</v>
          </cell>
          <cell r="BV63">
            <v>0</v>
          </cell>
          <cell r="BW63">
            <v>0</v>
          </cell>
          <cell r="BX63">
            <v>0</v>
          </cell>
          <cell r="BY63">
            <v>0</v>
          </cell>
          <cell r="CA63">
            <v>0</v>
          </cell>
          <cell r="CB63">
            <v>0</v>
          </cell>
          <cell r="CC63">
            <v>0</v>
          </cell>
          <cell r="CD63">
            <v>0</v>
          </cell>
          <cell r="CE63">
            <v>0</v>
          </cell>
          <cell r="CF63">
            <v>0</v>
          </cell>
          <cell r="CH63">
            <v>0</v>
          </cell>
          <cell r="CJ63">
            <v>37987</v>
          </cell>
          <cell r="CK63">
            <v>0.84005540224890141</v>
          </cell>
          <cell r="CL63">
            <v>0</v>
          </cell>
          <cell r="CM63">
            <v>0</v>
          </cell>
          <cell r="CN63">
            <v>0</v>
          </cell>
          <cell r="CO63">
            <v>86.459944597751104</v>
          </cell>
          <cell r="CP63">
            <v>0</v>
          </cell>
          <cell r="CQ63">
            <v>0</v>
          </cell>
          <cell r="CR63">
            <v>0</v>
          </cell>
          <cell r="CS63">
            <v>0</v>
          </cell>
          <cell r="CU63">
            <v>37987</v>
          </cell>
          <cell r="CV63">
            <v>16.333161290322579</v>
          </cell>
          <cell r="CW63">
            <v>5.9555985521108772</v>
          </cell>
          <cell r="CX63">
            <v>20</v>
          </cell>
          <cell r="CY63">
            <v>0</v>
          </cell>
          <cell r="CZ63">
            <v>0</v>
          </cell>
          <cell r="DA63">
            <v>0</v>
          </cell>
          <cell r="DB63">
            <v>67.3</v>
          </cell>
          <cell r="DC63">
            <v>0</v>
          </cell>
          <cell r="DD63">
            <v>0</v>
          </cell>
          <cell r="DE63">
            <v>0</v>
          </cell>
          <cell r="DF63">
            <v>0</v>
          </cell>
          <cell r="DG63">
            <v>0</v>
          </cell>
          <cell r="DH63">
            <v>102.81478415590405</v>
          </cell>
          <cell r="DI63">
            <v>0</v>
          </cell>
          <cell r="DJ63">
            <v>0</v>
          </cell>
          <cell r="DK63">
            <v>0</v>
          </cell>
          <cell r="DL63">
            <v>0</v>
          </cell>
          <cell r="DM63">
            <v>0</v>
          </cell>
          <cell r="DN63">
            <v>0</v>
          </cell>
          <cell r="DO63">
            <v>-29.419621790364978</v>
          </cell>
          <cell r="DP63">
            <v>0</v>
          </cell>
          <cell r="DR63">
            <v>0</v>
          </cell>
          <cell r="DS63">
            <v>0</v>
          </cell>
          <cell r="DT63">
            <v>0</v>
          </cell>
          <cell r="DV63">
            <v>37987</v>
          </cell>
          <cell r="DW63">
            <v>0</v>
          </cell>
          <cell r="DY63">
            <v>49.7</v>
          </cell>
          <cell r="DZ63">
            <v>44.7</v>
          </cell>
          <cell r="EA63">
            <v>30</v>
          </cell>
          <cell r="EB63">
            <v>30</v>
          </cell>
          <cell r="ED63">
            <v>131.4</v>
          </cell>
          <cell r="EE63">
            <v>0</v>
          </cell>
          <cell r="EF63">
            <v>86.459944597751104</v>
          </cell>
          <cell r="EG63">
            <v>0</v>
          </cell>
          <cell r="EH63">
            <v>86.459944597751104</v>
          </cell>
          <cell r="EJ63">
            <v>161.4</v>
          </cell>
          <cell r="EK63">
            <v>30</v>
          </cell>
          <cell r="EL63">
            <v>30</v>
          </cell>
          <cell r="EN63">
            <v>131.4</v>
          </cell>
          <cell r="EO63">
            <v>131.4</v>
          </cell>
          <cell r="EP63">
            <v>131.4</v>
          </cell>
          <cell r="ER63">
            <v>200</v>
          </cell>
          <cell r="ET63">
            <v>0</v>
          </cell>
          <cell r="EU63">
            <v>0</v>
          </cell>
          <cell r="EV63">
            <v>0</v>
          </cell>
          <cell r="EW63">
            <v>0</v>
          </cell>
          <cell r="EX63">
            <v>0</v>
          </cell>
          <cell r="EZ63">
            <v>55.065824946889158</v>
          </cell>
          <cell r="FA63">
            <v>55.065824946889158</v>
          </cell>
          <cell r="FB63">
            <v>0</v>
          </cell>
          <cell r="FC63">
            <v>0</v>
          </cell>
          <cell r="FE63">
            <v>38271.90027662037</v>
          </cell>
        </row>
        <row r="65">
          <cell r="A65">
            <v>39814</v>
          </cell>
          <cell r="B65">
            <v>1</v>
          </cell>
          <cell r="C65">
            <v>4</v>
          </cell>
          <cell r="D65">
            <v>1</v>
          </cell>
          <cell r="E65">
            <v>2009</v>
          </cell>
          <cell r="G65">
            <v>0</v>
          </cell>
          <cell r="H65">
            <v>0.50946988103974078</v>
          </cell>
          <cell r="I65">
            <v>8.8095753065712259</v>
          </cell>
          <cell r="J65">
            <v>50.684931506849317</v>
          </cell>
          <cell r="K65">
            <v>10.483870967741936</v>
          </cell>
          <cell r="L65">
            <v>7.638172509324663E-2</v>
          </cell>
          <cell r="M65">
            <v>5.8933731127849587</v>
          </cell>
          <cell r="N65">
            <v>0</v>
          </cell>
          <cell r="O65">
            <v>5.0796546826360593</v>
          </cell>
          <cell r="P65">
            <v>11.11005975229542</v>
          </cell>
          <cell r="Q65">
            <v>26.924469700802685</v>
          </cell>
          <cell r="R65">
            <v>12.207581362329918</v>
          </cell>
          <cell r="S65">
            <v>59.72613012393299</v>
          </cell>
          <cell r="T65">
            <v>20.303217757342061</v>
          </cell>
          <cell r="U65">
            <v>15.319566088341029</v>
          </cell>
          <cell r="W65">
            <v>0</v>
          </cell>
          <cell r="X65">
            <v>9.3190451876109659</v>
          </cell>
          <cell r="Y65">
            <v>10.483870967741936</v>
          </cell>
          <cell r="Z65">
            <v>0</v>
          </cell>
          <cell r="AA65">
            <v>0</v>
          </cell>
          <cell r="AB65">
            <v>0</v>
          </cell>
          <cell r="AC65">
            <v>5</v>
          </cell>
          <cell r="AD65">
            <v>0</v>
          </cell>
          <cell r="AE65">
            <v>0.96975483787820504</v>
          </cell>
          <cell r="AF65">
            <v>0</v>
          </cell>
          <cell r="AG65">
            <v>0</v>
          </cell>
          <cell r="AH65">
            <v>5.5810206747569229</v>
          </cell>
          <cell r="AI65">
            <v>0</v>
          </cell>
          <cell r="AJ65">
            <v>0</v>
          </cell>
          <cell r="AK65">
            <v>0</v>
          </cell>
          <cell r="AL65">
            <v>0</v>
          </cell>
          <cell r="AM65">
            <v>0</v>
          </cell>
          <cell r="AN65">
            <v>0</v>
          </cell>
          <cell r="AO65">
            <v>30.875495637111861</v>
          </cell>
          <cell r="AP65">
            <v>0.38199063273602185</v>
          </cell>
          <cell r="AQ65">
            <v>18.483258553459279</v>
          </cell>
          <cell r="AR65">
            <v>11.1347508138047</v>
          </cell>
          <cell r="AS65">
            <v>14.017249186195301</v>
          </cell>
          <cell r="AT65">
            <v>0</v>
          </cell>
          <cell r="AU65">
            <v>0</v>
          </cell>
          <cell r="AV65">
            <v>0</v>
          </cell>
          <cell r="AW65">
            <v>67</v>
          </cell>
          <cell r="AX65">
            <v>0</v>
          </cell>
          <cell r="AY65">
            <v>5.5167414465407205</v>
          </cell>
          <cell r="AZ65">
            <v>22.832172523075357</v>
          </cell>
          <cell r="BA65">
            <v>0</v>
          </cell>
          <cell r="BB65">
            <v>0</v>
          </cell>
          <cell r="BC65">
            <v>0</v>
          </cell>
          <cell r="BD65">
            <v>0</v>
          </cell>
          <cell r="BE65">
            <v>27.3224043715847</v>
          </cell>
          <cell r="BF65">
            <v>23.362527135264617</v>
          </cell>
          <cell r="BG65">
            <v>0</v>
          </cell>
          <cell r="BH65">
            <v>0</v>
          </cell>
          <cell r="BI65">
            <v>0</v>
          </cell>
          <cell r="BJ65">
            <v>0</v>
          </cell>
          <cell r="BK65">
            <v>0</v>
          </cell>
          <cell r="BL65">
            <v>0</v>
          </cell>
          <cell r="BM65">
            <v>0</v>
          </cell>
          <cell r="BN65">
            <v>0</v>
          </cell>
          <cell r="BO65">
            <v>0</v>
          </cell>
          <cell r="BP65">
            <v>0</v>
          </cell>
          <cell r="BQ65">
            <v>-25.152000000000001</v>
          </cell>
          <cell r="BR65">
            <v>0</v>
          </cell>
          <cell r="BS65">
            <v>0</v>
          </cell>
          <cell r="BT65">
            <v>4.0647352988662675</v>
          </cell>
          <cell r="BU65">
            <v>0</v>
          </cell>
          <cell r="BV65">
            <v>-4.0647352988662675</v>
          </cell>
          <cell r="BW65">
            <v>0</v>
          </cell>
          <cell r="BX65">
            <v>0</v>
          </cell>
          <cell r="BY65">
            <v>0</v>
          </cell>
          <cell r="CA65">
            <v>0</v>
          </cell>
          <cell r="CB65">
            <v>0</v>
          </cell>
          <cell r="CC65">
            <v>0</v>
          </cell>
          <cell r="CD65">
            <v>0</v>
          </cell>
          <cell r="CE65">
            <v>0</v>
          </cell>
          <cell r="CF65">
            <v>0</v>
          </cell>
          <cell r="CH65">
            <v>0</v>
          </cell>
          <cell r="CJ65">
            <v>39814</v>
          </cell>
          <cell r="CK65">
            <v>9.3190451876109659</v>
          </cell>
          <cell r="CL65">
            <v>0.96975483787820504</v>
          </cell>
          <cell r="CM65">
            <v>54.749666805715584</v>
          </cell>
          <cell r="CN65">
            <v>0</v>
          </cell>
          <cell r="CO65">
            <v>0</v>
          </cell>
          <cell r="CP65">
            <v>50.473765498064083</v>
          </cell>
          <cell r="CQ65">
            <v>0</v>
          </cell>
          <cell r="CR65">
            <v>30</v>
          </cell>
          <cell r="CS65">
            <v>0</v>
          </cell>
          <cell r="CU65">
            <v>39814</v>
          </cell>
          <cell r="CV65">
            <v>0</v>
          </cell>
          <cell r="CW65">
            <v>5</v>
          </cell>
          <cell r="CX65">
            <v>0</v>
          </cell>
          <cell r="CY65">
            <v>0</v>
          </cell>
          <cell r="CZ65">
            <v>0</v>
          </cell>
          <cell r="DA65">
            <v>0</v>
          </cell>
          <cell r="DB65">
            <v>0</v>
          </cell>
          <cell r="DC65">
            <v>59.79281068567505</v>
          </cell>
          <cell r="DD65">
            <v>67</v>
          </cell>
          <cell r="DE65">
            <v>11.835616438356164</v>
          </cell>
          <cell r="DF65">
            <v>24</v>
          </cell>
          <cell r="DG65">
            <v>33.966923336880058</v>
          </cell>
          <cell r="DH65">
            <v>0</v>
          </cell>
          <cell r="DI65">
            <v>0</v>
          </cell>
          <cell r="DJ65">
            <v>0</v>
          </cell>
          <cell r="DK65">
            <v>27.3224043715847</v>
          </cell>
          <cell r="DL65">
            <v>27.427262434130885</v>
          </cell>
          <cell r="DM65">
            <v>0</v>
          </cell>
          <cell r="DN65">
            <v>0</v>
          </cell>
          <cell r="DO65">
            <v>-25.152000000000001</v>
          </cell>
          <cell r="DP65">
            <v>-4.0647352988662675</v>
          </cell>
          <cell r="DR65">
            <v>54.749666805715584</v>
          </cell>
          <cell r="DS65">
            <v>0</v>
          </cell>
          <cell r="DT65">
            <v>0</v>
          </cell>
          <cell r="DV65">
            <v>39814</v>
          </cell>
          <cell r="DW65">
            <v>0.64650322525213666</v>
          </cell>
          <cell r="DY65">
            <v>49.7</v>
          </cell>
          <cell r="DZ65">
            <v>44.7</v>
          </cell>
          <cell r="EA65">
            <v>30</v>
          </cell>
          <cell r="EB65">
            <v>30</v>
          </cell>
          <cell r="ED65">
            <v>60</v>
          </cell>
          <cell r="EE65">
            <v>20</v>
          </cell>
          <cell r="EF65">
            <v>50.473765498064083</v>
          </cell>
          <cell r="EG65">
            <v>0</v>
          </cell>
          <cell r="EH65">
            <v>50.473765498064083</v>
          </cell>
          <cell r="EJ65">
            <v>30</v>
          </cell>
          <cell r="EK65">
            <v>90</v>
          </cell>
          <cell r="EL65">
            <v>110</v>
          </cell>
          <cell r="EN65">
            <v>0</v>
          </cell>
          <cell r="EO65">
            <v>60</v>
          </cell>
          <cell r="EP65">
            <v>80</v>
          </cell>
          <cell r="ER65">
            <v>200</v>
          </cell>
          <cell r="ET65">
            <v>15</v>
          </cell>
          <cell r="EU65">
            <v>4.0647352988662675</v>
          </cell>
          <cell r="EV65">
            <v>0</v>
          </cell>
          <cell r="EW65">
            <v>35.684931506849317</v>
          </cell>
          <cell r="EX65">
            <v>15</v>
          </cell>
          <cell r="EZ65">
            <v>39.749666805715584</v>
          </cell>
          <cell r="FA65">
            <v>54.749666805715584</v>
          </cell>
          <cell r="FB65">
            <v>59</v>
          </cell>
          <cell r="FC65">
            <v>68.350684931506848</v>
          </cell>
          <cell r="FE65">
            <v>38271.593230555554</v>
          </cell>
        </row>
        <row r="66">
          <cell r="A66">
            <v>39815</v>
          </cell>
          <cell r="B66">
            <v>2</v>
          </cell>
          <cell r="C66">
            <v>5</v>
          </cell>
          <cell r="D66">
            <v>1</v>
          </cell>
          <cell r="E66">
            <v>2009</v>
          </cell>
          <cell r="G66">
            <v>0</v>
          </cell>
          <cell r="H66">
            <v>0.59661831108537688</v>
          </cell>
          <cell r="I66">
            <v>8.927837062534751</v>
          </cell>
          <cell r="J66">
            <v>50.684931506849317</v>
          </cell>
          <cell r="K66">
            <v>10.483870967741936</v>
          </cell>
          <cell r="L66">
            <v>8.9447359930126355E-2</v>
          </cell>
          <cell r="M66">
            <v>5.9724871028028765</v>
          </cell>
          <cell r="N66">
            <v>0</v>
          </cell>
          <cell r="O66">
            <v>5.9485655785309328</v>
          </cell>
          <cell r="P66">
            <v>11.259203738179288</v>
          </cell>
          <cell r="Q66">
            <v>26.638056006183636</v>
          </cell>
          <cell r="R66">
            <v>12.207581362329918</v>
          </cell>
          <cell r="S66">
            <v>46.230758437441835</v>
          </cell>
          <cell r="T66">
            <v>20.417219345070031</v>
          </cell>
          <cell r="U66">
            <v>17.632578487001322</v>
          </cell>
          <cell r="W66">
            <v>0</v>
          </cell>
          <cell r="X66">
            <v>9.5244553736201283</v>
          </cell>
          <cell r="Y66">
            <v>10.483870967741936</v>
          </cell>
          <cell r="Z66">
            <v>0</v>
          </cell>
          <cell r="AA66">
            <v>0</v>
          </cell>
          <cell r="AB66">
            <v>0</v>
          </cell>
          <cell r="AC66">
            <v>5</v>
          </cell>
          <cell r="AD66">
            <v>0</v>
          </cell>
          <cell r="AE66">
            <v>1.061934462733003</v>
          </cell>
          <cell r="AF66">
            <v>0</v>
          </cell>
          <cell r="AG66">
            <v>0</v>
          </cell>
          <cell r="AH66">
            <v>5.4319812600849051</v>
          </cell>
          <cell r="AI66">
            <v>0</v>
          </cell>
          <cell r="AJ66">
            <v>0</v>
          </cell>
          <cell r="AK66">
            <v>0</v>
          </cell>
          <cell r="AL66">
            <v>0</v>
          </cell>
          <cell r="AM66">
            <v>0</v>
          </cell>
          <cell r="AN66">
            <v>0</v>
          </cell>
          <cell r="AO66">
            <v>30.81334524031832</v>
          </cell>
          <cell r="AP66">
            <v>0.28981100788122482</v>
          </cell>
          <cell r="AQ66">
            <v>19.518269176939327</v>
          </cell>
          <cell r="AR66">
            <v>0</v>
          </cell>
          <cell r="AS66">
            <v>0</v>
          </cell>
          <cell r="AT66">
            <v>0</v>
          </cell>
          <cell r="AU66">
            <v>0</v>
          </cell>
          <cell r="AV66">
            <v>0</v>
          </cell>
          <cell r="AW66">
            <v>67</v>
          </cell>
          <cell r="AX66">
            <v>0</v>
          </cell>
          <cell r="AY66">
            <v>4.4817308230606727</v>
          </cell>
          <cell r="AZ66">
            <v>12.798825446452526</v>
          </cell>
          <cell r="BA66">
            <v>0</v>
          </cell>
          <cell r="BB66">
            <v>0</v>
          </cell>
          <cell r="BC66">
            <v>0</v>
          </cell>
          <cell r="BD66">
            <v>0</v>
          </cell>
          <cell r="BE66">
            <v>27.3224043715847</v>
          </cell>
          <cell r="BF66">
            <v>23.362527135264617</v>
          </cell>
          <cell r="BG66">
            <v>0</v>
          </cell>
          <cell r="BH66">
            <v>0</v>
          </cell>
          <cell r="BI66">
            <v>0</v>
          </cell>
          <cell r="BJ66">
            <v>0</v>
          </cell>
          <cell r="BK66">
            <v>0</v>
          </cell>
          <cell r="BL66">
            <v>0</v>
          </cell>
          <cell r="BM66">
            <v>0</v>
          </cell>
          <cell r="BN66">
            <v>0</v>
          </cell>
          <cell r="BO66">
            <v>0</v>
          </cell>
          <cell r="BP66">
            <v>0</v>
          </cell>
          <cell r="BQ66">
            <v>0</v>
          </cell>
          <cell r="BR66">
            <v>0</v>
          </cell>
          <cell r="BS66">
            <v>0</v>
          </cell>
          <cell r="BT66">
            <v>4.5983439271848852</v>
          </cell>
          <cell r="BU66">
            <v>0</v>
          </cell>
          <cell r="BV66">
            <v>-4.5983439271848852</v>
          </cell>
          <cell r="BW66">
            <v>0</v>
          </cell>
          <cell r="BX66">
            <v>0</v>
          </cell>
          <cell r="BY66">
            <v>0</v>
          </cell>
          <cell r="CA66">
            <v>0</v>
          </cell>
          <cell r="CB66">
            <v>0</v>
          </cell>
          <cell r="CC66">
            <v>0</v>
          </cell>
          <cell r="CD66">
            <v>0</v>
          </cell>
          <cell r="CE66">
            <v>0</v>
          </cell>
          <cell r="CF66">
            <v>0</v>
          </cell>
          <cell r="CH66">
            <v>0</v>
          </cell>
          <cell r="CJ66">
            <v>39815</v>
          </cell>
          <cell r="CK66">
            <v>9.5244553736201283</v>
          </cell>
          <cell r="CL66">
            <v>1.061934462733003</v>
          </cell>
          <cell r="CM66">
            <v>55.283275434034202</v>
          </cell>
          <cell r="CN66">
            <v>0</v>
          </cell>
          <cell r="CO66">
            <v>0</v>
          </cell>
          <cell r="CP66">
            <v>36.245326500403223</v>
          </cell>
          <cell r="CQ66">
            <v>0</v>
          </cell>
          <cell r="CR66">
            <v>19.808080184820554</v>
          </cell>
          <cell r="CS66">
            <v>0</v>
          </cell>
          <cell r="CU66">
            <v>39815</v>
          </cell>
          <cell r="CV66">
            <v>0</v>
          </cell>
          <cell r="CW66">
            <v>5</v>
          </cell>
          <cell r="CX66">
            <v>0</v>
          </cell>
          <cell r="CY66">
            <v>0</v>
          </cell>
          <cell r="CZ66">
            <v>0</v>
          </cell>
          <cell r="DA66">
            <v>0</v>
          </cell>
          <cell r="DB66">
            <v>0</v>
          </cell>
          <cell r="DC66">
            <v>45.769781874023352</v>
          </cell>
          <cell r="DD66">
            <v>67</v>
          </cell>
          <cell r="DE66">
            <v>11.835616438356164</v>
          </cell>
          <cell r="DF66">
            <v>24</v>
          </cell>
          <cell r="DG66">
            <v>12.798825446452526</v>
          </cell>
          <cell r="DH66">
            <v>0</v>
          </cell>
          <cell r="DI66">
            <v>0</v>
          </cell>
          <cell r="DJ66">
            <v>0</v>
          </cell>
          <cell r="DK66">
            <v>27.3224043715847</v>
          </cell>
          <cell r="DL66">
            <v>27.960871062449502</v>
          </cell>
          <cell r="DM66">
            <v>0</v>
          </cell>
          <cell r="DN66">
            <v>0</v>
          </cell>
          <cell r="DO66">
            <v>0</v>
          </cell>
          <cell r="DP66">
            <v>-4.5983439271848852</v>
          </cell>
          <cell r="DR66">
            <v>55.283275434034202</v>
          </cell>
          <cell r="DS66">
            <v>0</v>
          </cell>
          <cell r="DT66">
            <v>0</v>
          </cell>
          <cell r="DV66">
            <v>39815</v>
          </cell>
          <cell r="DW66">
            <v>0.70795630848866864</v>
          </cell>
          <cell r="DY66">
            <v>49.7</v>
          </cell>
          <cell r="DZ66">
            <v>44.7</v>
          </cell>
          <cell r="EA66">
            <v>30</v>
          </cell>
          <cell r="EB66">
            <v>30</v>
          </cell>
          <cell r="ED66">
            <v>60</v>
          </cell>
          <cell r="EE66">
            <v>20</v>
          </cell>
          <cell r="EF66">
            <v>36.245326500403223</v>
          </cell>
          <cell r="EG66">
            <v>0</v>
          </cell>
          <cell r="EH66">
            <v>36.245326500403223</v>
          </cell>
          <cell r="EJ66">
            <v>30</v>
          </cell>
          <cell r="EK66">
            <v>90</v>
          </cell>
          <cell r="EL66">
            <v>110</v>
          </cell>
          <cell r="EN66">
            <v>0</v>
          </cell>
          <cell r="EO66">
            <v>60</v>
          </cell>
          <cell r="EP66">
            <v>80</v>
          </cell>
          <cell r="ER66">
            <v>200</v>
          </cell>
          <cell r="ET66">
            <v>15</v>
          </cell>
          <cell r="EU66">
            <v>4.5983439271848852</v>
          </cell>
          <cell r="EV66">
            <v>0</v>
          </cell>
          <cell r="EW66">
            <v>35.684931506849317</v>
          </cell>
          <cell r="EX66">
            <v>15</v>
          </cell>
          <cell r="EZ66">
            <v>40.283275434034202</v>
          </cell>
          <cell r="FA66">
            <v>55.283275434034202</v>
          </cell>
          <cell r="FB66">
            <v>59</v>
          </cell>
          <cell r="FC66">
            <v>68.350684931506848</v>
          </cell>
          <cell r="FE66">
            <v>38271.593230787039</v>
          </cell>
        </row>
        <row r="67">
          <cell r="A67">
            <v>39816</v>
          </cell>
          <cell r="B67">
            <v>3</v>
          </cell>
          <cell r="C67">
            <v>6</v>
          </cell>
          <cell r="D67">
            <v>1</v>
          </cell>
          <cell r="E67">
            <v>2009</v>
          </cell>
          <cell r="G67">
            <v>0</v>
          </cell>
          <cell r="H67">
            <v>0.54280736112568306</v>
          </cell>
          <cell r="I67">
            <v>8.9041138882869504</v>
          </cell>
          <cell r="J67">
            <v>50.684931506849317</v>
          </cell>
          <cell r="K67">
            <v>10.483870967741936</v>
          </cell>
          <cell r="L67">
            <v>8.137981101351599E-2</v>
          </cell>
          <cell r="M67">
            <v>5.9566169260467277</v>
          </cell>
          <cell r="N67">
            <v>8.5097142857142849</v>
          </cell>
          <cell r="O67">
            <v>5.4120450615927966</v>
          </cell>
          <cell r="P67">
            <v>11.2292856236011</v>
          </cell>
          <cell r="Q67">
            <v>26.614010153118784</v>
          </cell>
          <cell r="R67">
            <v>12.207581362329918</v>
          </cell>
          <cell r="S67">
            <v>37.631280377161403</v>
          </cell>
          <cell r="T67">
            <v>20.373355672365747</v>
          </cell>
          <cell r="U67">
            <v>17.319009457585683</v>
          </cell>
          <cell r="W67">
            <v>0</v>
          </cell>
          <cell r="X67">
            <v>9.4469212494126342</v>
          </cell>
          <cell r="Y67">
            <v>10.483870967741936</v>
          </cell>
          <cell r="Z67">
            <v>0</v>
          </cell>
          <cell r="AA67">
            <v>0</v>
          </cell>
          <cell r="AB67">
            <v>2.729091930509624</v>
          </cell>
          <cell r="AC67">
            <v>5</v>
          </cell>
          <cell r="AD67">
            <v>0</v>
          </cell>
          <cell r="AE67">
            <v>1.3517454706142278</v>
          </cell>
          <cell r="AF67">
            <v>5.4668736216506773</v>
          </cell>
          <cell r="AG67">
            <v>0</v>
          </cell>
          <cell r="AH67">
            <v>5.4296713610925469</v>
          </cell>
          <cell r="AI67">
            <v>0</v>
          </cell>
          <cell r="AJ67">
            <v>0</v>
          </cell>
          <cell r="AK67">
            <v>0</v>
          </cell>
          <cell r="AL67">
            <v>0</v>
          </cell>
          <cell r="AM67">
            <v>0</v>
          </cell>
          <cell r="AN67">
            <v>0</v>
          </cell>
          <cell r="AO67">
            <v>30.918582738981979</v>
          </cell>
          <cell r="AP67">
            <v>0</v>
          </cell>
          <cell r="AQ67">
            <v>18.533126378349323</v>
          </cell>
          <cell r="AR67">
            <v>0.58154172221874489</v>
          </cell>
          <cell r="AS67">
            <v>0</v>
          </cell>
          <cell r="AT67">
            <v>0</v>
          </cell>
          <cell r="AU67">
            <v>0</v>
          </cell>
          <cell r="AV67">
            <v>0</v>
          </cell>
          <cell r="AW67">
            <v>67</v>
          </cell>
          <cell r="AX67">
            <v>0</v>
          </cell>
          <cell r="AY67">
            <v>0</v>
          </cell>
          <cell r="AZ67">
            <v>8.323645507112829</v>
          </cell>
          <cell r="BA67">
            <v>0</v>
          </cell>
          <cell r="BB67">
            <v>0</v>
          </cell>
          <cell r="BC67">
            <v>0</v>
          </cell>
          <cell r="BD67">
            <v>0</v>
          </cell>
          <cell r="BE67">
            <v>27.3224043715847</v>
          </cell>
          <cell r="BF67">
            <v>23.362527135264617</v>
          </cell>
          <cell r="BG67">
            <v>0</v>
          </cell>
          <cell r="BH67">
            <v>0</v>
          </cell>
          <cell r="BI67">
            <v>0</v>
          </cell>
          <cell r="BJ67">
            <v>0</v>
          </cell>
          <cell r="BK67">
            <v>0</v>
          </cell>
          <cell r="BL67">
            <v>0</v>
          </cell>
          <cell r="BM67">
            <v>0</v>
          </cell>
          <cell r="BN67">
            <v>0</v>
          </cell>
          <cell r="BO67">
            <v>0</v>
          </cell>
          <cell r="BP67">
            <v>0</v>
          </cell>
          <cell r="BQ67">
            <v>0</v>
          </cell>
          <cell r="BR67">
            <v>0</v>
          </cell>
          <cell r="BS67">
            <v>0</v>
          </cell>
          <cell r="BT67">
            <v>4.4913026409584589</v>
          </cell>
          <cell r="BU67">
            <v>0</v>
          </cell>
          <cell r="BV67">
            <v>-4.4913026409584589</v>
          </cell>
          <cell r="BW67">
            <v>0</v>
          </cell>
          <cell r="BX67">
            <v>0</v>
          </cell>
          <cell r="BY67">
            <v>0</v>
          </cell>
          <cell r="CA67">
            <v>0</v>
          </cell>
          <cell r="CB67">
            <v>0</v>
          </cell>
          <cell r="CC67">
            <v>0</v>
          </cell>
          <cell r="CD67">
            <v>0</v>
          </cell>
          <cell r="CE67">
            <v>0</v>
          </cell>
          <cell r="CF67">
            <v>0</v>
          </cell>
          <cell r="CH67">
            <v>0</v>
          </cell>
          <cell r="CJ67">
            <v>39816</v>
          </cell>
          <cell r="CK67">
            <v>9.4469212494126342</v>
          </cell>
          <cell r="CL67">
            <v>6.818619092264905</v>
          </cell>
          <cell r="CM67">
            <v>55.176234147807776</v>
          </cell>
          <cell r="CN67">
            <v>0</v>
          </cell>
          <cell r="CO67">
            <v>0</v>
          </cell>
          <cell r="CP67">
            <v>36.348254100074527</v>
          </cell>
          <cell r="CQ67">
            <v>0</v>
          </cell>
          <cell r="CR67">
            <v>19.114668100568068</v>
          </cell>
          <cell r="CS67">
            <v>0</v>
          </cell>
          <cell r="CU67">
            <v>39816</v>
          </cell>
          <cell r="CV67">
            <v>2.729091930509624</v>
          </cell>
          <cell r="CW67">
            <v>5</v>
          </cell>
          <cell r="CX67">
            <v>0</v>
          </cell>
          <cell r="CY67">
            <v>0</v>
          </cell>
          <cell r="CZ67">
            <v>0</v>
          </cell>
          <cell r="DA67">
            <v>0</v>
          </cell>
          <cell r="DB67">
            <v>0</v>
          </cell>
          <cell r="DC67">
            <v>45.79517534948716</v>
          </cell>
          <cell r="DD67">
            <v>67</v>
          </cell>
          <cell r="DE67">
            <v>11.835616438356164</v>
          </cell>
          <cell r="DF67">
            <v>24</v>
          </cell>
          <cell r="DG67">
            <v>8.9051872293315739</v>
          </cell>
          <cell r="DH67">
            <v>0</v>
          </cell>
          <cell r="DI67">
            <v>0</v>
          </cell>
          <cell r="DJ67">
            <v>0</v>
          </cell>
          <cell r="DK67">
            <v>27.3224043715847</v>
          </cell>
          <cell r="DL67">
            <v>27.853829776223076</v>
          </cell>
          <cell r="DM67">
            <v>0</v>
          </cell>
          <cell r="DN67">
            <v>0</v>
          </cell>
          <cell r="DO67">
            <v>0</v>
          </cell>
          <cell r="DP67">
            <v>-4.4913026409584589</v>
          </cell>
          <cell r="DR67">
            <v>55.176234147807776</v>
          </cell>
          <cell r="DS67">
            <v>0</v>
          </cell>
          <cell r="DT67">
            <v>0</v>
          </cell>
          <cell r="DV67">
            <v>39816</v>
          </cell>
          <cell r="DW67">
            <v>4.545746061509937</v>
          </cell>
          <cell r="DY67">
            <v>49.7</v>
          </cell>
          <cell r="DZ67">
            <v>44.7</v>
          </cell>
          <cell r="EA67">
            <v>30</v>
          </cell>
          <cell r="EB67">
            <v>30</v>
          </cell>
          <cell r="ED67">
            <v>60</v>
          </cell>
          <cell r="EE67">
            <v>20</v>
          </cell>
          <cell r="EF67">
            <v>36.348254100074527</v>
          </cell>
          <cell r="EG67">
            <v>0</v>
          </cell>
          <cell r="EH67">
            <v>36.348254100074527</v>
          </cell>
          <cell r="EJ67">
            <v>30</v>
          </cell>
          <cell r="EK67">
            <v>90</v>
          </cell>
          <cell r="EL67">
            <v>110</v>
          </cell>
          <cell r="EN67">
            <v>0</v>
          </cell>
          <cell r="EO67">
            <v>60</v>
          </cell>
          <cell r="EP67">
            <v>80</v>
          </cell>
          <cell r="ER67">
            <v>200</v>
          </cell>
          <cell r="ET67">
            <v>15</v>
          </cell>
          <cell r="EU67">
            <v>4.4913026409584589</v>
          </cell>
          <cell r="EV67">
            <v>0</v>
          </cell>
          <cell r="EW67">
            <v>35.684931506849317</v>
          </cell>
          <cell r="EX67">
            <v>15</v>
          </cell>
          <cell r="EZ67">
            <v>40.176234147807776</v>
          </cell>
          <cell r="FA67">
            <v>55.176234147807776</v>
          </cell>
          <cell r="FB67">
            <v>59</v>
          </cell>
          <cell r="FC67">
            <v>68.350684931506848</v>
          </cell>
          <cell r="FE67">
            <v>38271.593230902778</v>
          </cell>
        </row>
        <row r="68">
          <cell r="A68">
            <v>39817</v>
          </cell>
          <cell r="B68">
            <v>4</v>
          </cell>
          <cell r="C68">
            <v>7</v>
          </cell>
          <cell r="D68">
            <v>1</v>
          </cell>
          <cell r="E68">
            <v>2009</v>
          </cell>
          <cell r="G68">
            <v>0</v>
          </cell>
          <cell r="H68">
            <v>1.0802055701848181</v>
          </cell>
          <cell r="I68">
            <v>11.506915321111334</v>
          </cell>
          <cell r="J68">
            <v>50.684931506849317</v>
          </cell>
          <cell r="K68">
            <v>10.483870967741936</v>
          </cell>
          <cell r="L68">
            <v>0.16194866070917849</v>
          </cell>
          <cell r="M68">
            <v>7.6978223131762897</v>
          </cell>
          <cell r="N68">
            <v>8.5097142857142849</v>
          </cell>
          <cell r="O68">
            <v>10.770158329282769</v>
          </cell>
          <cell r="P68">
            <v>14.511768426202162</v>
          </cell>
          <cell r="Q68">
            <v>26.550012827366096</v>
          </cell>
          <cell r="R68">
            <v>12.207581362329918</v>
          </cell>
          <cell r="S68">
            <v>40.156010995694039</v>
          </cell>
          <cell r="T68">
            <v>20.887874784097907</v>
          </cell>
          <cell r="U68">
            <v>28.840314437247375</v>
          </cell>
          <cell r="W68">
            <v>0</v>
          </cell>
          <cell r="X68">
            <v>12.587120891296152</v>
          </cell>
          <cell r="Y68">
            <v>10.483870967741936</v>
          </cell>
          <cell r="Z68">
            <v>0</v>
          </cell>
          <cell r="AA68">
            <v>0</v>
          </cell>
          <cell r="AB68">
            <v>2.7277076085158871</v>
          </cell>
          <cell r="AC68">
            <v>5</v>
          </cell>
          <cell r="AD68">
            <v>0</v>
          </cell>
          <cell r="AE68">
            <v>1.3517454706142278</v>
          </cell>
          <cell r="AF68">
            <v>7.2900321804696375</v>
          </cell>
          <cell r="AG68">
            <v>0</v>
          </cell>
          <cell r="AH68">
            <v>4.5177557226905662</v>
          </cell>
          <cell r="AI68">
            <v>0</v>
          </cell>
          <cell r="AJ68">
            <v>0</v>
          </cell>
          <cell r="AK68">
            <v>0</v>
          </cell>
          <cell r="AL68">
            <v>0</v>
          </cell>
          <cell r="AM68">
            <v>0</v>
          </cell>
          <cell r="AN68">
            <v>0</v>
          </cell>
          <cell r="AO68">
            <v>28.710675552812901</v>
          </cell>
          <cell r="AP68">
            <v>0</v>
          </cell>
          <cell r="AQ68">
            <v>16.709967819530362</v>
          </cell>
          <cell r="AR68">
            <v>13.290032180469638</v>
          </cell>
          <cell r="AS68">
            <v>0.81108966967748586</v>
          </cell>
          <cell r="AT68">
            <v>0</v>
          </cell>
          <cell r="AU68">
            <v>0</v>
          </cell>
          <cell r="AV68">
            <v>0</v>
          </cell>
          <cell r="AW68">
            <v>67</v>
          </cell>
          <cell r="AX68">
            <v>0</v>
          </cell>
          <cell r="AY68">
            <v>0</v>
          </cell>
          <cell r="AZ68">
            <v>22.884200217039322</v>
          </cell>
          <cell r="BA68">
            <v>0</v>
          </cell>
          <cell r="BB68">
            <v>0</v>
          </cell>
          <cell r="BC68">
            <v>0</v>
          </cell>
          <cell r="BD68">
            <v>0</v>
          </cell>
          <cell r="BE68">
            <v>27.3224043715847</v>
          </cell>
          <cell r="BF68">
            <v>23.362527135264617</v>
          </cell>
          <cell r="BG68">
            <v>0</v>
          </cell>
          <cell r="BH68">
            <v>0</v>
          </cell>
          <cell r="BI68">
            <v>0</v>
          </cell>
          <cell r="BJ68">
            <v>0</v>
          </cell>
          <cell r="BK68">
            <v>0</v>
          </cell>
          <cell r="BL68">
            <v>0</v>
          </cell>
          <cell r="BM68">
            <v>0</v>
          </cell>
          <cell r="BN68">
            <v>0</v>
          </cell>
          <cell r="BO68">
            <v>0</v>
          </cell>
          <cell r="BP68">
            <v>0</v>
          </cell>
          <cell r="BQ68">
            <v>0</v>
          </cell>
          <cell r="BR68">
            <v>0</v>
          </cell>
          <cell r="BS68">
            <v>0</v>
          </cell>
          <cell r="BT68">
            <v>16.235397687065294</v>
          </cell>
          <cell r="BU68">
            <v>0</v>
          </cell>
          <cell r="BV68">
            <v>-16.235397687065294</v>
          </cell>
          <cell r="BW68">
            <v>0</v>
          </cell>
          <cell r="BX68">
            <v>0</v>
          </cell>
          <cell r="BY68">
            <v>0</v>
          </cell>
          <cell r="CA68">
            <v>0</v>
          </cell>
          <cell r="CB68">
            <v>0</v>
          </cell>
          <cell r="CC68">
            <v>0</v>
          </cell>
          <cell r="CD68">
            <v>0</v>
          </cell>
          <cell r="CE68">
            <v>0</v>
          </cell>
          <cell r="CF68">
            <v>0</v>
          </cell>
          <cell r="CH68">
            <v>0</v>
          </cell>
          <cell r="CJ68">
            <v>39817</v>
          </cell>
          <cell r="CK68">
            <v>12.587120891296152</v>
          </cell>
          <cell r="CL68">
            <v>8.6417776510838653</v>
          </cell>
          <cell r="CM68">
            <v>66.920329193914611</v>
          </cell>
          <cell r="CN68">
            <v>0</v>
          </cell>
          <cell r="CO68">
            <v>0</v>
          </cell>
          <cell r="CP68">
            <v>34.039520945180954</v>
          </cell>
          <cell r="CQ68">
            <v>0</v>
          </cell>
          <cell r="CR68">
            <v>30</v>
          </cell>
          <cell r="CS68">
            <v>0</v>
          </cell>
          <cell r="CU68">
            <v>39817</v>
          </cell>
          <cell r="CV68">
            <v>2.7277076085158871</v>
          </cell>
          <cell r="CW68">
            <v>5</v>
          </cell>
          <cell r="CX68">
            <v>0</v>
          </cell>
          <cell r="CY68">
            <v>0</v>
          </cell>
          <cell r="CZ68">
            <v>0</v>
          </cell>
          <cell r="DA68">
            <v>0</v>
          </cell>
          <cell r="DB68">
            <v>0</v>
          </cell>
          <cell r="DC68">
            <v>46.626641836477106</v>
          </cell>
          <cell r="DD68">
            <v>67</v>
          </cell>
          <cell r="DE68">
            <v>11.835616438356164</v>
          </cell>
          <cell r="DF68">
            <v>24</v>
          </cell>
          <cell r="DG68">
            <v>36.174232397508959</v>
          </cell>
          <cell r="DH68">
            <v>0</v>
          </cell>
          <cell r="DI68">
            <v>0</v>
          </cell>
          <cell r="DJ68">
            <v>0</v>
          </cell>
          <cell r="DK68">
            <v>27.3224043715847</v>
          </cell>
          <cell r="DL68">
            <v>39.597924822329915</v>
          </cell>
          <cell r="DM68">
            <v>0</v>
          </cell>
          <cell r="DN68">
            <v>0</v>
          </cell>
          <cell r="DO68">
            <v>0</v>
          </cell>
          <cell r="DP68">
            <v>-16.235397687065294</v>
          </cell>
          <cell r="DR68">
            <v>66.920329193914611</v>
          </cell>
          <cell r="DS68">
            <v>0</v>
          </cell>
          <cell r="DT68">
            <v>0</v>
          </cell>
          <cell r="DV68">
            <v>39817</v>
          </cell>
          <cell r="DW68">
            <v>5.7611851007225772</v>
          </cell>
          <cell r="DY68">
            <v>49.7</v>
          </cell>
          <cell r="DZ68">
            <v>44.7</v>
          </cell>
          <cell r="EA68">
            <v>30</v>
          </cell>
          <cell r="EB68">
            <v>30</v>
          </cell>
          <cell r="ED68">
            <v>60</v>
          </cell>
          <cell r="EE68">
            <v>20</v>
          </cell>
          <cell r="EF68">
            <v>34.039520945180954</v>
          </cell>
          <cell r="EG68">
            <v>0</v>
          </cell>
          <cell r="EH68">
            <v>34.039520945180954</v>
          </cell>
          <cell r="EJ68">
            <v>30</v>
          </cell>
          <cell r="EK68">
            <v>90</v>
          </cell>
          <cell r="EL68">
            <v>110</v>
          </cell>
          <cell r="EN68">
            <v>0</v>
          </cell>
          <cell r="EO68">
            <v>60</v>
          </cell>
          <cell r="EP68">
            <v>80</v>
          </cell>
          <cell r="ER68">
            <v>200</v>
          </cell>
          <cell r="ET68">
            <v>15</v>
          </cell>
          <cell r="EU68">
            <v>16.235397687065294</v>
          </cell>
          <cell r="EV68">
            <v>0</v>
          </cell>
          <cell r="EW68">
            <v>35.684931506849317</v>
          </cell>
          <cell r="EX68">
            <v>15</v>
          </cell>
          <cell r="EZ68">
            <v>51.920329193914611</v>
          </cell>
          <cell r="FA68">
            <v>66.920329193914611</v>
          </cell>
          <cell r="FB68">
            <v>59</v>
          </cell>
          <cell r="FC68">
            <v>68.350684931506848</v>
          </cell>
          <cell r="FE68">
            <v>38271.593231134262</v>
          </cell>
        </row>
        <row r="69">
          <cell r="A69">
            <v>39818</v>
          </cell>
          <cell r="B69">
            <v>5</v>
          </cell>
          <cell r="C69">
            <v>1</v>
          </cell>
          <cell r="D69">
            <v>1</v>
          </cell>
          <cell r="E69">
            <v>2009</v>
          </cell>
          <cell r="G69">
            <v>0</v>
          </cell>
          <cell r="H69">
            <v>1.1473245654591402</v>
          </cell>
          <cell r="I69">
            <v>11.536171649151433</v>
          </cell>
          <cell r="J69">
            <v>50.684931506849317</v>
          </cell>
          <cell r="K69">
            <v>10.483870967741936</v>
          </cell>
          <cell r="L69">
            <v>0.17201140403586063</v>
          </cell>
          <cell r="M69">
            <v>7.7173940236220506</v>
          </cell>
          <cell r="N69">
            <v>8.5097142857142849</v>
          </cell>
          <cell r="O69">
            <v>11.439366326315362</v>
          </cell>
          <cell r="P69">
            <v>14.548664592174635</v>
          </cell>
          <cell r="Q69">
            <v>26.554761511288646</v>
          </cell>
          <cell r="R69">
            <v>12.207581362329918</v>
          </cell>
          <cell r="S69">
            <v>40.156010995694039</v>
          </cell>
          <cell r="T69">
            <v>20.887874784097907</v>
          </cell>
          <cell r="U69">
            <v>28.840314437247375</v>
          </cell>
          <cell r="W69">
            <v>0</v>
          </cell>
          <cell r="X69">
            <v>12.683496214610573</v>
          </cell>
          <cell r="Y69">
            <v>10.483870967741936</v>
          </cell>
          <cell r="Z69">
            <v>0</v>
          </cell>
          <cell r="AA69">
            <v>0</v>
          </cell>
          <cell r="AB69">
            <v>2.7263239887144652</v>
          </cell>
          <cell r="AC69">
            <v>5</v>
          </cell>
          <cell r="AD69">
            <v>0</v>
          </cell>
          <cell r="AE69">
            <v>1.3517454706142278</v>
          </cell>
          <cell r="AF69">
            <v>7.3210502540435005</v>
          </cell>
          <cell r="AG69">
            <v>0</v>
          </cell>
          <cell r="AH69">
            <v>4.4787311364207003</v>
          </cell>
          <cell r="AI69">
            <v>0</v>
          </cell>
          <cell r="AJ69">
            <v>0</v>
          </cell>
          <cell r="AK69">
            <v>0</v>
          </cell>
          <cell r="AL69">
            <v>0</v>
          </cell>
          <cell r="AM69">
            <v>0</v>
          </cell>
          <cell r="AN69">
            <v>0</v>
          </cell>
          <cell r="AO69">
            <v>28.676782871469133</v>
          </cell>
          <cell r="AP69">
            <v>0</v>
          </cell>
          <cell r="AQ69">
            <v>16.678949745956501</v>
          </cell>
          <cell r="AR69">
            <v>13.321050254043499</v>
          </cell>
          <cell r="AS69">
            <v>1.5948597842187269</v>
          </cell>
          <cell r="AT69">
            <v>0</v>
          </cell>
          <cell r="AU69">
            <v>0</v>
          </cell>
          <cell r="AV69">
            <v>0</v>
          </cell>
          <cell r="AW69">
            <v>67</v>
          </cell>
          <cell r="AX69">
            <v>0</v>
          </cell>
          <cell r="AY69">
            <v>0</v>
          </cell>
          <cell r="AZ69">
            <v>22.884200217039322</v>
          </cell>
          <cell r="BA69">
            <v>0</v>
          </cell>
          <cell r="BB69">
            <v>0</v>
          </cell>
          <cell r="BC69">
            <v>0</v>
          </cell>
          <cell r="BD69">
            <v>0</v>
          </cell>
          <cell r="BE69">
            <v>27.3224043715847</v>
          </cell>
          <cell r="BF69">
            <v>23.362527135264617</v>
          </cell>
          <cell r="BG69">
            <v>0</v>
          </cell>
          <cell r="BH69">
            <v>0</v>
          </cell>
          <cell r="BI69">
            <v>0</v>
          </cell>
          <cell r="BJ69">
            <v>0</v>
          </cell>
          <cell r="BK69">
            <v>0</v>
          </cell>
          <cell r="BL69">
            <v>0</v>
          </cell>
          <cell r="BM69">
            <v>0</v>
          </cell>
          <cell r="BN69">
            <v>0</v>
          </cell>
          <cell r="BO69">
            <v>0</v>
          </cell>
          <cell r="BP69">
            <v>0</v>
          </cell>
          <cell r="BQ69">
            <v>0</v>
          </cell>
          <cell r="BR69">
            <v>0</v>
          </cell>
          <cell r="BS69">
            <v>0</v>
          </cell>
          <cell r="BT69">
            <v>16.367405105253233</v>
          </cell>
          <cell r="BU69">
            <v>0</v>
          </cell>
          <cell r="BV69">
            <v>-16.367405105253233</v>
          </cell>
          <cell r="BW69">
            <v>0</v>
          </cell>
          <cell r="BX69">
            <v>0</v>
          </cell>
          <cell r="BY69">
            <v>0</v>
          </cell>
          <cell r="CA69">
            <v>0</v>
          </cell>
          <cell r="CB69">
            <v>0</v>
          </cell>
          <cell r="CC69">
            <v>0</v>
          </cell>
          <cell r="CD69">
            <v>0</v>
          </cell>
          <cell r="CE69">
            <v>0</v>
          </cell>
          <cell r="CF69">
            <v>0</v>
          </cell>
          <cell r="CH69">
            <v>0</v>
          </cell>
          <cell r="CJ69">
            <v>39818</v>
          </cell>
          <cell r="CK69">
            <v>12.683496214610573</v>
          </cell>
          <cell r="CL69">
            <v>8.6727957246577283</v>
          </cell>
          <cell r="CM69">
            <v>67.05233661210255</v>
          </cell>
          <cell r="CN69">
            <v>0</v>
          </cell>
          <cell r="CO69">
            <v>0</v>
          </cell>
          <cell r="CP69">
            <v>34.750373792108562</v>
          </cell>
          <cell r="CQ69">
            <v>0</v>
          </cell>
          <cell r="CR69">
            <v>30</v>
          </cell>
          <cell r="CS69">
            <v>0</v>
          </cell>
          <cell r="CU69">
            <v>39818</v>
          </cell>
          <cell r="CV69">
            <v>2.7263239887144652</v>
          </cell>
          <cell r="CW69">
            <v>5</v>
          </cell>
          <cell r="CX69">
            <v>0</v>
          </cell>
          <cell r="CY69">
            <v>0</v>
          </cell>
          <cell r="CZ69">
            <v>0</v>
          </cell>
          <cell r="DA69">
            <v>0</v>
          </cell>
          <cell r="DB69">
            <v>0</v>
          </cell>
          <cell r="DC69">
            <v>47.433870006719133</v>
          </cell>
          <cell r="DD69">
            <v>67</v>
          </cell>
          <cell r="DE69">
            <v>11.835616438356164</v>
          </cell>
          <cell r="DF69">
            <v>24</v>
          </cell>
          <cell r="DG69">
            <v>36.20525047108282</v>
          </cell>
          <cell r="DH69">
            <v>0</v>
          </cell>
          <cell r="DI69">
            <v>0</v>
          </cell>
          <cell r="DJ69">
            <v>0</v>
          </cell>
          <cell r="DK69">
            <v>27.3224043715847</v>
          </cell>
          <cell r="DL69">
            <v>39.729932240517854</v>
          </cell>
          <cell r="DM69">
            <v>0</v>
          </cell>
          <cell r="DN69">
            <v>0</v>
          </cell>
          <cell r="DO69">
            <v>0</v>
          </cell>
          <cell r="DP69">
            <v>-16.367405105253233</v>
          </cell>
          <cell r="DR69">
            <v>67.05233661210255</v>
          </cell>
          <cell r="DS69">
            <v>0</v>
          </cell>
          <cell r="DT69">
            <v>0</v>
          </cell>
          <cell r="DV69">
            <v>39818</v>
          </cell>
          <cell r="DW69">
            <v>5.7818638164384852</v>
          </cell>
          <cell r="DY69">
            <v>49.7</v>
          </cell>
          <cell r="DZ69">
            <v>44.7</v>
          </cell>
          <cell r="EA69">
            <v>30</v>
          </cell>
          <cell r="EB69">
            <v>30</v>
          </cell>
          <cell r="ED69">
            <v>60</v>
          </cell>
          <cell r="EE69">
            <v>20</v>
          </cell>
          <cell r="EF69">
            <v>34.750373792108562</v>
          </cell>
          <cell r="EG69">
            <v>0</v>
          </cell>
          <cell r="EH69">
            <v>34.750373792108562</v>
          </cell>
          <cell r="EJ69">
            <v>30</v>
          </cell>
          <cell r="EK69">
            <v>90</v>
          </cell>
          <cell r="EL69">
            <v>110</v>
          </cell>
          <cell r="EN69">
            <v>0</v>
          </cell>
          <cell r="EO69">
            <v>60</v>
          </cell>
          <cell r="EP69">
            <v>80</v>
          </cell>
          <cell r="ER69">
            <v>200</v>
          </cell>
          <cell r="ET69">
            <v>15</v>
          </cell>
          <cell r="EU69">
            <v>16.367405105253233</v>
          </cell>
          <cell r="EV69">
            <v>0</v>
          </cell>
          <cell r="EW69">
            <v>35.68493150684931</v>
          </cell>
          <cell r="EX69">
            <v>15</v>
          </cell>
          <cell r="EZ69">
            <v>52.052336612102543</v>
          </cell>
          <cell r="FA69">
            <v>67.05233661210255</v>
          </cell>
          <cell r="FB69">
            <v>59</v>
          </cell>
          <cell r="FC69">
            <v>68.350684931506848</v>
          </cell>
          <cell r="FE69">
            <v>38271.593231365739</v>
          </cell>
        </row>
        <row r="70">
          <cell r="A70">
            <v>39819</v>
          </cell>
          <cell r="B70">
            <v>6</v>
          </cell>
          <cell r="C70">
            <v>2</v>
          </cell>
          <cell r="D70">
            <v>1</v>
          </cell>
          <cell r="E70">
            <v>2009</v>
          </cell>
          <cell r="G70">
            <v>0</v>
          </cell>
          <cell r="H70">
            <v>1.0994258600022038</v>
          </cell>
          <cell r="I70">
            <v>11.51516623920001</v>
          </cell>
          <cell r="J70">
            <v>50.684931506849317</v>
          </cell>
          <cell r="K70">
            <v>10.483870967741936</v>
          </cell>
          <cell r="L70">
            <v>0.16483024203062577</v>
          </cell>
          <cell r="M70">
            <v>7.7033419593711887</v>
          </cell>
          <cell r="N70">
            <v>8.5097142857142849</v>
          </cell>
          <cell r="O70">
            <v>10.96179367183384</v>
          </cell>
          <cell r="P70">
            <v>14.52217394403775</v>
          </cell>
          <cell r="Q70">
            <v>26.541772250450361</v>
          </cell>
          <cell r="R70">
            <v>12.207581362329918</v>
          </cell>
          <cell r="S70">
            <v>40.156010995694039</v>
          </cell>
          <cell r="T70">
            <v>20.887874784097907</v>
          </cell>
          <cell r="U70">
            <v>28.840314437247375</v>
          </cell>
          <cell r="W70">
            <v>0</v>
          </cell>
          <cell r="X70">
            <v>12.614592099202213</v>
          </cell>
          <cell r="Y70">
            <v>10.483870967741936</v>
          </cell>
          <cell r="Z70">
            <v>0</v>
          </cell>
          <cell r="AA70">
            <v>0</v>
          </cell>
          <cell r="AB70">
            <v>2.7249410707491757</v>
          </cell>
          <cell r="AC70">
            <v>5</v>
          </cell>
          <cell r="AD70">
            <v>0</v>
          </cell>
          <cell r="AE70">
            <v>1.3517454706142278</v>
          </cell>
          <cell r="AF70">
            <v>7.3011999457526962</v>
          </cell>
          <cell r="AG70">
            <v>0</v>
          </cell>
          <cell r="AH70">
            <v>4.4906436105271013</v>
          </cell>
          <cell r="AI70">
            <v>0</v>
          </cell>
          <cell r="AJ70">
            <v>0</v>
          </cell>
          <cell r="AK70">
            <v>0</v>
          </cell>
          <cell r="AL70">
            <v>0</v>
          </cell>
          <cell r="AM70">
            <v>0</v>
          </cell>
          <cell r="AN70">
            <v>0</v>
          </cell>
          <cell r="AO70">
            <v>28.755823144799329</v>
          </cell>
          <cell r="AP70">
            <v>0</v>
          </cell>
          <cell r="AQ70">
            <v>16.698800054247304</v>
          </cell>
          <cell r="AR70">
            <v>13.301199945752696</v>
          </cell>
          <cell r="AS70">
            <v>0.98685447332543674</v>
          </cell>
          <cell r="AT70">
            <v>0</v>
          </cell>
          <cell r="AU70">
            <v>0</v>
          </cell>
          <cell r="AV70">
            <v>0</v>
          </cell>
          <cell r="AW70">
            <v>67</v>
          </cell>
          <cell r="AX70">
            <v>0</v>
          </cell>
          <cell r="AY70">
            <v>0</v>
          </cell>
          <cell r="AZ70">
            <v>22.884200217039322</v>
          </cell>
          <cell r="BA70">
            <v>0</v>
          </cell>
          <cell r="BB70">
            <v>0</v>
          </cell>
          <cell r="BC70">
            <v>0</v>
          </cell>
          <cell r="BD70">
            <v>0</v>
          </cell>
          <cell r="BE70">
            <v>27.3224043715847</v>
          </cell>
          <cell r="BF70">
            <v>23.362527135264617</v>
          </cell>
          <cell r="BG70">
            <v>0</v>
          </cell>
          <cell r="BH70">
            <v>0</v>
          </cell>
          <cell r="BI70">
            <v>0</v>
          </cell>
          <cell r="BJ70">
            <v>0</v>
          </cell>
          <cell r="BK70">
            <v>0</v>
          </cell>
          <cell r="BL70">
            <v>0</v>
          </cell>
          <cell r="BM70">
            <v>0</v>
          </cell>
          <cell r="BN70">
            <v>0</v>
          </cell>
          <cell r="BO70">
            <v>0</v>
          </cell>
          <cell r="BP70">
            <v>0</v>
          </cell>
          <cell r="BQ70">
            <v>0</v>
          </cell>
          <cell r="BR70">
            <v>0</v>
          </cell>
          <cell r="BS70">
            <v>0</v>
          </cell>
          <cell r="BT70">
            <v>16.272626637775495</v>
          </cell>
          <cell r="BU70">
            <v>0</v>
          </cell>
          <cell r="BV70">
            <v>-16.272626637775495</v>
          </cell>
          <cell r="BW70">
            <v>0</v>
          </cell>
          <cell r="BX70">
            <v>0</v>
          </cell>
          <cell r="BY70">
            <v>0</v>
          </cell>
          <cell r="CA70">
            <v>0</v>
          </cell>
          <cell r="CB70">
            <v>0</v>
          </cell>
          <cell r="CC70">
            <v>0</v>
          </cell>
          <cell r="CD70">
            <v>0</v>
          </cell>
          <cell r="CE70">
            <v>0</v>
          </cell>
          <cell r="CF70">
            <v>0</v>
          </cell>
          <cell r="CH70">
            <v>0</v>
          </cell>
          <cell r="CJ70">
            <v>39819</v>
          </cell>
          <cell r="CK70">
            <v>12.614592099202213</v>
          </cell>
          <cell r="CL70">
            <v>8.6529454163669239</v>
          </cell>
          <cell r="CM70">
            <v>66.957558144624812</v>
          </cell>
          <cell r="CN70">
            <v>0</v>
          </cell>
          <cell r="CO70">
            <v>0</v>
          </cell>
          <cell r="CP70">
            <v>34.233321228651867</v>
          </cell>
          <cell r="CQ70">
            <v>0</v>
          </cell>
          <cell r="CR70">
            <v>30</v>
          </cell>
          <cell r="CS70">
            <v>0</v>
          </cell>
          <cell r="CU70">
            <v>39819</v>
          </cell>
          <cell r="CV70">
            <v>2.7249410707491757</v>
          </cell>
          <cell r="CW70">
            <v>5</v>
          </cell>
          <cell r="CX70">
            <v>0</v>
          </cell>
          <cell r="CY70">
            <v>0</v>
          </cell>
          <cell r="CZ70">
            <v>0</v>
          </cell>
          <cell r="DA70">
            <v>0</v>
          </cell>
          <cell r="DB70">
            <v>0</v>
          </cell>
          <cell r="DC70">
            <v>46.84791332785408</v>
          </cell>
          <cell r="DD70">
            <v>67</v>
          </cell>
          <cell r="DE70">
            <v>11.835616438356164</v>
          </cell>
          <cell r="DF70">
            <v>24</v>
          </cell>
          <cell r="DG70">
            <v>36.185400162792021</v>
          </cell>
          <cell r="DH70">
            <v>0</v>
          </cell>
          <cell r="DI70">
            <v>0</v>
          </cell>
          <cell r="DJ70">
            <v>0</v>
          </cell>
          <cell r="DK70">
            <v>27.3224043715847</v>
          </cell>
          <cell r="DL70">
            <v>39.635153773040116</v>
          </cell>
          <cell r="DM70">
            <v>0</v>
          </cell>
          <cell r="DN70">
            <v>0</v>
          </cell>
          <cell r="DO70">
            <v>0</v>
          </cell>
          <cell r="DP70">
            <v>-16.272626637775495</v>
          </cell>
          <cell r="DR70">
            <v>66.957558144624812</v>
          </cell>
          <cell r="DS70">
            <v>0</v>
          </cell>
          <cell r="DT70">
            <v>0</v>
          </cell>
          <cell r="DV70">
            <v>39819</v>
          </cell>
          <cell r="DW70">
            <v>5.768630277577949</v>
          </cell>
          <cell r="DY70">
            <v>49.7</v>
          </cell>
          <cell r="DZ70">
            <v>44.7</v>
          </cell>
          <cell r="EA70">
            <v>30</v>
          </cell>
          <cell r="EB70">
            <v>30</v>
          </cell>
          <cell r="ED70">
            <v>60</v>
          </cell>
          <cell r="EE70">
            <v>20</v>
          </cell>
          <cell r="EF70">
            <v>34.233321228651867</v>
          </cell>
          <cell r="EG70">
            <v>0</v>
          </cell>
          <cell r="EH70">
            <v>34.233321228651867</v>
          </cell>
          <cell r="EJ70">
            <v>30</v>
          </cell>
          <cell r="EK70">
            <v>90</v>
          </cell>
          <cell r="EL70">
            <v>110</v>
          </cell>
          <cell r="EN70">
            <v>0</v>
          </cell>
          <cell r="EO70">
            <v>60</v>
          </cell>
          <cell r="EP70">
            <v>80</v>
          </cell>
          <cell r="ER70">
            <v>200</v>
          </cell>
          <cell r="ET70">
            <v>15</v>
          </cell>
          <cell r="EU70">
            <v>16.272626637775495</v>
          </cell>
          <cell r="EV70">
            <v>0</v>
          </cell>
          <cell r="EW70">
            <v>35.684931506849317</v>
          </cell>
          <cell r="EX70">
            <v>15</v>
          </cell>
          <cell r="EZ70">
            <v>51.957558144624812</v>
          </cell>
          <cell r="FA70">
            <v>66.957558144624812</v>
          </cell>
          <cell r="FB70">
            <v>59</v>
          </cell>
          <cell r="FC70">
            <v>68.350684931506848</v>
          </cell>
          <cell r="FE70">
            <v>38271.593231712963</v>
          </cell>
        </row>
        <row r="71">
          <cell r="A71">
            <v>39820</v>
          </cell>
          <cell r="B71">
            <v>7</v>
          </cell>
          <cell r="C71">
            <v>3</v>
          </cell>
          <cell r="D71">
            <v>1</v>
          </cell>
          <cell r="E71">
            <v>2009</v>
          </cell>
          <cell r="G71">
            <v>0</v>
          </cell>
          <cell r="H71">
            <v>0.98571142566981662</v>
          </cell>
          <cell r="I71">
            <v>10.986761163336126</v>
          </cell>
          <cell r="J71">
            <v>50.684931506849317</v>
          </cell>
          <cell r="K71">
            <v>10.483870967741936</v>
          </cell>
          <cell r="L71">
            <v>0.14778172751474425</v>
          </cell>
          <cell r="M71">
            <v>7.3498529251798983</v>
          </cell>
          <cell r="N71">
            <v>8.5097142857142849</v>
          </cell>
          <cell r="O71">
            <v>9.8280072001763283</v>
          </cell>
          <cell r="P71">
            <v>13.855784048728616</v>
          </cell>
          <cell r="Q71">
            <v>26.367772732607477</v>
          </cell>
          <cell r="R71">
            <v>12.207581362329918</v>
          </cell>
          <cell r="S71">
            <v>34.076773904619863</v>
          </cell>
          <cell r="T71">
            <v>20.977588343791805</v>
          </cell>
          <cell r="U71">
            <v>24.565144018625151</v>
          </cell>
          <cell r="W71">
            <v>0</v>
          </cell>
          <cell r="X71">
            <v>11.972472589005942</v>
          </cell>
          <cell r="Y71">
            <v>10.483870967741936</v>
          </cell>
          <cell r="Z71">
            <v>0</v>
          </cell>
          <cell r="AA71">
            <v>0</v>
          </cell>
          <cell r="AB71">
            <v>2.7235588542640139</v>
          </cell>
          <cell r="AC71">
            <v>5</v>
          </cell>
          <cell r="AD71">
            <v>0</v>
          </cell>
          <cell r="AE71">
            <v>1.3517454706142278</v>
          </cell>
          <cell r="AF71">
            <v>6.9320446135306852</v>
          </cell>
          <cell r="AG71">
            <v>0</v>
          </cell>
          <cell r="AH71">
            <v>4.7678971924824118</v>
          </cell>
          <cell r="AI71">
            <v>0</v>
          </cell>
          <cell r="AJ71">
            <v>0</v>
          </cell>
          <cell r="AK71">
            <v>0</v>
          </cell>
          <cell r="AL71">
            <v>0</v>
          </cell>
          <cell r="AM71">
            <v>0</v>
          </cell>
          <cell r="AN71">
            <v>0</v>
          </cell>
          <cell r="AO71">
            <v>29.144852362552378</v>
          </cell>
          <cell r="AP71">
            <v>0</v>
          </cell>
          <cell r="AQ71">
            <v>17.067955386469315</v>
          </cell>
          <cell r="AR71">
            <v>11.278440402338234</v>
          </cell>
          <cell r="AS71">
            <v>0</v>
          </cell>
          <cell r="AT71">
            <v>0</v>
          </cell>
          <cell r="AU71">
            <v>0</v>
          </cell>
          <cell r="AV71">
            <v>0</v>
          </cell>
          <cell r="AW71">
            <v>67</v>
          </cell>
          <cell r="AX71">
            <v>0</v>
          </cell>
          <cell r="AY71">
            <v>0</v>
          </cell>
          <cell r="AZ71">
            <v>12.619506267036812</v>
          </cell>
          <cell r="BA71">
            <v>0</v>
          </cell>
          <cell r="BB71">
            <v>0</v>
          </cell>
          <cell r="BC71">
            <v>0</v>
          </cell>
          <cell r="BD71">
            <v>0</v>
          </cell>
          <cell r="BE71">
            <v>27.3224043715847</v>
          </cell>
          <cell r="BF71">
            <v>23.362527135264617</v>
          </cell>
          <cell r="BG71">
            <v>0</v>
          </cell>
          <cell r="BH71">
            <v>0</v>
          </cell>
          <cell r="BI71">
            <v>0</v>
          </cell>
          <cell r="BJ71">
            <v>0</v>
          </cell>
          <cell r="BK71">
            <v>0</v>
          </cell>
          <cell r="BL71">
            <v>0</v>
          </cell>
          <cell r="BM71">
            <v>0</v>
          </cell>
          <cell r="BN71">
            <v>0</v>
          </cell>
          <cell r="BO71">
            <v>0</v>
          </cell>
          <cell r="BP71">
            <v>0</v>
          </cell>
          <cell r="BQ71">
            <v>0</v>
          </cell>
          <cell r="BR71">
            <v>0</v>
          </cell>
          <cell r="BS71">
            <v>0</v>
          </cell>
          <cell r="BT71">
            <v>13.888411170728979</v>
          </cell>
          <cell r="BU71">
            <v>0</v>
          </cell>
          <cell r="BV71">
            <v>-13.888411170728979</v>
          </cell>
          <cell r="BW71">
            <v>0</v>
          </cell>
          <cell r="BX71">
            <v>0</v>
          </cell>
          <cell r="BY71">
            <v>0</v>
          </cell>
          <cell r="CA71">
            <v>0</v>
          </cell>
          <cell r="CB71">
            <v>0</v>
          </cell>
          <cell r="CC71">
            <v>0</v>
          </cell>
          <cell r="CD71">
            <v>0</v>
          </cell>
          <cell r="CE71">
            <v>0</v>
          </cell>
          <cell r="CF71">
            <v>0</v>
          </cell>
          <cell r="CH71">
            <v>0</v>
          </cell>
          <cell r="CJ71">
            <v>39820</v>
          </cell>
          <cell r="CK71">
            <v>11.972472589005942</v>
          </cell>
          <cell r="CL71">
            <v>8.283790084144913</v>
          </cell>
          <cell r="CM71">
            <v>64.573342677578296</v>
          </cell>
          <cell r="CN71">
            <v>0</v>
          </cell>
          <cell r="CO71">
            <v>0</v>
          </cell>
          <cell r="CP71">
            <v>33.912749555034793</v>
          </cell>
          <cell r="CQ71">
            <v>0</v>
          </cell>
          <cell r="CR71">
            <v>28.346395788807548</v>
          </cell>
          <cell r="CS71">
            <v>0</v>
          </cell>
          <cell r="CU71">
            <v>39820</v>
          </cell>
          <cell r="CV71">
            <v>2.7235588542640139</v>
          </cell>
          <cell r="CW71">
            <v>5</v>
          </cell>
          <cell r="CX71">
            <v>0</v>
          </cell>
          <cell r="CY71">
            <v>0</v>
          </cell>
          <cell r="CZ71">
            <v>0</v>
          </cell>
          <cell r="DA71">
            <v>0</v>
          </cell>
          <cell r="DB71">
            <v>0</v>
          </cell>
          <cell r="DC71">
            <v>45.885222144040732</v>
          </cell>
          <cell r="DD71">
            <v>67</v>
          </cell>
          <cell r="DE71">
            <v>11.835616438356164</v>
          </cell>
          <cell r="DF71">
            <v>24</v>
          </cell>
          <cell r="DG71">
            <v>23.897946669375045</v>
          </cell>
          <cell r="DH71">
            <v>0</v>
          </cell>
          <cell r="DI71">
            <v>0</v>
          </cell>
          <cell r="DJ71">
            <v>0</v>
          </cell>
          <cell r="DK71">
            <v>27.3224043715847</v>
          </cell>
          <cell r="DL71">
            <v>37.2509383059936</v>
          </cell>
          <cell r="DM71">
            <v>0</v>
          </cell>
          <cell r="DN71">
            <v>0</v>
          </cell>
          <cell r="DO71">
            <v>0</v>
          </cell>
          <cell r="DP71">
            <v>-13.888411170728979</v>
          </cell>
          <cell r="DR71">
            <v>64.573342677578296</v>
          </cell>
          <cell r="DS71">
            <v>0</v>
          </cell>
          <cell r="DT71">
            <v>0</v>
          </cell>
          <cell r="DV71">
            <v>39820</v>
          </cell>
          <cell r="DW71">
            <v>5.5225267227632751</v>
          </cell>
          <cell r="DY71">
            <v>49.7</v>
          </cell>
          <cell r="DZ71">
            <v>44.7</v>
          </cell>
          <cell r="EA71">
            <v>30</v>
          </cell>
          <cell r="EB71">
            <v>30</v>
          </cell>
          <cell r="ED71">
            <v>60</v>
          </cell>
          <cell r="EE71">
            <v>20</v>
          </cell>
          <cell r="EF71">
            <v>33.912749555034793</v>
          </cell>
          <cell r="EG71">
            <v>0</v>
          </cell>
          <cell r="EH71">
            <v>33.912749555034793</v>
          </cell>
          <cell r="EJ71">
            <v>30</v>
          </cell>
          <cell r="EK71">
            <v>90</v>
          </cell>
          <cell r="EL71">
            <v>110</v>
          </cell>
          <cell r="EN71">
            <v>0</v>
          </cell>
          <cell r="EO71">
            <v>60</v>
          </cell>
          <cell r="EP71">
            <v>80</v>
          </cell>
          <cell r="ER71">
            <v>200</v>
          </cell>
          <cell r="ET71">
            <v>15</v>
          </cell>
          <cell r="EU71">
            <v>13.888411170728979</v>
          </cell>
          <cell r="EV71">
            <v>0</v>
          </cell>
          <cell r="EW71">
            <v>35.684931506849317</v>
          </cell>
          <cell r="EX71">
            <v>15</v>
          </cell>
          <cell r="EZ71">
            <v>49.573342677578296</v>
          </cell>
          <cell r="FA71">
            <v>64.573342677578296</v>
          </cell>
          <cell r="FB71">
            <v>59</v>
          </cell>
          <cell r="FC71">
            <v>68.350684931506848</v>
          </cell>
          <cell r="FE71">
            <v>38271.593231828701</v>
          </cell>
        </row>
        <row r="72">
          <cell r="A72">
            <v>39821</v>
          </cell>
          <cell r="B72">
            <v>8</v>
          </cell>
          <cell r="C72">
            <v>4</v>
          </cell>
          <cell r="D72">
            <v>1</v>
          </cell>
          <cell r="E72">
            <v>2009</v>
          </cell>
          <cell r="G72">
            <v>0</v>
          </cell>
          <cell r="H72">
            <v>0.55592066301554954</v>
          </cell>
          <cell r="I72">
            <v>8.8295680655547244</v>
          </cell>
          <cell r="J72">
            <v>50.684931506849317</v>
          </cell>
          <cell r="K72">
            <v>10.483870967741936</v>
          </cell>
          <cell r="L72">
            <v>8.3345808724651332E-2</v>
          </cell>
          <cell r="M72">
            <v>5.906747740294624</v>
          </cell>
          <cell r="N72">
            <v>0</v>
          </cell>
          <cell r="O72">
            <v>5.5427908580150271</v>
          </cell>
          <cell r="P72">
            <v>11.13527331131389</v>
          </cell>
          <cell r="Q72">
            <v>26.908508094082897</v>
          </cell>
          <cell r="R72">
            <v>12.207581362329918</v>
          </cell>
          <cell r="S72">
            <v>31.335571240203201</v>
          </cell>
          <cell r="T72">
            <v>20.158404993818714</v>
          </cell>
          <cell r="U72">
            <v>14.284340469840119</v>
          </cell>
          <cell r="W72">
            <v>0</v>
          </cell>
          <cell r="X72">
            <v>9.3854887285702731</v>
          </cell>
          <cell r="Y72">
            <v>10.483870967741936</v>
          </cell>
          <cell r="Z72">
            <v>0</v>
          </cell>
          <cell r="AA72">
            <v>0</v>
          </cell>
          <cell r="AB72">
            <v>0</v>
          </cell>
          <cell r="AC72">
            <v>5</v>
          </cell>
          <cell r="AD72">
            <v>0</v>
          </cell>
          <cell r="AE72">
            <v>0.99009354901927527</v>
          </cell>
          <cell r="AF72">
            <v>0</v>
          </cell>
          <cell r="AG72">
            <v>0</v>
          </cell>
          <cell r="AH72">
            <v>5.5220608131688529</v>
          </cell>
          <cell r="AI72">
            <v>0</v>
          </cell>
          <cell r="AJ72">
            <v>0</v>
          </cell>
          <cell r="AK72">
            <v>0</v>
          </cell>
          <cell r="AL72">
            <v>0</v>
          </cell>
          <cell r="AM72">
            <v>0</v>
          </cell>
          <cell r="AN72">
            <v>0</v>
          </cell>
          <cell r="AO72">
            <v>31.007402492303296</v>
          </cell>
          <cell r="AP72">
            <v>0.36165192159495341</v>
          </cell>
          <cell r="AQ72">
            <v>18.903038398674624</v>
          </cell>
          <cell r="AR72">
            <v>0</v>
          </cell>
          <cell r="AS72">
            <v>0</v>
          </cell>
          <cell r="AT72">
            <v>0</v>
          </cell>
          <cell r="AU72">
            <v>0</v>
          </cell>
          <cell r="AV72">
            <v>0</v>
          </cell>
          <cell r="AW72">
            <v>65.778316703862032</v>
          </cell>
          <cell r="AX72">
            <v>0</v>
          </cell>
          <cell r="AY72">
            <v>0</v>
          </cell>
          <cell r="AZ72">
            <v>0</v>
          </cell>
          <cell r="BA72">
            <v>0</v>
          </cell>
          <cell r="BB72">
            <v>0</v>
          </cell>
          <cell r="BC72">
            <v>0</v>
          </cell>
          <cell r="BD72">
            <v>0</v>
          </cell>
          <cell r="BE72">
            <v>27.3224043715847</v>
          </cell>
          <cell r="BF72">
            <v>23.362527135264617</v>
          </cell>
          <cell r="BG72">
            <v>0</v>
          </cell>
          <cell r="BH72">
            <v>0</v>
          </cell>
          <cell r="BI72">
            <v>0</v>
          </cell>
          <cell r="BJ72">
            <v>0</v>
          </cell>
          <cell r="BK72">
            <v>0</v>
          </cell>
          <cell r="BL72">
            <v>0</v>
          </cell>
          <cell r="BM72">
            <v>0</v>
          </cell>
          <cell r="BN72">
            <v>0</v>
          </cell>
          <cell r="BO72">
            <v>0</v>
          </cell>
          <cell r="BP72">
            <v>0</v>
          </cell>
          <cell r="BQ72">
            <v>0</v>
          </cell>
          <cell r="BR72">
            <v>0</v>
          </cell>
          <cell r="BS72">
            <v>0</v>
          </cell>
          <cell r="BT72">
            <v>4.1549445859732401</v>
          </cell>
          <cell r="BU72">
            <v>0</v>
          </cell>
          <cell r="BV72">
            <v>-4.1549445859732401</v>
          </cell>
          <cell r="BW72">
            <v>0</v>
          </cell>
          <cell r="BX72">
            <v>0</v>
          </cell>
          <cell r="BY72">
            <v>0</v>
          </cell>
          <cell r="CA72">
            <v>0</v>
          </cell>
          <cell r="CB72">
            <v>0</v>
          </cell>
          <cell r="CC72">
            <v>0</v>
          </cell>
          <cell r="CD72">
            <v>0</v>
          </cell>
          <cell r="CE72">
            <v>0</v>
          </cell>
          <cell r="CF72">
            <v>0</v>
          </cell>
          <cell r="CH72">
            <v>0</v>
          </cell>
          <cell r="CJ72">
            <v>39821</v>
          </cell>
          <cell r="CK72">
            <v>9.3854887285702731</v>
          </cell>
          <cell r="CL72">
            <v>0.99009354901927527</v>
          </cell>
          <cell r="CM72">
            <v>54.839876092822557</v>
          </cell>
          <cell r="CN72">
            <v>0</v>
          </cell>
          <cell r="CO72">
            <v>0</v>
          </cell>
          <cell r="CP72">
            <v>36.529463305472149</v>
          </cell>
          <cell r="CQ72">
            <v>0</v>
          </cell>
          <cell r="CR72">
            <v>19.26469032026958</v>
          </cell>
          <cell r="CS72">
            <v>0</v>
          </cell>
          <cell r="CU72">
            <v>39821</v>
          </cell>
          <cell r="CV72">
            <v>0</v>
          </cell>
          <cell r="CW72">
            <v>5</v>
          </cell>
          <cell r="CX72">
            <v>0</v>
          </cell>
          <cell r="CY72">
            <v>0</v>
          </cell>
          <cell r="CZ72">
            <v>0</v>
          </cell>
          <cell r="DA72">
            <v>0</v>
          </cell>
          <cell r="DB72">
            <v>0</v>
          </cell>
          <cell r="DC72">
            <v>45.914952034042422</v>
          </cell>
          <cell r="DD72">
            <v>65.778316703862032</v>
          </cell>
          <cell r="DE72">
            <v>11.835616438356164</v>
          </cell>
          <cell r="DF72">
            <v>18.903038398674624</v>
          </cell>
          <cell r="DG72">
            <v>0</v>
          </cell>
          <cell r="DH72">
            <v>0</v>
          </cell>
          <cell r="DI72">
            <v>0</v>
          </cell>
          <cell r="DJ72">
            <v>0</v>
          </cell>
          <cell r="DK72">
            <v>27.3224043715847</v>
          </cell>
          <cell r="DL72">
            <v>27.517471721237857</v>
          </cell>
          <cell r="DM72">
            <v>0</v>
          </cell>
          <cell r="DN72">
            <v>0</v>
          </cell>
          <cell r="DO72">
            <v>0</v>
          </cell>
          <cell r="DP72">
            <v>-4.1549445859732401</v>
          </cell>
          <cell r="DR72">
            <v>54.839876092822557</v>
          </cell>
          <cell r="DS72">
            <v>0</v>
          </cell>
          <cell r="DT72">
            <v>0</v>
          </cell>
          <cell r="DV72">
            <v>39821</v>
          </cell>
          <cell r="DW72">
            <v>0.66006236601285018</v>
          </cell>
          <cell r="DY72">
            <v>49.7</v>
          </cell>
          <cell r="DZ72">
            <v>44.7</v>
          </cell>
          <cell r="EA72">
            <v>30</v>
          </cell>
          <cell r="EB72">
            <v>30</v>
          </cell>
          <cell r="ED72">
            <v>60</v>
          </cell>
          <cell r="EE72">
            <v>20</v>
          </cell>
          <cell r="EF72">
            <v>36.529463305472149</v>
          </cell>
          <cell r="EG72">
            <v>0</v>
          </cell>
          <cell r="EH72">
            <v>36.529463305472149</v>
          </cell>
          <cell r="EJ72">
            <v>30</v>
          </cell>
          <cell r="EK72">
            <v>90</v>
          </cell>
          <cell r="EL72">
            <v>110</v>
          </cell>
          <cell r="EN72">
            <v>0</v>
          </cell>
          <cell r="EO72">
            <v>60</v>
          </cell>
          <cell r="EP72">
            <v>80</v>
          </cell>
          <cell r="ER72">
            <v>200</v>
          </cell>
          <cell r="ET72">
            <v>15</v>
          </cell>
          <cell r="EU72">
            <v>4.1549445859732401</v>
          </cell>
          <cell r="EV72">
            <v>0</v>
          </cell>
          <cell r="EW72">
            <v>35.684931506849317</v>
          </cell>
          <cell r="EX72">
            <v>15</v>
          </cell>
          <cell r="EZ72">
            <v>39.839876092822557</v>
          </cell>
          <cell r="FA72">
            <v>54.839876092822557</v>
          </cell>
          <cell r="FB72">
            <v>59</v>
          </cell>
          <cell r="FC72">
            <v>68.350684931506848</v>
          </cell>
          <cell r="FE72">
            <v>38271.593232060186</v>
          </cell>
        </row>
        <row r="73">
          <cell r="A73">
            <v>39822</v>
          </cell>
          <cell r="B73">
            <v>9</v>
          </cell>
          <cell r="C73">
            <v>5</v>
          </cell>
          <cell r="D73">
            <v>1</v>
          </cell>
          <cell r="E73">
            <v>2009</v>
          </cell>
          <cell r="G73">
            <v>0</v>
          </cell>
          <cell r="H73">
            <v>0.53216239025622714</v>
          </cell>
          <cell r="I73">
            <v>8.8995322143532345</v>
          </cell>
          <cell r="J73">
            <v>50.684931506849317</v>
          </cell>
          <cell r="K73">
            <v>10.483870967741936</v>
          </cell>
          <cell r="L73">
            <v>7.9783875181319103E-2</v>
          </cell>
          <cell r="M73">
            <v>5.9535519072424297</v>
          </cell>
          <cell r="N73">
            <v>0</v>
          </cell>
          <cell r="O73">
            <v>5.3059096880684518</v>
          </cell>
          <cell r="P73">
            <v>11.223507516326038</v>
          </cell>
          <cell r="Q73">
            <v>26.6176680213254</v>
          </cell>
          <cell r="R73">
            <v>12.207581362329918</v>
          </cell>
          <cell r="S73">
            <v>37.631280377161403</v>
          </cell>
          <cell r="T73">
            <v>20.373355672365747</v>
          </cell>
          <cell r="U73">
            <v>17.319009457585683</v>
          </cell>
          <cell r="W73">
            <v>0</v>
          </cell>
          <cell r="X73">
            <v>9.4316946046094614</v>
          </cell>
          <cell r="Y73">
            <v>10.483870967741936</v>
          </cell>
          <cell r="Z73">
            <v>0</v>
          </cell>
          <cell r="AA73">
            <v>0</v>
          </cell>
          <cell r="AB73">
            <v>0</v>
          </cell>
          <cell r="AC73">
            <v>5</v>
          </cell>
          <cell r="AD73">
            <v>0</v>
          </cell>
          <cell r="AE73">
            <v>1.033335782423749</v>
          </cell>
          <cell r="AF73">
            <v>0</v>
          </cell>
          <cell r="AG73">
            <v>0</v>
          </cell>
          <cell r="AH73">
            <v>5.4431829960398126</v>
          </cell>
          <cell r="AI73">
            <v>0</v>
          </cell>
          <cell r="AJ73">
            <v>0</v>
          </cell>
          <cell r="AK73">
            <v>0</v>
          </cell>
          <cell r="AL73">
            <v>0</v>
          </cell>
          <cell r="AM73">
            <v>0</v>
          </cell>
          <cell r="AN73">
            <v>0</v>
          </cell>
          <cell r="AO73">
            <v>31.065870310030913</v>
          </cell>
          <cell r="AP73">
            <v>0.31840968819047966</v>
          </cell>
          <cell r="AQ73">
            <v>18.527203593788606</v>
          </cell>
          <cell r="AR73">
            <v>0</v>
          </cell>
          <cell r="AS73">
            <v>0</v>
          </cell>
          <cell r="AT73">
            <v>0</v>
          </cell>
          <cell r="AU73">
            <v>0</v>
          </cell>
          <cell r="AV73">
            <v>0</v>
          </cell>
          <cell r="AW73">
            <v>67</v>
          </cell>
          <cell r="AX73">
            <v>0</v>
          </cell>
          <cell r="AY73">
            <v>5.4727964062113941</v>
          </cell>
          <cell r="AZ73">
            <v>2.8508491009014421</v>
          </cell>
          <cell r="BA73">
            <v>0</v>
          </cell>
          <cell r="BB73">
            <v>0</v>
          </cell>
          <cell r="BC73">
            <v>0</v>
          </cell>
          <cell r="BD73">
            <v>0</v>
          </cell>
          <cell r="BE73">
            <v>27.3224043715847</v>
          </cell>
          <cell r="BF73">
            <v>23.362527135264617</v>
          </cell>
          <cell r="BG73">
            <v>0</v>
          </cell>
          <cell r="BH73">
            <v>0</v>
          </cell>
          <cell r="BI73">
            <v>0</v>
          </cell>
          <cell r="BJ73">
            <v>0</v>
          </cell>
          <cell r="BK73">
            <v>0</v>
          </cell>
          <cell r="BL73">
            <v>0</v>
          </cell>
          <cell r="BM73">
            <v>0</v>
          </cell>
          <cell r="BN73">
            <v>0</v>
          </cell>
          <cell r="BO73">
            <v>0</v>
          </cell>
          <cell r="BP73">
            <v>0</v>
          </cell>
          <cell r="BQ73">
            <v>0</v>
          </cell>
          <cell r="BR73">
            <v>0</v>
          </cell>
          <cell r="BS73">
            <v>0</v>
          </cell>
          <cell r="BT73">
            <v>4.4706296793297753</v>
          </cell>
          <cell r="BU73">
            <v>0</v>
          </cell>
          <cell r="BV73">
            <v>-4.4706296793297753</v>
          </cell>
          <cell r="BW73">
            <v>0</v>
          </cell>
          <cell r="BX73">
            <v>0</v>
          </cell>
          <cell r="BY73">
            <v>0</v>
          </cell>
          <cell r="CA73">
            <v>0</v>
          </cell>
          <cell r="CB73">
            <v>0</v>
          </cell>
          <cell r="CC73">
            <v>0</v>
          </cell>
          <cell r="CD73">
            <v>0</v>
          </cell>
          <cell r="CE73">
            <v>0</v>
          </cell>
          <cell r="CF73">
            <v>0</v>
          </cell>
          <cell r="CH73">
            <v>0</v>
          </cell>
          <cell r="CJ73">
            <v>39822</v>
          </cell>
          <cell r="CK73">
            <v>9.4316946046094614</v>
          </cell>
          <cell r="CL73">
            <v>1.033335782423749</v>
          </cell>
          <cell r="CM73">
            <v>55.155561186179092</v>
          </cell>
          <cell r="CN73">
            <v>0</v>
          </cell>
          <cell r="CO73">
            <v>0</v>
          </cell>
          <cell r="CP73">
            <v>36.509053306070726</v>
          </cell>
          <cell r="CQ73">
            <v>0</v>
          </cell>
          <cell r="CR73">
            <v>18.845613281979084</v>
          </cell>
          <cell r="CS73">
            <v>0</v>
          </cell>
          <cell r="CU73">
            <v>39822</v>
          </cell>
          <cell r="CV73">
            <v>0</v>
          </cell>
          <cell r="CW73">
            <v>5</v>
          </cell>
          <cell r="CX73">
            <v>0</v>
          </cell>
          <cell r="CY73">
            <v>0</v>
          </cell>
          <cell r="CZ73">
            <v>0</v>
          </cell>
          <cell r="DA73">
            <v>0</v>
          </cell>
          <cell r="DB73">
            <v>0</v>
          </cell>
          <cell r="DC73">
            <v>45.940747910680187</v>
          </cell>
          <cell r="DD73">
            <v>67</v>
          </cell>
          <cell r="DE73">
            <v>11.835616438356164</v>
          </cell>
          <cell r="DF73">
            <v>24</v>
          </cell>
          <cell r="DG73">
            <v>2.8508491009014421</v>
          </cell>
          <cell r="DH73">
            <v>0</v>
          </cell>
          <cell r="DI73">
            <v>0</v>
          </cell>
          <cell r="DJ73">
            <v>0</v>
          </cell>
          <cell r="DK73">
            <v>27.3224043715847</v>
          </cell>
          <cell r="DL73">
            <v>27.833156814594393</v>
          </cell>
          <cell r="DM73">
            <v>0</v>
          </cell>
          <cell r="DN73">
            <v>0</v>
          </cell>
          <cell r="DO73">
            <v>0</v>
          </cell>
          <cell r="DP73">
            <v>-4.4706296793297753</v>
          </cell>
          <cell r="DR73">
            <v>55.155561186179092</v>
          </cell>
          <cell r="DS73">
            <v>0</v>
          </cell>
          <cell r="DT73">
            <v>0</v>
          </cell>
          <cell r="DV73">
            <v>39822</v>
          </cell>
          <cell r="DW73">
            <v>0.68889052161583264</v>
          </cell>
          <cell r="DY73">
            <v>49.7</v>
          </cell>
          <cell r="DZ73">
            <v>44.7</v>
          </cell>
          <cell r="EA73">
            <v>30</v>
          </cell>
          <cell r="EB73">
            <v>30</v>
          </cell>
          <cell r="ED73">
            <v>60</v>
          </cell>
          <cell r="EE73">
            <v>20</v>
          </cell>
          <cell r="EF73">
            <v>36.509053306070726</v>
          </cell>
          <cell r="EG73">
            <v>0</v>
          </cell>
          <cell r="EH73">
            <v>36.509053306070726</v>
          </cell>
          <cell r="EJ73">
            <v>30</v>
          </cell>
          <cell r="EK73">
            <v>90</v>
          </cell>
          <cell r="EL73">
            <v>110</v>
          </cell>
          <cell r="EN73">
            <v>0</v>
          </cell>
          <cell r="EO73">
            <v>60</v>
          </cell>
          <cell r="EP73">
            <v>80</v>
          </cell>
          <cell r="ER73">
            <v>200</v>
          </cell>
          <cell r="ET73">
            <v>15</v>
          </cell>
          <cell r="EU73">
            <v>4.4706296793297753</v>
          </cell>
          <cell r="EV73">
            <v>0</v>
          </cell>
          <cell r="EW73">
            <v>35.684931506849317</v>
          </cell>
          <cell r="EX73">
            <v>15</v>
          </cell>
          <cell r="EZ73">
            <v>40.155561186179092</v>
          </cell>
          <cell r="FA73">
            <v>55.155561186179092</v>
          </cell>
          <cell r="FB73">
            <v>59</v>
          </cell>
          <cell r="FC73">
            <v>68.350684931506848</v>
          </cell>
          <cell r="FE73">
            <v>38271.593232175925</v>
          </cell>
        </row>
        <row r="74">
          <cell r="A74">
            <v>39823</v>
          </cell>
          <cell r="B74">
            <v>10</v>
          </cell>
          <cell r="C74">
            <v>6</v>
          </cell>
          <cell r="D74">
            <v>1</v>
          </cell>
          <cell r="E74">
            <v>2009</v>
          </cell>
          <cell r="G74">
            <v>0</v>
          </cell>
          <cell r="H74">
            <v>1.0064467052115589</v>
          </cell>
          <cell r="I74">
            <v>11.474822780540586</v>
          </cell>
          <cell r="J74">
            <v>50.684931506849317</v>
          </cell>
          <cell r="K74">
            <v>10.483870967741936</v>
          </cell>
          <cell r="L74">
            <v>0.1508904420445546</v>
          </cell>
          <cell r="M74">
            <v>7.6763532514861614</v>
          </cell>
          <cell r="N74">
            <v>8.5097142857142849</v>
          </cell>
          <cell r="O74">
            <v>10.034747703864245</v>
          </cell>
          <cell r="P74">
            <v>14.471295414628266</v>
          </cell>
          <cell r="Q74">
            <v>26.549181785205999</v>
          </cell>
          <cell r="R74">
            <v>12.207581362329918</v>
          </cell>
          <cell r="S74">
            <v>40.156010995694039</v>
          </cell>
          <cell r="T74">
            <v>20.887874784097907</v>
          </cell>
          <cell r="U74">
            <v>28.840314437247375</v>
          </cell>
          <cell r="W74">
            <v>0</v>
          </cell>
          <cell r="X74">
            <v>12.481269485752145</v>
          </cell>
          <cell r="Y74">
            <v>10.483870967741936</v>
          </cell>
          <cell r="Z74">
            <v>0</v>
          </cell>
          <cell r="AA74">
            <v>0</v>
          </cell>
          <cell r="AB74">
            <v>2.7221773389031547</v>
          </cell>
          <cell r="AC74">
            <v>5</v>
          </cell>
          <cell r="AD74">
            <v>0</v>
          </cell>
          <cell r="AE74">
            <v>1.3517454706142278</v>
          </cell>
          <cell r="AF74">
            <v>7.2630351697276172</v>
          </cell>
          <cell r="AG74">
            <v>0</v>
          </cell>
          <cell r="AH74">
            <v>4.5679241252771359</v>
          </cell>
          <cell r="AI74">
            <v>0</v>
          </cell>
          <cell r="AJ74">
            <v>0</v>
          </cell>
          <cell r="AK74">
            <v>0</v>
          </cell>
          <cell r="AL74">
            <v>0</v>
          </cell>
          <cell r="AM74">
            <v>0</v>
          </cell>
          <cell r="AN74">
            <v>0</v>
          </cell>
          <cell r="AO74">
            <v>28.912477605195377</v>
          </cell>
          <cell r="AP74">
            <v>0</v>
          </cell>
          <cell r="AQ74">
            <v>16.736964830272385</v>
          </cell>
          <cell r="AR74">
            <v>13.045439705283528</v>
          </cell>
          <cell r="AS74">
            <v>0</v>
          </cell>
          <cell r="AT74">
            <v>0</v>
          </cell>
          <cell r="AU74">
            <v>0</v>
          </cell>
          <cell r="AV74">
            <v>0</v>
          </cell>
          <cell r="AW74">
            <v>67</v>
          </cell>
          <cell r="AX74">
            <v>0</v>
          </cell>
          <cell r="AY74">
            <v>0</v>
          </cell>
          <cell r="AZ74">
            <v>22.884200217039322</v>
          </cell>
          <cell r="BA74">
            <v>0</v>
          </cell>
          <cell r="BB74">
            <v>0</v>
          </cell>
          <cell r="BC74">
            <v>0</v>
          </cell>
          <cell r="BD74">
            <v>0</v>
          </cell>
          <cell r="BE74">
            <v>27.3224043715847</v>
          </cell>
          <cell r="BF74">
            <v>23.362527135264617</v>
          </cell>
          <cell r="BG74">
            <v>0</v>
          </cell>
          <cell r="BH74">
            <v>0</v>
          </cell>
          <cell r="BI74">
            <v>0</v>
          </cell>
          <cell r="BJ74">
            <v>0</v>
          </cell>
          <cell r="BK74">
            <v>0</v>
          </cell>
          <cell r="BL74">
            <v>0</v>
          </cell>
          <cell r="BM74">
            <v>0</v>
          </cell>
          <cell r="BN74">
            <v>0</v>
          </cell>
          <cell r="BO74">
            <v>0</v>
          </cell>
          <cell r="BP74">
            <v>0</v>
          </cell>
          <cell r="BQ74">
            <v>0</v>
          </cell>
          <cell r="BR74">
            <v>0</v>
          </cell>
          <cell r="BS74">
            <v>0</v>
          </cell>
          <cell r="BT74">
            <v>16.090593000091964</v>
          </cell>
          <cell r="BU74">
            <v>0</v>
          </cell>
          <cell r="BV74">
            <v>-16.090593000091964</v>
          </cell>
          <cell r="BW74">
            <v>0</v>
          </cell>
          <cell r="BX74">
            <v>0</v>
          </cell>
          <cell r="BY74">
            <v>0</v>
          </cell>
          <cell r="CA74">
            <v>0</v>
          </cell>
          <cell r="CB74">
            <v>0</v>
          </cell>
          <cell r="CC74">
            <v>0</v>
          </cell>
          <cell r="CD74">
            <v>0</v>
          </cell>
          <cell r="CE74">
            <v>0</v>
          </cell>
          <cell r="CF74">
            <v>0</v>
          </cell>
          <cell r="CH74">
            <v>0</v>
          </cell>
          <cell r="CJ74">
            <v>39823</v>
          </cell>
          <cell r="CK74">
            <v>12.481269485752145</v>
          </cell>
          <cell r="CL74">
            <v>8.614780640341845</v>
          </cell>
          <cell r="CM74">
            <v>66.775524506941281</v>
          </cell>
          <cell r="CN74">
            <v>0</v>
          </cell>
          <cell r="CO74">
            <v>0</v>
          </cell>
          <cell r="CP74">
            <v>33.480401730472515</v>
          </cell>
          <cell r="CQ74">
            <v>0</v>
          </cell>
          <cell r="CR74">
            <v>29.782404535555912</v>
          </cell>
          <cell r="CS74">
            <v>0</v>
          </cell>
          <cell r="CU74">
            <v>39823</v>
          </cell>
          <cell r="CV74">
            <v>2.7221773389031547</v>
          </cell>
          <cell r="CW74">
            <v>5</v>
          </cell>
          <cell r="CX74">
            <v>0</v>
          </cell>
          <cell r="CY74">
            <v>0</v>
          </cell>
          <cell r="CZ74">
            <v>0</v>
          </cell>
          <cell r="DA74">
            <v>0</v>
          </cell>
          <cell r="DB74">
            <v>0</v>
          </cell>
          <cell r="DC74">
            <v>45.961671216224659</v>
          </cell>
          <cell r="DD74">
            <v>67</v>
          </cell>
          <cell r="DE74">
            <v>11.835616438356164</v>
          </cell>
          <cell r="DF74">
            <v>24</v>
          </cell>
          <cell r="DG74">
            <v>35.929639922322849</v>
          </cell>
          <cell r="DH74">
            <v>0</v>
          </cell>
          <cell r="DI74">
            <v>0</v>
          </cell>
          <cell r="DJ74">
            <v>0</v>
          </cell>
          <cell r="DK74">
            <v>27.3224043715847</v>
          </cell>
          <cell r="DL74">
            <v>39.453120135356585</v>
          </cell>
          <cell r="DM74">
            <v>0</v>
          </cell>
          <cell r="DN74">
            <v>0</v>
          </cell>
          <cell r="DO74">
            <v>0</v>
          </cell>
          <cell r="DP74">
            <v>-16.090593000091964</v>
          </cell>
          <cell r="DR74">
            <v>66.775524506941281</v>
          </cell>
          <cell r="DS74">
            <v>0</v>
          </cell>
          <cell r="DT74">
            <v>0</v>
          </cell>
          <cell r="DV74">
            <v>39823</v>
          </cell>
          <cell r="DW74">
            <v>5.7431870935612297</v>
          </cell>
          <cell r="DY74">
            <v>49.7</v>
          </cell>
          <cell r="DZ74">
            <v>44.7</v>
          </cell>
          <cell r="EA74">
            <v>30</v>
          </cell>
          <cell r="EB74">
            <v>30</v>
          </cell>
          <cell r="ED74">
            <v>60</v>
          </cell>
          <cell r="EE74">
            <v>20</v>
          </cell>
          <cell r="EF74">
            <v>33.480401730472515</v>
          </cell>
          <cell r="EG74">
            <v>0</v>
          </cell>
          <cell r="EH74">
            <v>33.480401730472515</v>
          </cell>
          <cell r="EJ74">
            <v>30</v>
          </cell>
          <cell r="EK74">
            <v>90</v>
          </cell>
          <cell r="EL74">
            <v>110</v>
          </cell>
          <cell r="EN74">
            <v>0</v>
          </cell>
          <cell r="EO74">
            <v>60</v>
          </cell>
          <cell r="EP74">
            <v>80</v>
          </cell>
          <cell r="ER74">
            <v>200</v>
          </cell>
          <cell r="ET74">
            <v>15</v>
          </cell>
          <cell r="EU74">
            <v>16.090593000091964</v>
          </cell>
          <cell r="EV74">
            <v>0</v>
          </cell>
          <cell r="EW74">
            <v>35.684931506849317</v>
          </cell>
          <cell r="EX74">
            <v>15</v>
          </cell>
          <cell r="EZ74">
            <v>51.775524506941281</v>
          </cell>
          <cell r="FA74">
            <v>66.775524506941281</v>
          </cell>
          <cell r="FB74">
            <v>59</v>
          </cell>
          <cell r="FC74">
            <v>68.350684931506848</v>
          </cell>
          <cell r="FE74">
            <v>38271.593232407409</v>
          </cell>
        </row>
        <row r="75">
          <cell r="A75">
            <v>39824</v>
          </cell>
          <cell r="B75">
            <v>11</v>
          </cell>
          <cell r="C75">
            <v>7</v>
          </cell>
          <cell r="D75">
            <v>1</v>
          </cell>
          <cell r="E75">
            <v>2009</v>
          </cell>
          <cell r="G75">
            <v>0</v>
          </cell>
          <cell r="H75">
            <v>1.2593857500392098</v>
          </cell>
          <cell r="I75">
            <v>12.076280522271675</v>
          </cell>
          <cell r="J75">
            <v>50.684931506849317</v>
          </cell>
          <cell r="K75">
            <v>10.483870967741936</v>
          </cell>
          <cell r="L75">
            <v>0.18881205685708358</v>
          </cell>
          <cell r="M75">
            <v>8.0787125889391689</v>
          </cell>
          <cell r="N75">
            <v>8.5097142857142849</v>
          </cell>
          <cell r="O75">
            <v>12.556669119234519</v>
          </cell>
          <cell r="P75">
            <v>15.229814550519944</v>
          </cell>
          <cell r="Q75">
            <v>26.548481286068967</v>
          </cell>
          <cell r="R75">
            <v>12.207581362329918</v>
          </cell>
          <cell r="S75">
            <v>43.637438344097887</v>
          </cell>
          <cell r="T75">
            <v>21.75071493013402</v>
          </cell>
          <cell r="U75">
            <v>37.142909654078231</v>
          </cell>
          <cell r="W75">
            <v>0</v>
          </cell>
          <cell r="X75">
            <v>13.335666272310885</v>
          </cell>
          <cell r="Y75">
            <v>10.483870967741936</v>
          </cell>
          <cell r="Z75">
            <v>0</v>
          </cell>
          <cell r="AA75">
            <v>0</v>
          </cell>
          <cell r="AB75">
            <v>2.7207965243109582</v>
          </cell>
          <cell r="AC75">
            <v>5</v>
          </cell>
          <cell r="AD75">
            <v>0</v>
          </cell>
          <cell r="AE75">
            <v>1.3517454706142278</v>
          </cell>
          <cell r="AF75">
            <v>7.7046969365853535</v>
          </cell>
          <cell r="AG75">
            <v>0</v>
          </cell>
          <cell r="AH75">
            <v>4.0493412455158264</v>
          </cell>
          <cell r="AI75">
            <v>0</v>
          </cell>
          <cell r="AJ75">
            <v>0</v>
          </cell>
          <cell r="AK75">
            <v>0</v>
          </cell>
          <cell r="AL75">
            <v>0</v>
          </cell>
          <cell r="AM75">
            <v>0</v>
          </cell>
          <cell r="AN75">
            <v>0</v>
          </cell>
          <cell r="AO75">
            <v>28.601800833941066</v>
          </cell>
          <cell r="AP75">
            <v>0</v>
          </cell>
          <cell r="AQ75">
            <v>16.295303063414647</v>
          </cell>
          <cell r="AR75">
            <v>13.704696936585353</v>
          </cell>
          <cell r="AS75">
            <v>3.8914042386964525</v>
          </cell>
          <cell r="AT75">
            <v>0</v>
          </cell>
          <cell r="AU75">
            <v>0</v>
          </cell>
          <cell r="AV75">
            <v>0</v>
          </cell>
          <cell r="AW75">
            <v>67</v>
          </cell>
          <cell r="AX75">
            <v>0</v>
          </cell>
          <cell r="AY75">
            <v>0</v>
          </cell>
          <cell r="AZ75">
            <v>35.531062928310149</v>
          </cell>
          <cell r="BA75">
            <v>0</v>
          </cell>
          <cell r="BB75">
            <v>0</v>
          </cell>
          <cell r="BC75">
            <v>0</v>
          </cell>
          <cell r="BD75">
            <v>0</v>
          </cell>
          <cell r="BE75">
            <v>27.3224043715847</v>
          </cell>
          <cell r="BF75">
            <v>23.362527135264617</v>
          </cell>
          <cell r="BG75">
            <v>0</v>
          </cell>
          <cell r="BH75">
            <v>0</v>
          </cell>
          <cell r="BI75">
            <v>0</v>
          </cell>
          <cell r="BJ75">
            <v>0</v>
          </cell>
          <cell r="BK75">
            <v>0</v>
          </cell>
          <cell r="BL75">
            <v>0</v>
          </cell>
          <cell r="BM75">
            <v>0</v>
          </cell>
          <cell r="BN75">
            <v>0</v>
          </cell>
          <cell r="BO75">
            <v>0</v>
          </cell>
          <cell r="BP75">
            <v>0</v>
          </cell>
          <cell r="BQ75">
            <v>0</v>
          </cell>
          <cell r="BR75">
            <v>0</v>
          </cell>
          <cell r="BS75">
            <v>0</v>
          </cell>
          <cell r="BT75">
            <v>17.665753424657531</v>
          </cell>
          <cell r="BU75">
            <v>0</v>
          </cell>
          <cell r="BV75">
            <v>-17.665753424657531</v>
          </cell>
          <cell r="BW75">
            <v>0</v>
          </cell>
          <cell r="BX75">
            <v>0</v>
          </cell>
          <cell r="BY75">
            <v>0</v>
          </cell>
          <cell r="CA75">
            <v>0</v>
          </cell>
          <cell r="CB75">
            <v>0</v>
          </cell>
          <cell r="CC75">
            <v>0</v>
          </cell>
          <cell r="CD75">
            <v>0</v>
          </cell>
          <cell r="CE75">
            <v>0</v>
          </cell>
          <cell r="CF75">
            <v>0</v>
          </cell>
          <cell r="CH75">
            <v>0</v>
          </cell>
          <cell r="CJ75">
            <v>39824</v>
          </cell>
          <cell r="CK75">
            <v>13.335666272310885</v>
          </cell>
          <cell r="CL75">
            <v>9.0564424071995813</v>
          </cell>
          <cell r="CM75">
            <v>68.350684931506848</v>
          </cell>
          <cell r="CN75">
            <v>0</v>
          </cell>
          <cell r="CO75">
            <v>0</v>
          </cell>
          <cell r="CP75">
            <v>36.542546318153342</v>
          </cell>
          <cell r="CQ75">
            <v>0</v>
          </cell>
          <cell r="CR75">
            <v>30</v>
          </cell>
          <cell r="CS75">
            <v>0</v>
          </cell>
          <cell r="CU75">
            <v>39824</v>
          </cell>
          <cell r="CV75">
            <v>2.7207965243109582</v>
          </cell>
          <cell r="CW75">
            <v>5</v>
          </cell>
          <cell r="CX75">
            <v>0</v>
          </cell>
          <cell r="CY75">
            <v>0</v>
          </cell>
          <cell r="CZ75">
            <v>0</v>
          </cell>
          <cell r="DA75">
            <v>0</v>
          </cell>
          <cell r="DB75">
            <v>0</v>
          </cell>
          <cell r="DC75">
            <v>49.87821259046423</v>
          </cell>
          <cell r="DD75">
            <v>67</v>
          </cell>
          <cell r="DE75">
            <v>11.835616438356164</v>
          </cell>
          <cell r="DF75">
            <v>24</v>
          </cell>
          <cell r="DG75">
            <v>49.235759864895499</v>
          </cell>
          <cell r="DH75">
            <v>0</v>
          </cell>
          <cell r="DI75">
            <v>0</v>
          </cell>
          <cell r="DJ75">
            <v>0</v>
          </cell>
          <cell r="DK75">
            <v>27.3224043715847</v>
          </cell>
          <cell r="DL75">
            <v>41.028280559922152</v>
          </cell>
          <cell r="DM75">
            <v>0</v>
          </cell>
          <cell r="DN75">
            <v>0</v>
          </cell>
          <cell r="DO75">
            <v>0</v>
          </cell>
          <cell r="DP75">
            <v>-17.665753424657531</v>
          </cell>
          <cell r="DR75">
            <v>68.350684931506848</v>
          </cell>
          <cell r="DS75">
            <v>0</v>
          </cell>
          <cell r="DT75">
            <v>0</v>
          </cell>
          <cell r="DV75">
            <v>39824</v>
          </cell>
          <cell r="DW75">
            <v>6.0376282714663878</v>
          </cell>
          <cell r="DY75">
            <v>49.7</v>
          </cell>
          <cell r="DZ75">
            <v>44.7</v>
          </cell>
          <cell r="EA75">
            <v>30</v>
          </cell>
          <cell r="EB75">
            <v>30</v>
          </cell>
          <cell r="ED75">
            <v>60</v>
          </cell>
          <cell r="EE75">
            <v>20</v>
          </cell>
          <cell r="EF75">
            <v>36.542546318153342</v>
          </cell>
          <cell r="EG75">
            <v>0</v>
          </cell>
          <cell r="EH75">
            <v>36.542546318153342</v>
          </cell>
          <cell r="EJ75">
            <v>30</v>
          </cell>
          <cell r="EK75">
            <v>90</v>
          </cell>
          <cell r="EL75">
            <v>110</v>
          </cell>
          <cell r="EN75">
            <v>0</v>
          </cell>
          <cell r="EO75">
            <v>60</v>
          </cell>
          <cell r="EP75">
            <v>80</v>
          </cell>
          <cell r="ER75">
            <v>200</v>
          </cell>
          <cell r="ET75">
            <v>15</v>
          </cell>
          <cell r="EU75">
            <v>17.665753424657531</v>
          </cell>
          <cell r="EV75">
            <v>0</v>
          </cell>
          <cell r="EW75">
            <v>36.823607334264665</v>
          </cell>
          <cell r="EX75">
            <v>13.861324172584652</v>
          </cell>
          <cell r="EZ75">
            <v>54.489360758922196</v>
          </cell>
          <cell r="FA75">
            <v>69.489360758922203</v>
          </cell>
          <cell r="FB75">
            <v>59</v>
          </cell>
          <cell r="FC75">
            <v>68.350684931506848</v>
          </cell>
          <cell r="FE75">
            <v>38271.593232754632</v>
          </cell>
        </row>
        <row r="76">
          <cell r="A76">
            <v>39825</v>
          </cell>
          <cell r="B76">
            <v>12</v>
          </cell>
          <cell r="C76">
            <v>1</v>
          </cell>
          <cell r="D76">
            <v>1</v>
          </cell>
          <cell r="E76">
            <v>2009</v>
          </cell>
          <cell r="G76">
            <v>0</v>
          </cell>
          <cell r="H76">
            <v>1.2593857500392098</v>
          </cell>
          <cell r="I76">
            <v>12.076280522271675</v>
          </cell>
          <cell r="J76">
            <v>50.684931506849317</v>
          </cell>
          <cell r="K76">
            <v>10.483870967741936</v>
          </cell>
          <cell r="L76">
            <v>0.18881205685708358</v>
          </cell>
          <cell r="M76">
            <v>8.0787125889391689</v>
          </cell>
          <cell r="N76">
            <v>8.5097142857142849</v>
          </cell>
          <cell r="O76">
            <v>12.556669119234519</v>
          </cell>
          <cell r="P76">
            <v>15.229814550519944</v>
          </cell>
          <cell r="Q76">
            <v>26.548481286068967</v>
          </cell>
          <cell r="R76">
            <v>12.207581362329918</v>
          </cell>
          <cell r="S76">
            <v>55.544169541001267</v>
          </cell>
          <cell r="T76">
            <v>21.81144803004285</v>
          </cell>
          <cell r="U76">
            <v>37.57707346248084</v>
          </cell>
          <cell r="W76">
            <v>0</v>
          </cell>
          <cell r="X76">
            <v>13.335666272310885</v>
          </cell>
          <cell r="Y76">
            <v>10.483870967741936</v>
          </cell>
          <cell r="Z76">
            <v>0</v>
          </cell>
          <cell r="AA76">
            <v>0</v>
          </cell>
          <cell r="AB76">
            <v>2.7194164101319593</v>
          </cell>
          <cell r="AC76">
            <v>5</v>
          </cell>
          <cell r="AD76">
            <v>0</v>
          </cell>
          <cell r="AE76">
            <v>1.3517454706142278</v>
          </cell>
          <cell r="AF76">
            <v>7.7060770507643515</v>
          </cell>
          <cell r="AG76">
            <v>0</v>
          </cell>
          <cell r="AH76">
            <v>4.0493412455158264</v>
          </cell>
          <cell r="AI76">
            <v>0</v>
          </cell>
          <cell r="AJ76">
            <v>0</v>
          </cell>
          <cell r="AK76">
            <v>0</v>
          </cell>
          <cell r="AL76">
            <v>0</v>
          </cell>
          <cell r="AM76">
            <v>0</v>
          </cell>
          <cell r="AN76">
            <v>0</v>
          </cell>
          <cell r="AO76">
            <v>28.618987947724673</v>
          </cell>
          <cell r="AP76">
            <v>0</v>
          </cell>
          <cell r="AQ76">
            <v>16.29392294923565</v>
          </cell>
          <cell r="AR76">
            <v>13.70607705076435</v>
          </cell>
          <cell r="AS76">
            <v>3.8742171249128461</v>
          </cell>
          <cell r="AT76">
            <v>0</v>
          </cell>
          <cell r="AU76">
            <v>0</v>
          </cell>
          <cell r="AV76">
            <v>0</v>
          </cell>
          <cell r="AW76">
            <v>67</v>
          </cell>
          <cell r="AX76">
            <v>0</v>
          </cell>
          <cell r="AY76">
            <v>0</v>
          </cell>
          <cell r="AZ76">
            <v>44.978854456084974</v>
          </cell>
          <cell r="BA76">
            <v>0</v>
          </cell>
          <cell r="BB76">
            <v>2.9538365774399864</v>
          </cell>
          <cell r="BC76">
            <v>0</v>
          </cell>
          <cell r="BD76">
            <v>0</v>
          </cell>
          <cell r="BE76">
            <v>27.3224043715847</v>
          </cell>
          <cell r="BF76">
            <v>23.362527135264617</v>
          </cell>
          <cell r="BG76">
            <v>0</v>
          </cell>
          <cell r="BH76">
            <v>0</v>
          </cell>
          <cell r="BI76">
            <v>0</v>
          </cell>
          <cell r="BJ76">
            <v>0</v>
          </cell>
          <cell r="BK76">
            <v>0</v>
          </cell>
          <cell r="BL76">
            <v>0</v>
          </cell>
          <cell r="BM76">
            <v>0</v>
          </cell>
          <cell r="BN76">
            <v>0</v>
          </cell>
          <cell r="BO76">
            <v>0</v>
          </cell>
          <cell r="BP76">
            <v>0</v>
          </cell>
          <cell r="BQ76">
            <v>0</v>
          </cell>
          <cell r="BR76">
            <v>0</v>
          </cell>
          <cell r="BS76">
            <v>0</v>
          </cell>
          <cell r="BT76">
            <v>17.665753424657531</v>
          </cell>
          <cell r="BU76">
            <v>0</v>
          </cell>
          <cell r="BV76">
            <v>-17.665753424657531</v>
          </cell>
          <cell r="BW76">
            <v>0</v>
          </cell>
          <cell r="BX76">
            <v>0</v>
          </cell>
          <cell r="BY76">
            <v>0</v>
          </cell>
          <cell r="CA76">
            <v>0</v>
          </cell>
          <cell r="CB76">
            <v>0</v>
          </cell>
          <cell r="CC76">
            <v>0</v>
          </cell>
          <cell r="CD76">
            <v>0</v>
          </cell>
          <cell r="CE76">
            <v>0</v>
          </cell>
          <cell r="CF76">
            <v>0</v>
          </cell>
          <cell r="CH76">
            <v>0</v>
          </cell>
          <cell r="CJ76">
            <v>39825</v>
          </cell>
          <cell r="CK76">
            <v>13.335666272310885</v>
          </cell>
          <cell r="CL76">
            <v>9.0578225213785792</v>
          </cell>
          <cell r="CM76">
            <v>68.350684931506848</v>
          </cell>
          <cell r="CN76">
            <v>0</v>
          </cell>
          <cell r="CO76">
            <v>0</v>
          </cell>
          <cell r="CP76">
            <v>36.542546318153342</v>
          </cell>
          <cell r="CQ76">
            <v>0</v>
          </cell>
          <cell r="CR76">
            <v>30</v>
          </cell>
          <cell r="CS76">
            <v>0</v>
          </cell>
          <cell r="CU76">
            <v>39825</v>
          </cell>
          <cell r="CV76">
            <v>2.7194164101319593</v>
          </cell>
          <cell r="CW76">
            <v>5</v>
          </cell>
          <cell r="CX76">
            <v>0</v>
          </cell>
          <cell r="CY76">
            <v>0</v>
          </cell>
          <cell r="CZ76">
            <v>0</v>
          </cell>
          <cell r="DA76">
            <v>0</v>
          </cell>
          <cell r="DB76">
            <v>0</v>
          </cell>
          <cell r="DC76">
            <v>49.87821259046423</v>
          </cell>
          <cell r="DD76">
            <v>67</v>
          </cell>
          <cell r="DE76">
            <v>11.835616438356164</v>
          </cell>
          <cell r="DF76">
            <v>24</v>
          </cell>
          <cell r="DG76">
            <v>58.684931506849324</v>
          </cell>
          <cell r="DH76">
            <v>2.9538365774399864</v>
          </cell>
          <cell r="DI76">
            <v>0</v>
          </cell>
          <cell r="DJ76">
            <v>0</v>
          </cell>
          <cell r="DK76">
            <v>27.3224043715847</v>
          </cell>
          <cell r="DL76">
            <v>41.028280559922152</v>
          </cell>
          <cell r="DM76">
            <v>0</v>
          </cell>
          <cell r="DN76">
            <v>0</v>
          </cell>
          <cell r="DO76">
            <v>0</v>
          </cell>
          <cell r="DP76">
            <v>-17.665753424657531</v>
          </cell>
          <cell r="DR76">
            <v>68.350684931506848</v>
          </cell>
          <cell r="DS76">
            <v>0</v>
          </cell>
          <cell r="DT76">
            <v>0</v>
          </cell>
          <cell r="DV76">
            <v>39825</v>
          </cell>
          <cell r="DW76">
            <v>6.0385483475857198</v>
          </cell>
          <cell r="DY76">
            <v>49.7</v>
          </cell>
          <cell r="DZ76">
            <v>44.7</v>
          </cell>
          <cell r="EA76">
            <v>30</v>
          </cell>
          <cell r="EB76">
            <v>30</v>
          </cell>
          <cell r="ED76">
            <v>60</v>
          </cell>
          <cell r="EE76">
            <v>20</v>
          </cell>
          <cell r="EF76">
            <v>36.542546318153342</v>
          </cell>
          <cell r="EG76">
            <v>0</v>
          </cell>
          <cell r="EH76">
            <v>36.542546318153342</v>
          </cell>
          <cell r="EJ76">
            <v>30</v>
          </cell>
          <cell r="EK76">
            <v>90</v>
          </cell>
          <cell r="EL76">
            <v>110</v>
          </cell>
          <cell r="EN76">
            <v>0</v>
          </cell>
          <cell r="EO76">
            <v>60</v>
          </cell>
          <cell r="EP76">
            <v>80</v>
          </cell>
          <cell r="ER76">
            <v>200</v>
          </cell>
          <cell r="ET76">
            <v>15</v>
          </cell>
          <cell r="EU76">
            <v>17.665753424657531</v>
          </cell>
          <cell r="EV76">
            <v>0</v>
          </cell>
          <cell r="EW76">
            <v>36.823607334264665</v>
          </cell>
          <cell r="EX76">
            <v>13.861324172584652</v>
          </cell>
          <cell r="EZ76">
            <v>54.489360758922196</v>
          </cell>
          <cell r="FA76">
            <v>69.489360758922203</v>
          </cell>
          <cell r="FB76">
            <v>59</v>
          </cell>
          <cell r="FC76">
            <v>68.350684931506848</v>
          </cell>
          <cell r="FE76">
            <v>38271.59323298611</v>
          </cell>
        </row>
        <row r="77">
          <cell r="A77">
            <v>39826</v>
          </cell>
          <cell r="B77">
            <v>13</v>
          </cell>
          <cell r="C77">
            <v>2</v>
          </cell>
          <cell r="D77">
            <v>1</v>
          </cell>
          <cell r="E77">
            <v>2009</v>
          </cell>
          <cell r="G77">
            <v>0</v>
          </cell>
          <cell r="H77">
            <v>1.2593857500392098</v>
          </cell>
          <cell r="I77">
            <v>12.076280522271675</v>
          </cell>
          <cell r="J77">
            <v>50.684931506849317</v>
          </cell>
          <cell r="K77">
            <v>10.483870967741936</v>
          </cell>
          <cell r="L77">
            <v>0.18881205685708358</v>
          </cell>
          <cell r="M77">
            <v>8.0787125889391689</v>
          </cell>
          <cell r="N77">
            <v>8.5097142857142849</v>
          </cell>
          <cell r="O77">
            <v>12.556669119234519</v>
          </cell>
          <cell r="P77">
            <v>15.229814550519944</v>
          </cell>
          <cell r="Q77">
            <v>26.548481286068967</v>
          </cell>
          <cell r="R77">
            <v>12.207581362329918</v>
          </cell>
          <cell r="S77">
            <v>43.637438344097887</v>
          </cell>
          <cell r="T77">
            <v>21.75071493013402</v>
          </cell>
          <cell r="U77">
            <v>37.142909654078231</v>
          </cell>
          <cell r="W77">
            <v>0</v>
          </cell>
          <cell r="X77">
            <v>13.335666272310885</v>
          </cell>
          <cell r="Y77">
            <v>10.483870967741936</v>
          </cell>
          <cell r="Z77">
            <v>0</v>
          </cell>
          <cell r="AA77">
            <v>0</v>
          </cell>
          <cell r="AB77">
            <v>2.7180369960108779</v>
          </cell>
          <cell r="AC77">
            <v>5</v>
          </cell>
          <cell r="AD77">
            <v>0</v>
          </cell>
          <cell r="AE77">
            <v>1.3517454706142278</v>
          </cell>
          <cell r="AF77">
            <v>7.707456464885432</v>
          </cell>
          <cell r="AG77">
            <v>0</v>
          </cell>
          <cell r="AH77">
            <v>4.0493412455158264</v>
          </cell>
          <cell r="AI77">
            <v>0</v>
          </cell>
          <cell r="AJ77">
            <v>0</v>
          </cell>
          <cell r="AK77">
            <v>0</v>
          </cell>
          <cell r="AL77">
            <v>0</v>
          </cell>
          <cell r="AM77">
            <v>0</v>
          </cell>
          <cell r="AN77">
            <v>0</v>
          </cell>
          <cell r="AO77">
            <v>28.636272438923481</v>
          </cell>
          <cell r="AP77">
            <v>0</v>
          </cell>
          <cell r="AQ77">
            <v>16.292543535114568</v>
          </cell>
          <cell r="AR77">
            <v>13.707456464885432</v>
          </cell>
          <cell r="AS77">
            <v>3.8569326337140382</v>
          </cell>
          <cell r="AT77">
            <v>0</v>
          </cell>
          <cell r="AU77">
            <v>0</v>
          </cell>
          <cell r="AV77">
            <v>0</v>
          </cell>
          <cell r="AW77">
            <v>67</v>
          </cell>
          <cell r="AX77">
            <v>0</v>
          </cell>
          <cell r="AY77">
            <v>0</v>
          </cell>
          <cell r="AZ77">
            <v>35.531062928310149</v>
          </cell>
          <cell r="BA77">
            <v>0</v>
          </cell>
          <cell r="BB77">
            <v>0</v>
          </cell>
          <cell r="BC77">
            <v>0</v>
          </cell>
          <cell r="BD77">
            <v>0</v>
          </cell>
          <cell r="BE77">
            <v>27.3224043715847</v>
          </cell>
          <cell r="BF77">
            <v>23.362527135264617</v>
          </cell>
          <cell r="BG77">
            <v>0</v>
          </cell>
          <cell r="BH77">
            <v>0</v>
          </cell>
          <cell r="BI77">
            <v>0</v>
          </cell>
          <cell r="BJ77">
            <v>0</v>
          </cell>
          <cell r="BK77">
            <v>0</v>
          </cell>
          <cell r="BL77">
            <v>0</v>
          </cell>
          <cell r="BM77">
            <v>0</v>
          </cell>
          <cell r="BN77">
            <v>0</v>
          </cell>
          <cell r="BO77">
            <v>0</v>
          </cell>
          <cell r="BP77">
            <v>0</v>
          </cell>
          <cell r="BQ77">
            <v>0</v>
          </cell>
          <cell r="BR77">
            <v>0</v>
          </cell>
          <cell r="BS77">
            <v>0</v>
          </cell>
          <cell r="BT77">
            <v>17.665753424657531</v>
          </cell>
          <cell r="BU77">
            <v>0</v>
          </cell>
          <cell r="BV77">
            <v>-17.665753424657531</v>
          </cell>
          <cell r="BW77">
            <v>0</v>
          </cell>
          <cell r="BX77">
            <v>0</v>
          </cell>
          <cell r="BY77">
            <v>0</v>
          </cell>
          <cell r="CA77">
            <v>0</v>
          </cell>
          <cell r="CB77">
            <v>0</v>
          </cell>
          <cell r="CC77">
            <v>0</v>
          </cell>
          <cell r="CD77">
            <v>0</v>
          </cell>
          <cell r="CE77">
            <v>0</v>
          </cell>
          <cell r="CF77">
            <v>0</v>
          </cell>
          <cell r="CH77">
            <v>0</v>
          </cell>
          <cell r="CJ77">
            <v>39826</v>
          </cell>
          <cell r="CK77">
            <v>13.335666272310885</v>
          </cell>
          <cell r="CL77">
            <v>9.0592019354996598</v>
          </cell>
          <cell r="CM77">
            <v>68.350684931506848</v>
          </cell>
          <cell r="CN77">
            <v>0</v>
          </cell>
          <cell r="CO77">
            <v>0</v>
          </cell>
          <cell r="CP77">
            <v>36.542546318153342</v>
          </cell>
          <cell r="CQ77">
            <v>0</v>
          </cell>
          <cell r="CR77">
            <v>30</v>
          </cell>
          <cell r="CS77">
            <v>0</v>
          </cell>
          <cell r="CU77">
            <v>39826</v>
          </cell>
          <cell r="CV77">
            <v>2.7180369960108779</v>
          </cell>
          <cell r="CW77">
            <v>5</v>
          </cell>
          <cell r="CX77">
            <v>0</v>
          </cell>
          <cell r="CY77">
            <v>0</v>
          </cell>
          <cell r="CZ77">
            <v>0</v>
          </cell>
          <cell r="DA77">
            <v>0</v>
          </cell>
          <cell r="DB77">
            <v>0</v>
          </cell>
          <cell r="DC77">
            <v>49.87821259046423</v>
          </cell>
          <cell r="DD77">
            <v>67</v>
          </cell>
          <cell r="DE77">
            <v>11.835616438356164</v>
          </cell>
          <cell r="DF77">
            <v>24</v>
          </cell>
          <cell r="DG77">
            <v>49.238519393195581</v>
          </cell>
          <cell r="DH77">
            <v>0</v>
          </cell>
          <cell r="DI77">
            <v>0</v>
          </cell>
          <cell r="DJ77">
            <v>0</v>
          </cell>
          <cell r="DK77">
            <v>27.3224043715847</v>
          </cell>
          <cell r="DL77">
            <v>41.028280559922152</v>
          </cell>
          <cell r="DM77">
            <v>0</v>
          </cell>
          <cell r="DN77">
            <v>0</v>
          </cell>
          <cell r="DO77">
            <v>0</v>
          </cell>
          <cell r="DP77">
            <v>-17.665753424657531</v>
          </cell>
          <cell r="DR77">
            <v>68.350684931506848</v>
          </cell>
          <cell r="DS77">
            <v>0</v>
          </cell>
          <cell r="DT77">
            <v>0</v>
          </cell>
          <cell r="DV77">
            <v>39826</v>
          </cell>
          <cell r="DW77">
            <v>6.0394679569997729</v>
          </cell>
          <cell r="DY77">
            <v>49.7</v>
          </cell>
          <cell r="DZ77">
            <v>44.7</v>
          </cell>
          <cell r="EA77">
            <v>30</v>
          </cell>
          <cell r="EB77">
            <v>30</v>
          </cell>
          <cell r="ED77">
            <v>60</v>
          </cell>
          <cell r="EE77">
            <v>20</v>
          </cell>
          <cell r="EF77">
            <v>36.542546318153342</v>
          </cell>
          <cell r="EG77">
            <v>0</v>
          </cell>
          <cell r="EH77">
            <v>36.542546318153342</v>
          </cell>
          <cell r="EJ77">
            <v>30</v>
          </cell>
          <cell r="EK77">
            <v>90</v>
          </cell>
          <cell r="EL77">
            <v>110</v>
          </cell>
          <cell r="EN77">
            <v>0</v>
          </cell>
          <cell r="EO77">
            <v>60</v>
          </cell>
          <cell r="EP77">
            <v>80</v>
          </cell>
          <cell r="ER77">
            <v>200</v>
          </cell>
          <cell r="ET77">
            <v>15</v>
          </cell>
          <cell r="EU77">
            <v>17.665753424657531</v>
          </cell>
          <cell r="EV77">
            <v>0</v>
          </cell>
          <cell r="EW77">
            <v>36.823607334264665</v>
          </cell>
          <cell r="EX77">
            <v>13.861324172584652</v>
          </cell>
          <cell r="EZ77">
            <v>54.489360758922196</v>
          </cell>
          <cell r="FA77">
            <v>69.489360758922203</v>
          </cell>
          <cell r="FB77">
            <v>59</v>
          </cell>
          <cell r="FC77">
            <v>68.350684931506848</v>
          </cell>
          <cell r="FE77">
            <v>38271.593233101848</v>
          </cell>
        </row>
        <row r="78">
          <cell r="A78">
            <v>39827</v>
          </cell>
          <cell r="B78">
            <v>14</v>
          </cell>
          <cell r="C78">
            <v>3</v>
          </cell>
          <cell r="D78">
            <v>1</v>
          </cell>
          <cell r="E78">
            <v>2009</v>
          </cell>
          <cell r="G78">
            <v>0</v>
          </cell>
          <cell r="H78">
            <v>1.1767160945297228</v>
          </cell>
          <cell r="I78">
            <v>11.561561893089214</v>
          </cell>
          <cell r="J78">
            <v>50.684931506849317</v>
          </cell>
          <cell r="K78">
            <v>10.483870967741936</v>
          </cell>
          <cell r="L78">
            <v>0.17641789748540035</v>
          </cell>
          <cell r="M78">
            <v>7.7343794259533469</v>
          </cell>
          <cell r="N78">
            <v>8.5097142857142849</v>
          </cell>
          <cell r="O78">
            <v>11.732413715041316</v>
          </cell>
          <cell r="P78">
            <v>14.580685105928991</v>
          </cell>
          <cell r="Q78">
            <v>26.388354375763498</v>
          </cell>
          <cell r="R78">
            <v>12.207581362329918</v>
          </cell>
          <cell r="S78">
            <v>37.558201253023718</v>
          </cell>
          <cell r="T78">
            <v>21.840428489827914</v>
          </cell>
          <cell r="U78">
            <v>32.867739235456007</v>
          </cell>
          <cell r="W78">
            <v>0</v>
          </cell>
          <cell r="X78">
            <v>12.738277987618938</v>
          </cell>
          <cell r="Y78">
            <v>10.483870967741936</v>
          </cell>
          <cell r="Z78">
            <v>0</v>
          </cell>
          <cell r="AA78">
            <v>0</v>
          </cell>
          <cell r="AB78">
            <v>2.7166582815926104</v>
          </cell>
          <cell r="AC78">
            <v>5</v>
          </cell>
          <cell r="AD78">
            <v>0</v>
          </cell>
          <cell r="AE78">
            <v>1.3517454706142278</v>
          </cell>
          <cell r="AF78">
            <v>7.3521078569461942</v>
          </cell>
          <cell r="AG78">
            <v>0</v>
          </cell>
          <cell r="AH78">
            <v>4.3279274615051886</v>
          </cell>
          <cell r="AI78">
            <v>0</v>
          </cell>
          <cell r="AJ78">
            <v>0</v>
          </cell>
          <cell r="AK78">
            <v>0</v>
          </cell>
          <cell r="AL78">
            <v>0</v>
          </cell>
          <cell r="AM78">
            <v>0</v>
          </cell>
          <cell r="AN78">
            <v>0</v>
          </cell>
          <cell r="AO78">
            <v>28.973181756317373</v>
          </cell>
          <cell r="AP78">
            <v>0</v>
          </cell>
          <cell r="AQ78">
            <v>16.647892143053806</v>
          </cell>
          <cell r="AR78">
            <v>13.352107856946194</v>
          </cell>
          <cell r="AS78">
            <v>1.6079253412411703</v>
          </cell>
          <cell r="AT78">
            <v>0</v>
          </cell>
          <cell r="AU78">
            <v>0</v>
          </cell>
          <cell r="AV78">
            <v>0</v>
          </cell>
          <cell r="AW78">
            <v>67</v>
          </cell>
          <cell r="AX78">
            <v>0</v>
          </cell>
          <cell r="AY78">
            <v>0</v>
          </cell>
          <cell r="AZ78">
            <v>25.266368978307639</v>
          </cell>
          <cell r="BA78">
            <v>0</v>
          </cell>
          <cell r="BB78">
            <v>0</v>
          </cell>
          <cell r="BC78">
            <v>0</v>
          </cell>
          <cell r="BD78">
            <v>0</v>
          </cell>
          <cell r="BE78">
            <v>27.3224043715847</v>
          </cell>
          <cell r="BF78">
            <v>23.362527135264617</v>
          </cell>
          <cell r="BG78">
            <v>0</v>
          </cell>
          <cell r="BH78">
            <v>0</v>
          </cell>
          <cell r="BI78">
            <v>0</v>
          </cell>
          <cell r="BJ78">
            <v>0</v>
          </cell>
          <cell r="BK78">
            <v>0</v>
          </cell>
          <cell r="BL78">
            <v>0</v>
          </cell>
          <cell r="BM78">
            <v>0</v>
          </cell>
          <cell r="BN78">
            <v>0</v>
          </cell>
          <cell r="BO78">
            <v>0</v>
          </cell>
          <cell r="BP78">
            <v>0</v>
          </cell>
          <cell r="BQ78">
            <v>0</v>
          </cell>
          <cell r="BR78">
            <v>0</v>
          </cell>
          <cell r="BS78">
            <v>0</v>
          </cell>
          <cell r="BT78">
            <v>16.481968373233904</v>
          </cell>
          <cell r="BU78">
            <v>0</v>
          </cell>
          <cell r="BV78">
            <v>-16.481968373233904</v>
          </cell>
          <cell r="BW78">
            <v>0</v>
          </cell>
          <cell r="BX78">
            <v>0</v>
          </cell>
          <cell r="BY78">
            <v>0</v>
          </cell>
          <cell r="CA78">
            <v>0</v>
          </cell>
          <cell r="CB78">
            <v>0</v>
          </cell>
          <cell r="CC78">
            <v>0</v>
          </cell>
          <cell r="CD78">
            <v>0</v>
          </cell>
          <cell r="CE78">
            <v>0</v>
          </cell>
          <cell r="CF78">
            <v>0</v>
          </cell>
          <cell r="CH78">
            <v>0</v>
          </cell>
          <cell r="CJ78">
            <v>39827</v>
          </cell>
          <cell r="CK78">
            <v>12.738277987618938</v>
          </cell>
          <cell r="CL78">
            <v>8.703853327560422</v>
          </cell>
          <cell r="CM78">
            <v>67.166899880083221</v>
          </cell>
          <cell r="CN78">
            <v>0</v>
          </cell>
          <cell r="CO78">
            <v>0</v>
          </cell>
          <cell r="CP78">
            <v>34.909034559063734</v>
          </cell>
          <cell r="CQ78">
            <v>0</v>
          </cell>
          <cell r="CR78">
            <v>30</v>
          </cell>
          <cell r="CS78">
            <v>0</v>
          </cell>
          <cell r="CU78">
            <v>39827</v>
          </cell>
          <cell r="CV78">
            <v>2.7166582815926104</v>
          </cell>
          <cell r="CW78">
            <v>5</v>
          </cell>
          <cell r="CX78">
            <v>0</v>
          </cell>
          <cell r="CY78">
            <v>0</v>
          </cell>
          <cell r="CZ78">
            <v>0</v>
          </cell>
          <cell r="DA78">
            <v>0</v>
          </cell>
          <cell r="DB78">
            <v>0</v>
          </cell>
          <cell r="DC78">
            <v>47.64731254668267</v>
          </cell>
          <cell r="DD78">
            <v>67</v>
          </cell>
          <cell r="DE78">
            <v>11.835616438356164</v>
          </cell>
          <cell r="DF78">
            <v>24</v>
          </cell>
          <cell r="DG78">
            <v>38.61847683525383</v>
          </cell>
          <cell r="DH78">
            <v>0</v>
          </cell>
          <cell r="DI78">
            <v>0</v>
          </cell>
          <cell r="DJ78">
            <v>0</v>
          </cell>
          <cell r="DK78">
            <v>27.3224043715847</v>
          </cell>
          <cell r="DL78">
            <v>39.844495508498525</v>
          </cell>
          <cell r="DM78">
            <v>0</v>
          </cell>
          <cell r="DN78">
            <v>0</v>
          </cell>
          <cell r="DO78">
            <v>0</v>
          </cell>
          <cell r="DP78">
            <v>-16.481968373233904</v>
          </cell>
          <cell r="DR78">
            <v>67.166899880083221</v>
          </cell>
          <cell r="DS78">
            <v>0</v>
          </cell>
          <cell r="DT78">
            <v>0</v>
          </cell>
          <cell r="DV78">
            <v>39827</v>
          </cell>
          <cell r="DW78">
            <v>5.802568885040281</v>
          </cell>
          <cell r="DY78">
            <v>49.7</v>
          </cell>
          <cell r="DZ78">
            <v>44.7</v>
          </cell>
          <cell r="EA78">
            <v>30</v>
          </cell>
          <cell r="EB78">
            <v>30</v>
          </cell>
          <cell r="ED78">
            <v>60</v>
          </cell>
          <cell r="EE78">
            <v>20</v>
          </cell>
          <cell r="EF78">
            <v>34.909034559063734</v>
          </cell>
          <cell r="EG78">
            <v>0</v>
          </cell>
          <cell r="EH78">
            <v>34.909034559063734</v>
          </cell>
          <cell r="EJ78">
            <v>30</v>
          </cell>
          <cell r="EK78">
            <v>90</v>
          </cell>
          <cell r="EL78">
            <v>110</v>
          </cell>
          <cell r="EN78">
            <v>0</v>
          </cell>
          <cell r="EO78">
            <v>60</v>
          </cell>
          <cell r="EP78">
            <v>80</v>
          </cell>
          <cell r="ER78">
            <v>200</v>
          </cell>
          <cell r="ET78">
            <v>15</v>
          </cell>
          <cell r="EU78">
            <v>16.481968373233904</v>
          </cell>
          <cell r="EV78">
            <v>0</v>
          </cell>
          <cell r="EW78">
            <v>35.684931506849317</v>
          </cell>
          <cell r="EX78">
            <v>15</v>
          </cell>
          <cell r="EZ78">
            <v>52.166899880083221</v>
          </cell>
          <cell r="FA78">
            <v>67.166899880083221</v>
          </cell>
          <cell r="FB78">
            <v>59</v>
          </cell>
          <cell r="FC78">
            <v>68.350684931506848</v>
          </cell>
          <cell r="FE78">
            <v>38271.593233333333</v>
          </cell>
        </row>
        <row r="79">
          <cell r="A79">
            <v>39828</v>
          </cell>
          <cell r="B79">
            <v>15</v>
          </cell>
          <cell r="C79">
            <v>4</v>
          </cell>
          <cell r="D79">
            <v>1</v>
          </cell>
          <cell r="E79">
            <v>2009</v>
          </cell>
          <cell r="G79">
            <v>0</v>
          </cell>
          <cell r="H79">
            <v>0.76240892586739151</v>
          </cell>
          <cell r="I79">
            <v>9.4110330483023148</v>
          </cell>
          <cell r="J79">
            <v>50.684931506849317</v>
          </cell>
          <cell r="K79">
            <v>10.483870967741936</v>
          </cell>
          <cell r="L79">
            <v>0.1143033399057756</v>
          </cell>
          <cell r="M79">
            <v>6.2957324502379652</v>
          </cell>
          <cell r="N79">
            <v>0</v>
          </cell>
          <cell r="O79">
            <v>7.6015760980063325</v>
          </cell>
          <cell r="P79">
            <v>11.868578888187098</v>
          </cell>
          <cell r="Q79">
            <v>26.923769201665657</v>
          </cell>
          <cell r="R79">
            <v>12.207581362329918</v>
          </cell>
          <cell r="S79">
            <v>34.816998588607056</v>
          </cell>
          <cell r="T79">
            <v>21.021245139854823</v>
          </cell>
          <cell r="U79">
            <v>22.58693568667098</v>
          </cell>
          <cell r="W79">
            <v>0</v>
          </cell>
          <cell r="X79">
            <v>10.173441974169707</v>
          </cell>
          <cell r="Y79">
            <v>10.483870967741936</v>
          </cell>
          <cell r="Z79">
            <v>0</v>
          </cell>
          <cell r="AA79">
            <v>0</v>
          </cell>
          <cell r="AB79">
            <v>0</v>
          </cell>
          <cell r="AC79">
            <v>5</v>
          </cell>
          <cell r="AD79">
            <v>0</v>
          </cell>
          <cell r="AE79">
            <v>1.3517454706142278</v>
          </cell>
          <cell r="AF79">
            <v>5.8290319529513468E-2</v>
          </cell>
          <cell r="AG79">
            <v>0</v>
          </cell>
          <cell r="AH79">
            <v>5.0624377949956116</v>
          </cell>
          <cell r="AI79">
            <v>0</v>
          </cell>
          <cell r="AJ79">
            <v>0</v>
          </cell>
          <cell r="AK79">
            <v>0</v>
          </cell>
          <cell r="AL79">
            <v>0</v>
          </cell>
          <cell r="AM79">
            <v>0</v>
          </cell>
          <cell r="AN79">
            <v>0</v>
          </cell>
          <cell r="AO79">
            <v>30.830247600698005</v>
          </cell>
          <cell r="AP79">
            <v>0</v>
          </cell>
          <cell r="AQ79">
            <v>22.708820154495385</v>
          </cell>
          <cell r="AR79">
            <v>0</v>
          </cell>
          <cell r="AS79">
            <v>0</v>
          </cell>
          <cell r="AT79">
            <v>0</v>
          </cell>
          <cell r="AU79">
            <v>0</v>
          </cell>
          <cell r="AV79">
            <v>0</v>
          </cell>
          <cell r="AW79">
            <v>67</v>
          </cell>
          <cell r="AX79">
            <v>0</v>
          </cell>
          <cell r="AY79">
            <v>1.2328895259751036</v>
          </cell>
          <cell r="AZ79">
            <v>10.192289889157749</v>
          </cell>
          <cell r="BA79">
            <v>0</v>
          </cell>
          <cell r="BB79">
            <v>0</v>
          </cell>
          <cell r="BC79">
            <v>0</v>
          </cell>
          <cell r="BD79">
            <v>0</v>
          </cell>
          <cell r="BE79">
            <v>27.3224043715847</v>
          </cell>
          <cell r="BF79">
            <v>23.362527135264617</v>
          </cell>
          <cell r="BG79">
            <v>0</v>
          </cell>
          <cell r="BH79">
            <v>0</v>
          </cell>
          <cell r="BI79">
            <v>0</v>
          </cell>
          <cell r="BJ79">
            <v>0</v>
          </cell>
          <cell r="BK79">
            <v>0</v>
          </cell>
          <cell r="BL79">
            <v>0</v>
          </cell>
          <cell r="BM79">
            <v>0</v>
          </cell>
          <cell r="BN79">
            <v>0</v>
          </cell>
          <cell r="BO79">
            <v>0</v>
          </cell>
          <cell r="BP79">
            <v>0</v>
          </cell>
          <cell r="BQ79">
            <v>0</v>
          </cell>
          <cell r="BR79">
            <v>0</v>
          </cell>
          <cell r="BS79">
            <v>0</v>
          </cell>
          <cell r="BT79">
            <v>6.7785715508471895</v>
          </cell>
          <cell r="BU79">
            <v>0</v>
          </cell>
          <cell r="BV79">
            <v>-6.7785715508471895</v>
          </cell>
          <cell r="BW79">
            <v>0</v>
          </cell>
          <cell r="BX79">
            <v>0</v>
          </cell>
          <cell r="BY79">
            <v>0</v>
          </cell>
          <cell r="CA79">
            <v>0</v>
          </cell>
          <cell r="CB79">
            <v>0</v>
          </cell>
          <cell r="CC79">
            <v>0</v>
          </cell>
          <cell r="CD79">
            <v>0</v>
          </cell>
          <cell r="CE79">
            <v>0</v>
          </cell>
          <cell r="CF79">
            <v>0</v>
          </cell>
          <cell r="CH79">
            <v>0</v>
          </cell>
          <cell r="CJ79">
            <v>39828</v>
          </cell>
          <cell r="CK79">
            <v>10.173441974169707</v>
          </cell>
          <cell r="CL79">
            <v>1.4100357901437413</v>
          </cell>
          <cell r="CM79">
            <v>57.463503057696506</v>
          </cell>
          <cell r="CN79">
            <v>0</v>
          </cell>
          <cell r="CO79">
            <v>0</v>
          </cell>
          <cell r="CP79">
            <v>35.892685395693618</v>
          </cell>
          <cell r="CQ79">
            <v>0</v>
          </cell>
          <cell r="CR79">
            <v>22.708820154495385</v>
          </cell>
          <cell r="CS79">
            <v>0</v>
          </cell>
          <cell r="CU79">
            <v>39828</v>
          </cell>
          <cell r="CV79">
            <v>0</v>
          </cell>
          <cell r="CW79">
            <v>5</v>
          </cell>
          <cell r="CX79">
            <v>0</v>
          </cell>
          <cell r="CY79">
            <v>0</v>
          </cell>
          <cell r="CZ79">
            <v>0</v>
          </cell>
          <cell r="DA79">
            <v>0</v>
          </cell>
          <cell r="DB79">
            <v>0</v>
          </cell>
          <cell r="DC79">
            <v>46.066127369863324</v>
          </cell>
          <cell r="DD79">
            <v>67</v>
          </cell>
          <cell r="DE79">
            <v>11.835616438356164</v>
          </cell>
          <cell r="DF79">
            <v>24</v>
          </cell>
          <cell r="DG79">
            <v>10.192289889157749</v>
          </cell>
          <cell r="DH79">
            <v>0</v>
          </cell>
          <cell r="DI79">
            <v>0</v>
          </cell>
          <cell r="DJ79">
            <v>0</v>
          </cell>
          <cell r="DK79">
            <v>27.3224043715847</v>
          </cell>
          <cell r="DL79">
            <v>30.141098686111807</v>
          </cell>
          <cell r="DM79">
            <v>0</v>
          </cell>
          <cell r="DN79">
            <v>0</v>
          </cell>
          <cell r="DO79">
            <v>0</v>
          </cell>
          <cell r="DP79">
            <v>-6.7785715508471895</v>
          </cell>
          <cell r="DR79">
            <v>57.463503057696506</v>
          </cell>
          <cell r="DS79">
            <v>0</v>
          </cell>
          <cell r="DT79">
            <v>0</v>
          </cell>
          <cell r="DV79">
            <v>39828</v>
          </cell>
          <cell r="DW79">
            <v>0.9400238600958275</v>
          </cell>
          <cell r="DY79">
            <v>49.7</v>
          </cell>
          <cell r="DZ79">
            <v>44.7</v>
          </cell>
          <cell r="EA79">
            <v>30</v>
          </cell>
          <cell r="EB79">
            <v>30</v>
          </cell>
          <cell r="ED79">
            <v>60</v>
          </cell>
          <cell r="EE79">
            <v>20</v>
          </cell>
          <cell r="EF79">
            <v>35.892685395693618</v>
          </cell>
          <cell r="EG79">
            <v>0</v>
          </cell>
          <cell r="EH79">
            <v>35.892685395693618</v>
          </cell>
          <cell r="EJ79">
            <v>30</v>
          </cell>
          <cell r="EK79">
            <v>90</v>
          </cell>
          <cell r="EL79">
            <v>110</v>
          </cell>
          <cell r="EN79">
            <v>0</v>
          </cell>
          <cell r="EO79">
            <v>60</v>
          </cell>
          <cell r="EP79">
            <v>80</v>
          </cell>
          <cell r="ER79">
            <v>200</v>
          </cell>
          <cell r="ET79">
            <v>15</v>
          </cell>
          <cell r="EU79">
            <v>6.7785715508471895</v>
          </cell>
          <cell r="EV79">
            <v>0</v>
          </cell>
          <cell r="EW79">
            <v>35.684931506849317</v>
          </cell>
          <cell r="EX79">
            <v>15</v>
          </cell>
          <cell r="EZ79">
            <v>42.463503057696506</v>
          </cell>
          <cell r="FA79">
            <v>57.463503057696506</v>
          </cell>
          <cell r="FB79">
            <v>59</v>
          </cell>
          <cell r="FC79">
            <v>68.350684931506848</v>
          </cell>
          <cell r="FE79">
            <v>38271.593233449072</v>
          </cell>
        </row>
        <row r="80">
          <cell r="A80">
            <v>39829</v>
          </cell>
          <cell r="B80">
            <v>16</v>
          </cell>
          <cell r="C80">
            <v>5</v>
          </cell>
          <cell r="D80">
            <v>1</v>
          </cell>
          <cell r="E80">
            <v>2009</v>
          </cell>
          <cell r="G80">
            <v>0</v>
          </cell>
          <cell r="H80">
            <v>0.77058556571643766</v>
          </cell>
          <cell r="I80">
            <v>9.4947422189019797</v>
          </cell>
          <cell r="J80">
            <v>50.684931506849317</v>
          </cell>
          <cell r="K80">
            <v>10.483870967741936</v>
          </cell>
          <cell r="L80">
            <v>0.11552921385903411</v>
          </cell>
          <cell r="M80">
            <v>6.3517316735986658</v>
          </cell>
          <cell r="N80">
            <v>0</v>
          </cell>
          <cell r="O80">
            <v>7.6831010486327989</v>
          </cell>
          <cell r="P80">
            <v>11.974147415024444</v>
          </cell>
          <cell r="Q80">
            <v>26.621955524288307</v>
          </cell>
          <cell r="R80">
            <v>12.207581362329918</v>
          </cell>
          <cell r="S80">
            <v>41.112707725565258</v>
          </cell>
          <cell r="T80">
            <v>21.236195818401857</v>
          </cell>
          <cell r="U80">
            <v>25.621604674416542</v>
          </cell>
          <cell r="W80">
            <v>0</v>
          </cell>
          <cell r="X80">
            <v>10.265327784618417</v>
          </cell>
          <cell r="Y80">
            <v>10.483870967741936</v>
          </cell>
          <cell r="Z80">
            <v>0</v>
          </cell>
          <cell r="AA80">
            <v>0</v>
          </cell>
          <cell r="AB80">
            <v>0</v>
          </cell>
          <cell r="AC80">
            <v>5</v>
          </cell>
          <cell r="AD80">
            <v>0</v>
          </cell>
          <cell r="AE80">
            <v>1.3517454706142278</v>
          </cell>
          <cell r="AF80">
            <v>0.115515416843472</v>
          </cell>
          <cell r="AG80">
            <v>0</v>
          </cell>
          <cell r="AH80">
            <v>4.943025073024776</v>
          </cell>
          <cell r="AI80">
            <v>0</v>
          </cell>
          <cell r="AJ80">
            <v>0</v>
          </cell>
          <cell r="AK80">
            <v>0</v>
          </cell>
          <cell r="AL80">
            <v>0</v>
          </cell>
          <cell r="AM80">
            <v>0</v>
          </cell>
          <cell r="AN80">
            <v>0</v>
          </cell>
          <cell r="AO80">
            <v>30.88416093222925</v>
          </cell>
          <cell r="AP80">
            <v>0</v>
          </cell>
          <cell r="AQ80">
            <v>22.659599345021441</v>
          </cell>
          <cell r="AR80">
            <v>0</v>
          </cell>
          <cell r="AS80">
            <v>0</v>
          </cell>
          <cell r="AT80">
            <v>0</v>
          </cell>
          <cell r="AU80">
            <v>0</v>
          </cell>
          <cell r="AV80">
            <v>0</v>
          </cell>
          <cell r="AW80">
            <v>67</v>
          </cell>
          <cell r="AX80">
            <v>0</v>
          </cell>
          <cell r="AY80">
            <v>1.2248852381350872</v>
          </cell>
          <cell r="AZ80">
            <v>19.745622980248569</v>
          </cell>
          <cell r="BA80">
            <v>0</v>
          </cell>
          <cell r="BB80">
            <v>0</v>
          </cell>
          <cell r="BC80">
            <v>0</v>
          </cell>
          <cell r="BD80">
            <v>0</v>
          </cell>
          <cell r="BE80">
            <v>27.3224043715847</v>
          </cell>
          <cell r="BF80">
            <v>23.362527135264617</v>
          </cell>
          <cell r="BG80">
            <v>0</v>
          </cell>
          <cell r="BH80">
            <v>0</v>
          </cell>
          <cell r="BI80">
            <v>0</v>
          </cell>
          <cell r="BJ80">
            <v>0</v>
          </cell>
          <cell r="BK80">
            <v>0</v>
          </cell>
          <cell r="BL80">
            <v>0</v>
          </cell>
          <cell r="BM80">
            <v>0</v>
          </cell>
          <cell r="BN80">
            <v>0</v>
          </cell>
          <cell r="BO80">
            <v>0</v>
          </cell>
          <cell r="BP80">
            <v>0</v>
          </cell>
          <cell r="BQ80">
            <v>0</v>
          </cell>
          <cell r="BR80">
            <v>0</v>
          </cell>
          <cell r="BS80">
            <v>0</v>
          </cell>
          <cell r="BT80">
            <v>7.1562755290897684</v>
          </cell>
          <cell r="BU80">
            <v>0</v>
          </cell>
          <cell r="BV80">
            <v>-7.1562755290897684</v>
          </cell>
          <cell r="BW80">
            <v>0</v>
          </cell>
          <cell r="BX80">
            <v>0</v>
          </cell>
          <cell r="BY80">
            <v>0</v>
          </cell>
          <cell r="CA80">
            <v>0</v>
          </cell>
          <cell r="CB80">
            <v>0</v>
          </cell>
          <cell r="CC80">
            <v>0</v>
          </cell>
          <cell r="CD80">
            <v>0</v>
          </cell>
          <cell r="CE80">
            <v>0</v>
          </cell>
          <cell r="CF80">
            <v>0</v>
          </cell>
          <cell r="CH80">
            <v>0</v>
          </cell>
          <cell r="CJ80">
            <v>39829</v>
          </cell>
          <cell r="CK80">
            <v>10.265327784618417</v>
          </cell>
          <cell r="CL80">
            <v>1.4672608874576998</v>
          </cell>
          <cell r="CM80">
            <v>57.841207035939085</v>
          </cell>
          <cell r="CN80">
            <v>0</v>
          </cell>
          <cell r="CO80">
            <v>0</v>
          </cell>
          <cell r="CP80">
            <v>35.827186005254028</v>
          </cell>
          <cell r="CQ80">
            <v>0</v>
          </cell>
          <cell r="CR80">
            <v>22.659599345021441</v>
          </cell>
          <cell r="CS80">
            <v>0</v>
          </cell>
          <cell r="CU80">
            <v>39829</v>
          </cell>
          <cell r="CV80">
            <v>0</v>
          </cell>
          <cell r="CW80">
            <v>5</v>
          </cell>
          <cell r="CX80">
            <v>0</v>
          </cell>
          <cell r="CY80">
            <v>0</v>
          </cell>
          <cell r="CZ80">
            <v>0</v>
          </cell>
          <cell r="DA80">
            <v>0</v>
          </cell>
          <cell r="DB80">
            <v>0</v>
          </cell>
          <cell r="DC80">
            <v>46.092513789872442</v>
          </cell>
          <cell r="DD80">
            <v>67</v>
          </cell>
          <cell r="DE80">
            <v>11.835616438356164</v>
          </cell>
          <cell r="DF80">
            <v>24</v>
          </cell>
          <cell r="DG80">
            <v>19.745622980248569</v>
          </cell>
          <cell r="DH80">
            <v>0</v>
          </cell>
          <cell r="DI80">
            <v>0</v>
          </cell>
          <cell r="DJ80">
            <v>0</v>
          </cell>
          <cell r="DK80">
            <v>27.3224043715847</v>
          </cell>
          <cell r="DL80">
            <v>30.518802664354386</v>
          </cell>
          <cell r="DM80">
            <v>0</v>
          </cell>
          <cell r="DN80">
            <v>0</v>
          </cell>
          <cell r="DO80">
            <v>0</v>
          </cell>
          <cell r="DP80">
            <v>-7.1562755290897684</v>
          </cell>
          <cell r="DR80">
            <v>57.841207035939085</v>
          </cell>
          <cell r="DS80">
            <v>0</v>
          </cell>
          <cell r="DT80">
            <v>0</v>
          </cell>
          <cell r="DV80">
            <v>39829</v>
          </cell>
          <cell r="DW80">
            <v>0.97817392497179989</v>
          </cell>
          <cell r="DY80">
            <v>49.7</v>
          </cell>
          <cell r="DZ80">
            <v>44.7</v>
          </cell>
          <cell r="EA80">
            <v>30</v>
          </cell>
          <cell r="EB80">
            <v>30</v>
          </cell>
          <cell r="ED80">
            <v>60</v>
          </cell>
          <cell r="EE80">
            <v>20</v>
          </cell>
          <cell r="EF80">
            <v>35.827186005254028</v>
          </cell>
          <cell r="EG80">
            <v>0</v>
          </cell>
          <cell r="EH80">
            <v>35.827186005254028</v>
          </cell>
          <cell r="EJ80">
            <v>30</v>
          </cell>
          <cell r="EK80">
            <v>90</v>
          </cell>
          <cell r="EL80">
            <v>110</v>
          </cell>
          <cell r="EN80">
            <v>0</v>
          </cell>
          <cell r="EO80">
            <v>60</v>
          </cell>
          <cell r="EP80">
            <v>80</v>
          </cell>
          <cell r="ER80">
            <v>200</v>
          </cell>
          <cell r="ET80">
            <v>15</v>
          </cell>
          <cell r="EU80">
            <v>7.1562755290897684</v>
          </cell>
          <cell r="EV80">
            <v>0</v>
          </cell>
          <cell r="EW80">
            <v>35.684931506849317</v>
          </cell>
          <cell r="EX80">
            <v>15</v>
          </cell>
          <cell r="EZ80">
            <v>42.841207035939085</v>
          </cell>
          <cell r="FA80">
            <v>57.841207035939085</v>
          </cell>
          <cell r="FB80">
            <v>59</v>
          </cell>
          <cell r="FC80">
            <v>68.350684931506848</v>
          </cell>
          <cell r="FE80">
            <v>38271.593233796295</v>
          </cell>
        </row>
        <row r="81">
          <cell r="A81">
            <v>39830</v>
          </cell>
          <cell r="B81">
            <v>17</v>
          </cell>
          <cell r="C81">
            <v>6</v>
          </cell>
          <cell r="D81">
            <v>1</v>
          </cell>
          <cell r="E81">
            <v>2009</v>
          </cell>
          <cell r="G81">
            <v>0</v>
          </cell>
          <cell r="H81">
            <v>1.2593857500392098</v>
          </cell>
          <cell r="I81">
            <v>12.076280522271675</v>
          </cell>
          <cell r="J81">
            <v>50.684931506849317</v>
          </cell>
          <cell r="K81">
            <v>10.483870967741936</v>
          </cell>
          <cell r="L81">
            <v>0.18881205685708358</v>
          </cell>
          <cell r="M81">
            <v>8.0787125889391689</v>
          </cell>
          <cell r="N81">
            <v>8.5097142857142849</v>
          </cell>
          <cell r="O81">
            <v>12.556669119234519</v>
          </cell>
          <cell r="P81">
            <v>15.229814550519944</v>
          </cell>
          <cell r="Q81">
            <v>26.548481286068967</v>
          </cell>
          <cell r="R81">
            <v>12.207581362329918</v>
          </cell>
          <cell r="S81">
            <v>46.602549580395007</v>
          </cell>
          <cell r="T81">
            <v>21.765839181616379</v>
          </cell>
          <cell r="U81">
            <v>37.25102866385506</v>
          </cell>
          <cell r="W81">
            <v>0</v>
          </cell>
          <cell r="X81">
            <v>13.335666272310885</v>
          </cell>
          <cell r="Y81">
            <v>10.483870967741936</v>
          </cell>
          <cell r="Z81">
            <v>0</v>
          </cell>
          <cell r="AA81">
            <v>0</v>
          </cell>
          <cell r="AB81">
            <v>2.7152802665222389</v>
          </cell>
          <cell r="AC81">
            <v>5</v>
          </cell>
          <cell r="AD81">
            <v>0</v>
          </cell>
          <cell r="AE81">
            <v>1.3517454706142278</v>
          </cell>
          <cell r="AF81">
            <v>7.7102131943740719</v>
          </cell>
          <cell r="AG81">
            <v>0</v>
          </cell>
          <cell r="AH81">
            <v>4.0493412455158264</v>
          </cell>
          <cell r="AI81">
            <v>0</v>
          </cell>
          <cell r="AJ81">
            <v>0</v>
          </cell>
          <cell r="AK81">
            <v>0</v>
          </cell>
          <cell r="AL81">
            <v>0</v>
          </cell>
          <cell r="AM81">
            <v>0</v>
          </cell>
          <cell r="AN81">
            <v>0</v>
          </cell>
          <cell r="AO81">
            <v>28.728930853793099</v>
          </cell>
          <cell r="AP81">
            <v>0</v>
          </cell>
          <cell r="AQ81">
            <v>16.28978680562593</v>
          </cell>
          <cell r="AR81">
            <v>13.71021319437407</v>
          </cell>
          <cell r="AS81">
            <v>3.7642742188444203</v>
          </cell>
          <cell r="AT81">
            <v>0</v>
          </cell>
          <cell r="AU81">
            <v>0</v>
          </cell>
          <cell r="AV81">
            <v>0</v>
          </cell>
          <cell r="AW81">
            <v>67</v>
          </cell>
          <cell r="AX81">
            <v>0</v>
          </cell>
          <cell r="AY81">
            <v>0</v>
          </cell>
          <cell r="AZ81">
            <v>38.619417425866459</v>
          </cell>
          <cell r="BA81">
            <v>0</v>
          </cell>
          <cell r="BB81">
            <v>0</v>
          </cell>
          <cell r="BC81">
            <v>0</v>
          </cell>
          <cell r="BD81">
            <v>0</v>
          </cell>
          <cell r="BE81">
            <v>27.3224043715847</v>
          </cell>
          <cell r="BF81">
            <v>23.362527135264617</v>
          </cell>
          <cell r="BG81">
            <v>0</v>
          </cell>
          <cell r="BH81">
            <v>0</v>
          </cell>
          <cell r="BI81">
            <v>0</v>
          </cell>
          <cell r="BJ81">
            <v>0</v>
          </cell>
          <cell r="BK81">
            <v>0</v>
          </cell>
          <cell r="BL81">
            <v>0</v>
          </cell>
          <cell r="BM81">
            <v>0</v>
          </cell>
          <cell r="BN81">
            <v>0</v>
          </cell>
          <cell r="BO81">
            <v>0</v>
          </cell>
          <cell r="BP81">
            <v>0</v>
          </cell>
          <cell r="BQ81">
            <v>0</v>
          </cell>
          <cell r="BR81">
            <v>0</v>
          </cell>
          <cell r="BS81">
            <v>0</v>
          </cell>
          <cell r="BT81">
            <v>7.5231657502735629</v>
          </cell>
          <cell r="BU81">
            <v>0</v>
          </cell>
          <cell r="BV81">
            <v>-7.5231657502735629</v>
          </cell>
          <cell r="BW81">
            <v>0</v>
          </cell>
          <cell r="BX81">
            <v>0</v>
          </cell>
          <cell r="BY81">
            <v>0</v>
          </cell>
          <cell r="CA81">
            <v>0</v>
          </cell>
          <cell r="CB81">
            <v>0</v>
          </cell>
          <cell r="CC81">
            <v>0</v>
          </cell>
          <cell r="CD81">
            <v>0</v>
          </cell>
          <cell r="CE81">
            <v>0</v>
          </cell>
          <cell r="CF81">
            <v>0</v>
          </cell>
          <cell r="CH81">
            <v>0</v>
          </cell>
          <cell r="CJ81">
            <v>39830</v>
          </cell>
          <cell r="CK81">
            <v>13.335666272310885</v>
          </cell>
          <cell r="CL81">
            <v>9.0619586649882997</v>
          </cell>
          <cell r="CM81">
            <v>58.20809725712288</v>
          </cell>
          <cell r="CN81">
            <v>0</v>
          </cell>
          <cell r="CO81">
            <v>0</v>
          </cell>
          <cell r="CP81">
            <v>36.542546318153342</v>
          </cell>
          <cell r="CQ81">
            <v>0</v>
          </cell>
          <cell r="CR81">
            <v>30</v>
          </cell>
          <cell r="CS81">
            <v>0</v>
          </cell>
          <cell r="CU81">
            <v>39830</v>
          </cell>
          <cell r="CV81">
            <v>2.7152802665222389</v>
          </cell>
          <cell r="CW81">
            <v>5</v>
          </cell>
          <cell r="CX81">
            <v>0</v>
          </cell>
          <cell r="CY81">
            <v>0</v>
          </cell>
          <cell r="CZ81">
            <v>0</v>
          </cell>
          <cell r="DA81">
            <v>0</v>
          </cell>
          <cell r="DB81">
            <v>0</v>
          </cell>
          <cell r="DC81">
            <v>49.87821259046423</v>
          </cell>
          <cell r="DD81">
            <v>67</v>
          </cell>
          <cell r="DE81">
            <v>11.835616438356164</v>
          </cell>
          <cell r="DF81">
            <v>24</v>
          </cell>
          <cell r="DG81">
            <v>52.329630620240529</v>
          </cell>
          <cell r="DH81">
            <v>0</v>
          </cell>
          <cell r="DI81">
            <v>0</v>
          </cell>
          <cell r="DJ81">
            <v>0</v>
          </cell>
          <cell r="DK81">
            <v>27.3224043715847</v>
          </cell>
          <cell r="DL81">
            <v>30.88569288553818</v>
          </cell>
          <cell r="DM81">
            <v>0</v>
          </cell>
          <cell r="DN81">
            <v>0</v>
          </cell>
          <cell r="DO81">
            <v>0</v>
          </cell>
          <cell r="DP81">
            <v>-7.5231657502735629</v>
          </cell>
          <cell r="DR81">
            <v>58.20809725712288</v>
          </cell>
          <cell r="DS81">
            <v>0</v>
          </cell>
          <cell r="DT81">
            <v>0</v>
          </cell>
          <cell r="DV81">
            <v>39830</v>
          </cell>
          <cell r="DW81">
            <v>6.0413057766588665</v>
          </cell>
          <cell r="DY81">
            <v>49.7</v>
          </cell>
          <cell r="DZ81">
            <v>44.7</v>
          </cell>
          <cell r="EA81">
            <v>30</v>
          </cell>
          <cell r="EB81">
            <v>30</v>
          </cell>
          <cell r="ED81">
            <v>60</v>
          </cell>
          <cell r="EE81">
            <v>20</v>
          </cell>
          <cell r="EF81">
            <v>36.542546318153342</v>
          </cell>
          <cell r="EG81">
            <v>0</v>
          </cell>
          <cell r="EH81">
            <v>36.542546318153342</v>
          </cell>
          <cell r="EJ81">
            <v>30</v>
          </cell>
          <cell r="EK81">
            <v>90</v>
          </cell>
          <cell r="EL81">
            <v>110</v>
          </cell>
          <cell r="EN81">
            <v>0</v>
          </cell>
          <cell r="EO81">
            <v>60</v>
          </cell>
          <cell r="EP81">
            <v>80</v>
          </cell>
          <cell r="ER81">
            <v>200</v>
          </cell>
          <cell r="ET81">
            <v>15</v>
          </cell>
          <cell r="EU81">
            <v>7.5231657502735629</v>
          </cell>
          <cell r="EV81">
            <v>0</v>
          </cell>
          <cell r="EW81">
            <v>46.966195008648633</v>
          </cell>
          <cell r="EX81">
            <v>3.7187364982006841</v>
          </cell>
          <cell r="EZ81">
            <v>54.489360758922196</v>
          </cell>
          <cell r="FA81">
            <v>69.489360758922203</v>
          </cell>
          <cell r="FB81">
            <v>59</v>
          </cell>
          <cell r="FC81">
            <v>68.350684931506848</v>
          </cell>
          <cell r="FE81">
            <v>38271.59323402778</v>
          </cell>
        </row>
        <row r="82">
          <cell r="A82">
            <v>39831</v>
          </cell>
          <cell r="B82">
            <v>18</v>
          </cell>
          <cell r="C82">
            <v>7</v>
          </cell>
          <cell r="D82">
            <v>1</v>
          </cell>
          <cell r="E82">
            <v>2009</v>
          </cell>
          <cell r="G82">
            <v>0</v>
          </cell>
          <cell r="H82">
            <v>1.2593857500392098</v>
          </cell>
          <cell r="I82">
            <v>12.076280522271675</v>
          </cell>
          <cell r="J82">
            <v>50.684931506849317</v>
          </cell>
          <cell r="K82">
            <v>10.483870967741936</v>
          </cell>
          <cell r="L82">
            <v>0.18881205685708358</v>
          </cell>
          <cell r="M82">
            <v>8.0787125889391689</v>
          </cell>
          <cell r="N82">
            <v>8.5097142857142849</v>
          </cell>
          <cell r="O82">
            <v>12.556669119234519</v>
          </cell>
          <cell r="P82">
            <v>15.229814550519944</v>
          </cell>
          <cell r="Q82">
            <v>26.548481286068967</v>
          </cell>
          <cell r="R82">
            <v>12.207581362329918</v>
          </cell>
          <cell r="S82">
            <v>43.637438344097887</v>
          </cell>
          <cell r="T82">
            <v>21.75071493013402</v>
          </cell>
          <cell r="U82">
            <v>37.142909654078231</v>
          </cell>
          <cell r="W82">
            <v>0</v>
          </cell>
          <cell r="X82">
            <v>13.335666272310885</v>
          </cell>
          <cell r="Y82">
            <v>10.483870967741936</v>
          </cell>
          <cell r="Z82">
            <v>0</v>
          </cell>
          <cell r="AA82">
            <v>0</v>
          </cell>
          <cell r="AB82">
            <v>2.7139029504450169</v>
          </cell>
          <cell r="AC82">
            <v>5</v>
          </cell>
          <cell r="AD82">
            <v>0</v>
          </cell>
          <cell r="AE82">
            <v>1.3517454706142278</v>
          </cell>
          <cell r="AF82">
            <v>7.7115905104512947</v>
          </cell>
          <cell r="AG82">
            <v>0</v>
          </cell>
          <cell r="AH82">
            <v>4.0493412455158264</v>
          </cell>
          <cell r="AI82">
            <v>0</v>
          </cell>
          <cell r="AJ82">
            <v>0</v>
          </cell>
          <cell r="AK82">
            <v>0</v>
          </cell>
          <cell r="AL82">
            <v>0</v>
          </cell>
          <cell r="AM82">
            <v>0</v>
          </cell>
          <cell r="AN82">
            <v>0</v>
          </cell>
          <cell r="AO82">
            <v>28.746779613273691</v>
          </cell>
          <cell r="AP82">
            <v>0</v>
          </cell>
          <cell r="AQ82">
            <v>16.288409489548705</v>
          </cell>
          <cell r="AR82">
            <v>13.711590510451295</v>
          </cell>
          <cell r="AS82">
            <v>3.7464254593638202</v>
          </cell>
          <cell r="AT82">
            <v>0</v>
          </cell>
          <cell r="AU82">
            <v>0</v>
          </cell>
          <cell r="AV82">
            <v>0</v>
          </cell>
          <cell r="AW82">
            <v>67</v>
          </cell>
          <cell r="AX82">
            <v>0</v>
          </cell>
          <cell r="AY82">
            <v>0</v>
          </cell>
          <cell r="AZ82">
            <v>35.531062928310149</v>
          </cell>
          <cell r="BA82">
            <v>0</v>
          </cell>
          <cell r="BB82">
            <v>0</v>
          </cell>
          <cell r="BC82">
            <v>0</v>
          </cell>
          <cell r="BD82">
            <v>0</v>
          </cell>
          <cell r="BE82">
            <v>27.3224043715847</v>
          </cell>
          <cell r="BF82">
            <v>23.362527135264617</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CA82">
            <v>0</v>
          </cell>
          <cell r="CB82">
            <v>0</v>
          </cell>
          <cell r="CC82">
            <v>0</v>
          </cell>
          <cell r="CD82">
            <v>0</v>
          </cell>
          <cell r="CE82">
            <v>0</v>
          </cell>
          <cell r="CF82">
            <v>0</v>
          </cell>
          <cell r="CH82">
            <v>0</v>
          </cell>
          <cell r="CJ82">
            <v>39831</v>
          </cell>
          <cell r="CK82">
            <v>13.335666272310885</v>
          </cell>
          <cell r="CL82">
            <v>9.0633359810655225</v>
          </cell>
          <cell r="CM82">
            <v>50.684931506849317</v>
          </cell>
          <cell r="CN82">
            <v>0</v>
          </cell>
          <cell r="CO82">
            <v>0</v>
          </cell>
          <cell r="CP82">
            <v>36.542546318153342</v>
          </cell>
          <cell r="CQ82">
            <v>0</v>
          </cell>
          <cell r="CR82">
            <v>30</v>
          </cell>
          <cell r="CS82">
            <v>0</v>
          </cell>
          <cell r="CU82">
            <v>39831</v>
          </cell>
          <cell r="CV82">
            <v>2.7139029504450169</v>
          </cell>
          <cell r="CW82">
            <v>5</v>
          </cell>
          <cell r="CX82">
            <v>0</v>
          </cell>
          <cell r="CY82">
            <v>0</v>
          </cell>
          <cell r="CZ82">
            <v>0</v>
          </cell>
          <cell r="DA82">
            <v>0</v>
          </cell>
          <cell r="DB82">
            <v>0</v>
          </cell>
          <cell r="DC82">
            <v>49.878212590464223</v>
          </cell>
          <cell r="DD82">
            <v>67</v>
          </cell>
          <cell r="DE82">
            <v>11.835616438356164</v>
          </cell>
          <cell r="DF82">
            <v>24</v>
          </cell>
          <cell r="DG82">
            <v>49.242653438761444</v>
          </cell>
          <cell r="DH82">
            <v>0</v>
          </cell>
          <cell r="DI82">
            <v>0</v>
          </cell>
          <cell r="DJ82">
            <v>0</v>
          </cell>
          <cell r="DK82">
            <v>27.3224043715847</v>
          </cell>
          <cell r="DL82">
            <v>23.362527135264617</v>
          </cell>
          <cell r="DM82">
            <v>0</v>
          </cell>
          <cell r="DN82">
            <v>0</v>
          </cell>
          <cell r="DO82">
            <v>0</v>
          </cell>
          <cell r="DP82">
            <v>0</v>
          </cell>
          <cell r="DR82">
            <v>50.684931506849317</v>
          </cell>
          <cell r="DS82">
            <v>0</v>
          </cell>
          <cell r="DT82">
            <v>0</v>
          </cell>
          <cell r="DV82">
            <v>39831</v>
          </cell>
          <cell r="DW82">
            <v>6.0422239873770147</v>
          </cell>
          <cell r="DY82">
            <v>49.7</v>
          </cell>
          <cell r="DZ82">
            <v>44.7</v>
          </cell>
          <cell r="EA82">
            <v>30</v>
          </cell>
          <cell r="EB82">
            <v>30</v>
          </cell>
          <cell r="ED82">
            <v>60</v>
          </cell>
          <cell r="EE82">
            <v>20</v>
          </cell>
          <cell r="EF82">
            <v>36.542546318153342</v>
          </cell>
          <cell r="EG82">
            <v>0</v>
          </cell>
          <cell r="EH82">
            <v>36.542546318153342</v>
          </cell>
          <cell r="EJ82">
            <v>30</v>
          </cell>
          <cell r="EK82">
            <v>90</v>
          </cell>
          <cell r="EL82">
            <v>110</v>
          </cell>
          <cell r="EN82">
            <v>0</v>
          </cell>
          <cell r="EO82">
            <v>60</v>
          </cell>
          <cell r="EP82">
            <v>80</v>
          </cell>
          <cell r="ER82">
            <v>200</v>
          </cell>
          <cell r="ET82">
            <v>15</v>
          </cell>
          <cell r="EU82">
            <v>0</v>
          </cell>
          <cell r="EV82">
            <v>0</v>
          </cell>
          <cell r="EW82">
            <v>50.684931506849317</v>
          </cell>
          <cell r="EX82">
            <v>0</v>
          </cell>
          <cell r="EZ82">
            <v>54.489360758922196</v>
          </cell>
          <cell r="FA82">
            <v>69.489360758922203</v>
          </cell>
          <cell r="FB82">
            <v>59</v>
          </cell>
          <cell r="FC82">
            <v>68.350684931506848</v>
          </cell>
          <cell r="FE82">
            <v>38271.593234259257</v>
          </cell>
        </row>
        <row r="83">
          <cell r="A83">
            <v>39832</v>
          </cell>
          <cell r="B83">
            <v>19</v>
          </cell>
          <cell r="C83">
            <v>1</v>
          </cell>
          <cell r="D83">
            <v>1</v>
          </cell>
          <cell r="E83">
            <v>2009</v>
          </cell>
          <cell r="G83">
            <v>0</v>
          </cell>
          <cell r="H83">
            <v>1.2593857500392098</v>
          </cell>
          <cell r="I83">
            <v>12.076280522271675</v>
          </cell>
          <cell r="J83">
            <v>50.684931506849317</v>
          </cell>
          <cell r="K83">
            <v>10.483870967741936</v>
          </cell>
          <cell r="L83">
            <v>0.18881205685708358</v>
          </cell>
          <cell r="M83">
            <v>8.0787125889391689</v>
          </cell>
          <cell r="N83">
            <v>8.5097142857142849</v>
          </cell>
          <cell r="O83">
            <v>12.556669119234519</v>
          </cell>
          <cell r="P83">
            <v>15.229814550519944</v>
          </cell>
          <cell r="Q83">
            <v>26.548481286068967</v>
          </cell>
          <cell r="R83">
            <v>12.207581362329918</v>
          </cell>
          <cell r="S83">
            <v>43.637438344097887</v>
          </cell>
          <cell r="T83">
            <v>21.75071493013402</v>
          </cell>
          <cell r="U83">
            <v>37.142909654078231</v>
          </cell>
          <cell r="W83">
            <v>0</v>
          </cell>
          <cell r="X83">
            <v>13.335666272310885</v>
          </cell>
          <cell r="Y83">
            <v>10.483870967741936</v>
          </cell>
          <cell r="Z83">
            <v>0</v>
          </cell>
          <cell r="AA83">
            <v>0</v>
          </cell>
          <cell r="AB83">
            <v>2.7125263330063851</v>
          </cell>
          <cell r="AC83">
            <v>5</v>
          </cell>
          <cell r="AD83">
            <v>0</v>
          </cell>
          <cell r="AE83">
            <v>1.3517454706142278</v>
          </cell>
          <cell r="AF83">
            <v>7.7129671278899252</v>
          </cell>
          <cell r="AG83">
            <v>0</v>
          </cell>
          <cell r="AH83">
            <v>4.0493412455158264</v>
          </cell>
          <cell r="AI83">
            <v>0</v>
          </cell>
          <cell r="AJ83">
            <v>0</v>
          </cell>
          <cell r="AK83">
            <v>0</v>
          </cell>
          <cell r="AL83">
            <v>0</v>
          </cell>
          <cell r="AM83">
            <v>0</v>
          </cell>
          <cell r="AN83">
            <v>0</v>
          </cell>
          <cell r="AO83">
            <v>28.764731247448697</v>
          </cell>
          <cell r="AP83">
            <v>0</v>
          </cell>
          <cell r="AQ83">
            <v>16.287032872110075</v>
          </cell>
          <cell r="AR83">
            <v>13.712967127889925</v>
          </cell>
          <cell r="AS83">
            <v>3.7284738251888143</v>
          </cell>
          <cell r="AT83">
            <v>0</v>
          </cell>
          <cell r="AU83">
            <v>0</v>
          </cell>
          <cell r="AV83">
            <v>0</v>
          </cell>
          <cell r="AW83">
            <v>67</v>
          </cell>
          <cell r="AX83">
            <v>0</v>
          </cell>
          <cell r="AY83">
            <v>0</v>
          </cell>
          <cell r="AZ83">
            <v>35.531062928310149</v>
          </cell>
          <cell r="BA83">
            <v>0</v>
          </cell>
          <cell r="BB83">
            <v>0</v>
          </cell>
          <cell r="BC83">
            <v>0</v>
          </cell>
          <cell r="BD83">
            <v>0</v>
          </cell>
          <cell r="BE83">
            <v>27.3224043715847</v>
          </cell>
          <cell r="BF83">
            <v>23.362527135264617</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CA83">
            <v>0</v>
          </cell>
          <cell r="CB83">
            <v>0</v>
          </cell>
          <cell r="CC83">
            <v>0</v>
          </cell>
          <cell r="CD83">
            <v>0</v>
          </cell>
          <cell r="CE83">
            <v>0</v>
          </cell>
          <cell r="CF83">
            <v>0</v>
          </cell>
          <cell r="CH83">
            <v>0</v>
          </cell>
          <cell r="CJ83">
            <v>39832</v>
          </cell>
          <cell r="CK83">
            <v>13.335666272310885</v>
          </cell>
          <cell r="CL83">
            <v>9.064712598504153</v>
          </cell>
          <cell r="CM83">
            <v>50.684931506849317</v>
          </cell>
          <cell r="CN83">
            <v>0</v>
          </cell>
          <cell r="CO83">
            <v>0</v>
          </cell>
          <cell r="CP83">
            <v>36.542546318153342</v>
          </cell>
          <cell r="CQ83">
            <v>0</v>
          </cell>
          <cell r="CR83">
            <v>30</v>
          </cell>
          <cell r="CS83">
            <v>0</v>
          </cell>
          <cell r="CU83">
            <v>39832</v>
          </cell>
          <cell r="CV83">
            <v>2.7125263330063851</v>
          </cell>
          <cell r="CW83">
            <v>5</v>
          </cell>
          <cell r="CX83">
            <v>0</v>
          </cell>
          <cell r="CY83">
            <v>0</v>
          </cell>
          <cell r="CZ83">
            <v>0</v>
          </cell>
          <cell r="DA83">
            <v>0</v>
          </cell>
          <cell r="DB83">
            <v>0</v>
          </cell>
          <cell r="DC83">
            <v>49.878212590464223</v>
          </cell>
          <cell r="DD83">
            <v>67</v>
          </cell>
          <cell r="DE83">
            <v>11.835616438356164</v>
          </cell>
          <cell r="DF83">
            <v>24</v>
          </cell>
          <cell r="DG83">
            <v>49.244030056200074</v>
          </cell>
          <cell r="DH83">
            <v>0</v>
          </cell>
          <cell r="DI83">
            <v>0</v>
          </cell>
          <cell r="DJ83">
            <v>0</v>
          </cell>
          <cell r="DK83">
            <v>27.3224043715847</v>
          </cell>
          <cell r="DL83">
            <v>23.362527135264617</v>
          </cell>
          <cell r="DM83">
            <v>0</v>
          </cell>
          <cell r="DN83">
            <v>0</v>
          </cell>
          <cell r="DO83">
            <v>0</v>
          </cell>
          <cell r="DP83">
            <v>0</v>
          </cell>
          <cell r="DR83">
            <v>50.684931506849317</v>
          </cell>
          <cell r="DS83">
            <v>0</v>
          </cell>
          <cell r="DT83">
            <v>0</v>
          </cell>
          <cell r="DV83">
            <v>39832</v>
          </cell>
          <cell r="DW83">
            <v>6.0431417323361023</v>
          </cell>
          <cell r="DY83">
            <v>49.7</v>
          </cell>
          <cell r="DZ83">
            <v>44.7</v>
          </cell>
          <cell r="EA83">
            <v>30</v>
          </cell>
          <cell r="EB83">
            <v>30</v>
          </cell>
          <cell r="ED83">
            <v>60</v>
          </cell>
          <cell r="EE83">
            <v>20</v>
          </cell>
          <cell r="EF83">
            <v>36.542546318153342</v>
          </cell>
          <cell r="EG83">
            <v>0</v>
          </cell>
          <cell r="EH83">
            <v>36.542546318153342</v>
          </cell>
          <cell r="EJ83">
            <v>30</v>
          </cell>
          <cell r="EK83">
            <v>90</v>
          </cell>
          <cell r="EL83">
            <v>110</v>
          </cell>
          <cell r="EN83">
            <v>0</v>
          </cell>
          <cell r="EO83">
            <v>60</v>
          </cell>
          <cell r="EP83">
            <v>80</v>
          </cell>
          <cell r="ER83">
            <v>200</v>
          </cell>
          <cell r="ET83">
            <v>15</v>
          </cell>
          <cell r="EU83">
            <v>0</v>
          </cell>
          <cell r="EV83">
            <v>0</v>
          </cell>
          <cell r="EW83">
            <v>50.684931506849317</v>
          </cell>
          <cell r="EX83">
            <v>0</v>
          </cell>
          <cell r="EZ83">
            <v>54.489360758922196</v>
          </cell>
          <cell r="FA83">
            <v>69.489360758922203</v>
          </cell>
          <cell r="FB83">
            <v>59</v>
          </cell>
          <cell r="FC83">
            <v>68.350684931506848</v>
          </cell>
          <cell r="FE83">
            <v>38271.593234375003</v>
          </cell>
        </row>
        <row r="84">
          <cell r="A84">
            <v>39833</v>
          </cell>
          <cell r="B84">
            <v>20</v>
          </cell>
          <cell r="C84">
            <v>2</v>
          </cell>
          <cell r="D84">
            <v>1</v>
          </cell>
          <cell r="E84">
            <v>2009</v>
          </cell>
          <cell r="G84">
            <v>0</v>
          </cell>
          <cell r="H84">
            <v>1.2593857500392098</v>
          </cell>
          <cell r="I84">
            <v>12.076280522271675</v>
          </cell>
          <cell r="J84">
            <v>50.684931506849317</v>
          </cell>
          <cell r="K84">
            <v>10.483870967741936</v>
          </cell>
          <cell r="L84">
            <v>0.18881205685708358</v>
          </cell>
          <cell r="M84">
            <v>8.0787125889391689</v>
          </cell>
          <cell r="N84">
            <v>8.5097142857142849</v>
          </cell>
          <cell r="O84">
            <v>12.556669119234519</v>
          </cell>
          <cell r="P84">
            <v>15.229814550519944</v>
          </cell>
          <cell r="Q84">
            <v>26.548481286068967</v>
          </cell>
          <cell r="R84">
            <v>12.207581362329918</v>
          </cell>
          <cell r="S84">
            <v>43.637438344097887</v>
          </cell>
          <cell r="T84">
            <v>21.75071493013402</v>
          </cell>
          <cell r="U84">
            <v>37.142909654078231</v>
          </cell>
          <cell r="W84">
            <v>0</v>
          </cell>
          <cell r="X84">
            <v>13.335666272310885</v>
          </cell>
          <cell r="Y84">
            <v>10.483870967741936</v>
          </cell>
          <cell r="Z84">
            <v>0</v>
          </cell>
          <cell r="AA84">
            <v>0</v>
          </cell>
          <cell r="AB84">
            <v>2.7111504138519615</v>
          </cell>
          <cell r="AC84">
            <v>5</v>
          </cell>
          <cell r="AD84">
            <v>0</v>
          </cell>
          <cell r="AE84">
            <v>1.3517454706142278</v>
          </cell>
          <cell r="AF84">
            <v>7.7143430470443484</v>
          </cell>
          <cell r="AG84">
            <v>0</v>
          </cell>
          <cell r="AH84">
            <v>4.0493412455158264</v>
          </cell>
          <cell r="AI84">
            <v>0</v>
          </cell>
          <cell r="AJ84">
            <v>0</v>
          </cell>
          <cell r="AK84">
            <v>0</v>
          </cell>
          <cell r="AL84">
            <v>0</v>
          </cell>
          <cell r="AM84">
            <v>0</v>
          </cell>
          <cell r="AN84">
            <v>0</v>
          </cell>
          <cell r="AO84">
            <v>28.782786648295247</v>
          </cell>
          <cell r="AP84">
            <v>0</v>
          </cell>
          <cell r="AQ84">
            <v>16.285656952955652</v>
          </cell>
          <cell r="AR84">
            <v>13.714343047044348</v>
          </cell>
          <cell r="AS84">
            <v>3.7104184243422651</v>
          </cell>
          <cell r="AT84">
            <v>0</v>
          </cell>
          <cell r="AU84">
            <v>0</v>
          </cell>
          <cell r="AV84">
            <v>0</v>
          </cell>
          <cell r="AW84">
            <v>67</v>
          </cell>
          <cell r="AX84">
            <v>0</v>
          </cell>
          <cell r="AY84">
            <v>0</v>
          </cell>
          <cell r="AZ84">
            <v>35.531062928310149</v>
          </cell>
          <cell r="BA84">
            <v>0</v>
          </cell>
          <cell r="BB84">
            <v>0</v>
          </cell>
          <cell r="BC84">
            <v>0</v>
          </cell>
          <cell r="BD84">
            <v>0</v>
          </cell>
          <cell r="BE84">
            <v>27.3224043715847</v>
          </cell>
          <cell r="BF84">
            <v>23.362527135264617</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CA84">
            <v>0</v>
          </cell>
          <cell r="CB84">
            <v>0</v>
          </cell>
          <cell r="CC84">
            <v>0</v>
          </cell>
          <cell r="CD84">
            <v>0</v>
          </cell>
          <cell r="CE84">
            <v>0</v>
          </cell>
          <cell r="CF84">
            <v>0</v>
          </cell>
          <cell r="CH84">
            <v>0</v>
          </cell>
          <cell r="CJ84">
            <v>39833</v>
          </cell>
          <cell r="CK84">
            <v>13.335666272310885</v>
          </cell>
          <cell r="CL84">
            <v>9.0660885176585762</v>
          </cell>
          <cell r="CM84">
            <v>50.684931506849317</v>
          </cell>
          <cell r="CN84">
            <v>0</v>
          </cell>
          <cell r="CO84">
            <v>0</v>
          </cell>
          <cell r="CP84">
            <v>36.542546318153342</v>
          </cell>
          <cell r="CQ84">
            <v>0</v>
          </cell>
          <cell r="CR84">
            <v>30</v>
          </cell>
          <cell r="CS84">
            <v>0</v>
          </cell>
          <cell r="CU84">
            <v>39833</v>
          </cell>
          <cell r="CV84">
            <v>2.7111504138519615</v>
          </cell>
          <cell r="CW84">
            <v>5</v>
          </cell>
          <cell r="CX84">
            <v>0</v>
          </cell>
          <cell r="CY84">
            <v>0</v>
          </cell>
          <cell r="CZ84">
            <v>0</v>
          </cell>
          <cell r="DA84">
            <v>0</v>
          </cell>
          <cell r="DB84">
            <v>0</v>
          </cell>
          <cell r="DC84">
            <v>49.878212590464223</v>
          </cell>
          <cell r="DD84">
            <v>67</v>
          </cell>
          <cell r="DE84">
            <v>11.835616438356164</v>
          </cell>
          <cell r="DF84">
            <v>24</v>
          </cell>
          <cell r="DG84">
            <v>49.245405975354501</v>
          </cell>
          <cell r="DH84">
            <v>0</v>
          </cell>
          <cell r="DI84">
            <v>0</v>
          </cell>
          <cell r="DJ84">
            <v>0</v>
          </cell>
          <cell r="DK84">
            <v>27.3224043715847</v>
          </cell>
          <cell r="DL84">
            <v>23.362527135264617</v>
          </cell>
          <cell r="DM84">
            <v>0</v>
          </cell>
          <cell r="DN84">
            <v>0</v>
          </cell>
          <cell r="DO84">
            <v>0</v>
          </cell>
          <cell r="DP84">
            <v>0</v>
          </cell>
          <cell r="DR84">
            <v>50.684931506849317</v>
          </cell>
          <cell r="DS84">
            <v>0</v>
          </cell>
          <cell r="DT84">
            <v>0</v>
          </cell>
          <cell r="DV84">
            <v>39833</v>
          </cell>
          <cell r="DW84">
            <v>6.0440590117723838</v>
          </cell>
          <cell r="DY84">
            <v>49.7</v>
          </cell>
          <cell r="DZ84">
            <v>44.7</v>
          </cell>
          <cell r="EA84">
            <v>30</v>
          </cell>
          <cell r="EB84">
            <v>30</v>
          </cell>
          <cell r="ED84">
            <v>60</v>
          </cell>
          <cell r="EE84">
            <v>20</v>
          </cell>
          <cell r="EF84">
            <v>36.542546318153342</v>
          </cell>
          <cell r="EG84">
            <v>0</v>
          </cell>
          <cell r="EH84">
            <v>36.542546318153342</v>
          </cell>
          <cell r="EJ84">
            <v>30</v>
          </cell>
          <cell r="EK84">
            <v>90</v>
          </cell>
          <cell r="EL84">
            <v>110</v>
          </cell>
          <cell r="EN84">
            <v>0</v>
          </cell>
          <cell r="EO84">
            <v>60</v>
          </cell>
          <cell r="EP84">
            <v>80</v>
          </cell>
          <cell r="ER84">
            <v>200</v>
          </cell>
          <cell r="ET84">
            <v>15</v>
          </cell>
          <cell r="EU84">
            <v>0</v>
          </cell>
          <cell r="EV84">
            <v>0</v>
          </cell>
          <cell r="EW84">
            <v>50.684931506849317</v>
          </cell>
          <cell r="EX84">
            <v>0</v>
          </cell>
          <cell r="EZ84">
            <v>54.489360758922196</v>
          </cell>
          <cell r="FA84">
            <v>69.489360758922203</v>
          </cell>
          <cell r="FB84">
            <v>59</v>
          </cell>
          <cell r="FC84">
            <v>68.350684931506848</v>
          </cell>
          <cell r="FE84">
            <v>38271.593234722219</v>
          </cell>
        </row>
        <row r="85">
          <cell r="A85">
            <v>39834</v>
          </cell>
          <cell r="B85">
            <v>21</v>
          </cell>
          <cell r="C85">
            <v>3</v>
          </cell>
          <cell r="D85">
            <v>1</v>
          </cell>
          <cell r="E85">
            <v>2009</v>
          </cell>
          <cell r="G85">
            <v>0</v>
          </cell>
          <cell r="H85">
            <v>1.2480944433612557</v>
          </cell>
          <cell r="I85">
            <v>11.592792114475783</v>
          </cell>
          <cell r="J85">
            <v>50.684931506849317</v>
          </cell>
          <cell r="K85">
            <v>10.483870967741936</v>
          </cell>
          <cell r="L85">
            <v>0.1871192198225195</v>
          </cell>
          <cell r="M85">
            <v>7.7552716188935253</v>
          </cell>
          <cell r="N85">
            <v>8.5097142857142849</v>
          </cell>
          <cell r="O85">
            <v>12.444089473264684</v>
          </cell>
          <cell r="P85">
            <v>14.620070616990278</v>
          </cell>
          <cell r="Q85">
            <v>26.402273590948887</v>
          </cell>
          <cell r="R85">
            <v>12.207581362329918</v>
          </cell>
          <cell r="S85">
            <v>37.558201253023718</v>
          </cell>
          <cell r="T85">
            <v>21.840428489827914</v>
          </cell>
          <cell r="U85">
            <v>32.867739235456007</v>
          </cell>
          <cell r="W85">
            <v>0</v>
          </cell>
          <cell r="X85">
            <v>12.840886557837038</v>
          </cell>
          <cell r="Y85">
            <v>10.483870967741936</v>
          </cell>
          <cell r="Z85">
            <v>0</v>
          </cell>
          <cell r="AA85">
            <v>0</v>
          </cell>
          <cell r="AB85">
            <v>2.7097751926275442</v>
          </cell>
          <cell r="AC85">
            <v>5</v>
          </cell>
          <cell r="AD85">
            <v>0</v>
          </cell>
          <cell r="AE85">
            <v>1.3517454706142278</v>
          </cell>
          <cell r="AF85">
            <v>7.3905844611885563</v>
          </cell>
          <cell r="AG85">
            <v>0</v>
          </cell>
          <cell r="AH85">
            <v>4.3011494892560478</v>
          </cell>
          <cell r="AI85">
            <v>0</v>
          </cell>
          <cell r="AJ85">
            <v>0</v>
          </cell>
          <cell r="AK85">
            <v>0</v>
          </cell>
          <cell r="AL85">
            <v>0</v>
          </cell>
          <cell r="AM85">
            <v>0</v>
          </cell>
          <cell r="AN85">
            <v>0</v>
          </cell>
          <cell r="AO85">
            <v>29.044481600971878</v>
          </cell>
          <cell r="AP85">
            <v>0</v>
          </cell>
          <cell r="AQ85">
            <v>16.609415538811444</v>
          </cell>
          <cell r="AR85">
            <v>13.390584461188556</v>
          </cell>
          <cell r="AS85">
            <v>2.3283839533058455</v>
          </cell>
          <cell r="AT85">
            <v>0</v>
          </cell>
          <cell r="AU85">
            <v>0</v>
          </cell>
          <cell r="AV85">
            <v>0</v>
          </cell>
          <cell r="AW85">
            <v>67</v>
          </cell>
          <cell r="AX85">
            <v>0</v>
          </cell>
          <cell r="AY85">
            <v>0</v>
          </cell>
          <cell r="AZ85">
            <v>25.266368978307639</v>
          </cell>
          <cell r="BA85">
            <v>0</v>
          </cell>
          <cell r="BB85">
            <v>0</v>
          </cell>
          <cell r="BC85">
            <v>0</v>
          </cell>
          <cell r="BD85">
            <v>0</v>
          </cell>
          <cell r="BE85">
            <v>27.3224043715847</v>
          </cell>
          <cell r="BF85">
            <v>23.362527135264617</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CA85">
            <v>0</v>
          </cell>
          <cell r="CB85">
            <v>0</v>
          </cell>
          <cell r="CC85">
            <v>0</v>
          </cell>
          <cell r="CD85">
            <v>0</v>
          </cell>
          <cell r="CE85">
            <v>0</v>
          </cell>
          <cell r="CF85">
            <v>0</v>
          </cell>
          <cell r="CH85">
            <v>0</v>
          </cell>
          <cell r="CJ85">
            <v>39834</v>
          </cell>
          <cell r="CK85">
            <v>12.840886557837038</v>
          </cell>
          <cell r="CL85">
            <v>8.7423299318027841</v>
          </cell>
          <cell r="CM85">
            <v>50.684931506849317</v>
          </cell>
          <cell r="CN85">
            <v>0</v>
          </cell>
          <cell r="CO85">
            <v>0</v>
          </cell>
          <cell r="CP85">
            <v>35.674015043533771</v>
          </cell>
          <cell r="CQ85">
            <v>0</v>
          </cell>
          <cell r="CR85">
            <v>30</v>
          </cell>
          <cell r="CS85">
            <v>0</v>
          </cell>
          <cell r="CU85">
            <v>39834</v>
          </cell>
          <cell r="CV85">
            <v>2.7097751926275442</v>
          </cell>
          <cell r="CW85">
            <v>5</v>
          </cell>
          <cell r="CX85">
            <v>0</v>
          </cell>
          <cell r="CY85">
            <v>0</v>
          </cell>
          <cell r="CZ85">
            <v>0</v>
          </cell>
          <cell r="DA85">
            <v>0</v>
          </cell>
          <cell r="DB85">
            <v>0</v>
          </cell>
          <cell r="DC85">
            <v>48.514901601370809</v>
          </cell>
          <cell r="DD85">
            <v>67</v>
          </cell>
          <cell r="DE85">
            <v>11.835616438356164</v>
          </cell>
          <cell r="DF85">
            <v>24</v>
          </cell>
          <cell r="DG85">
            <v>38.656953439496192</v>
          </cell>
          <cell r="DH85">
            <v>0</v>
          </cell>
          <cell r="DI85">
            <v>0</v>
          </cell>
          <cell r="DJ85">
            <v>0</v>
          </cell>
          <cell r="DK85">
            <v>27.3224043715847</v>
          </cell>
          <cell r="DL85">
            <v>23.362527135264617</v>
          </cell>
          <cell r="DM85">
            <v>0</v>
          </cell>
          <cell r="DN85">
            <v>0</v>
          </cell>
          <cell r="DO85">
            <v>0</v>
          </cell>
          <cell r="DP85">
            <v>0</v>
          </cell>
          <cell r="DR85">
            <v>50.684931506849317</v>
          </cell>
          <cell r="DS85">
            <v>0</v>
          </cell>
          <cell r="DT85">
            <v>0</v>
          </cell>
          <cell r="DV85">
            <v>39834</v>
          </cell>
          <cell r="DW85">
            <v>5.8282199545351894</v>
          </cell>
          <cell r="DY85">
            <v>49.7</v>
          </cell>
          <cell r="DZ85">
            <v>44.7</v>
          </cell>
          <cell r="EA85">
            <v>30</v>
          </cell>
          <cell r="EB85">
            <v>30</v>
          </cell>
          <cell r="ED85">
            <v>60</v>
          </cell>
          <cell r="EE85">
            <v>20</v>
          </cell>
          <cell r="EF85">
            <v>35.674015043533771</v>
          </cell>
          <cell r="EG85">
            <v>0</v>
          </cell>
          <cell r="EH85">
            <v>35.674015043533771</v>
          </cell>
          <cell r="EJ85">
            <v>30</v>
          </cell>
          <cell r="EK85">
            <v>90</v>
          </cell>
          <cell r="EL85">
            <v>110</v>
          </cell>
          <cell r="EN85">
            <v>0</v>
          </cell>
          <cell r="EO85">
            <v>60</v>
          </cell>
          <cell r="EP85">
            <v>80</v>
          </cell>
          <cell r="ER85">
            <v>200</v>
          </cell>
          <cell r="ET85">
            <v>15</v>
          </cell>
          <cell r="EU85">
            <v>0</v>
          </cell>
          <cell r="EV85">
            <v>0</v>
          </cell>
          <cell r="EW85">
            <v>50.684931506849317</v>
          </cell>
          <cell r="EX85">
            <v>0</v>
          </cell>
          <cell r="EZ85">
            <v>52.307813698421185</v>
          </cell>
          <cell r="FA85">
            <v>67.307813698421185</v>
          </cell>
          <cell r="FB85">
            <v>59</v>
          </cell>
          <cell r="FC85">
            <v>68.350684931506848</v>
          </cell>
          <cell r="FE85">
            <v>38271.593234953703</v>
          </cell>
        </row>
        <row r="86">
          <cell r="A86">
            <v>39835</v>
          </cell>
          <cell r="B86">
            <v>22</v>
          </cell>
          <cell r="C86">
            <v>4</v>
          </cell>
          <cell r="D86">
            <v>1</v>
          </cell>
          <cell r="E86">
            <v>2009</v>
          </cell>
          <cell r="G86">
            <v>0</v>
          </cell>
          <cell r="H86">
            <v>0.7851504545430481</v>
          </cell>
          <cell r="I86">
            <v>9.4208211698879865</v>
          </cell>
          <cell r="J86">
            <v>50.684931506849317</v>
          </cell>
          <cell r="K86">
            <v>10.483870967741936</v>
          </cell>
          <cell r="L86">
            <v>0.11771283918365086</v>
          </cell>
          <cell r="M86">
            <v>6.3022804449562377</v>
          </cell>
          <cell r="N86">
            <v>0</v>
          </cell>
          <cell r="O86">
            <v>7.828319850535622</v>
          </cell>
          <cell r="P86">
            <v>11.880923026456555</v>
          </cell>
          <cell r="Q86">
            <v>26.915954665042431</v>
          </cell>
          <cell r="R86">
            <v>12.207581362329918</v>
          </cell>
          <cell r="S86">
            <v>34.816998588607056</v>
          </cell>
          <cell r="T86">
            <v>21.021245139854823</v>
          </cell>
          <cell r="U86">
            <v>22.58693568667098</v>
          </cell>
          <cell r="W86">
            <v>0</v>
          </cell>
          <cell r="X86">
            <v>10.205971624431035</v>
          </cell>
          <cell r="Y86">
            <v>10.483870967741936</v>
          </cell>
          <cell r="Z86">
            <v>0</v>
          </cell>
          <cell r="AA86">
            <v>0</v>
          </cell>
          <cell r="AB86">
            <v>0</v>
          </cell>
          <cell r="AC86">
            <v>5</v>
          </cell>
          <cell r="AD86">
            <v>0</v>
          </cell>
          <cell r="AE86">
            <v>1.3517454706142278</v>
          </cell>
          <cell r="AF86">
            <v>6.8247813525660561E-2</v>
          </cell>
          <cell r="AG86">
            <v>0</v>
          </cell>
          <cell r="AH86">
            <v>5.0335720294264519</v>
          </cell>
          <cell r="AI86">
            <v>0</v>
          </cell>
          <cell r="AJ86">
            <v>0</v>
          </cell>
          <cell r="AK86">
            <v>0</v>
          </cell>
          <cell r="AL86">
            <v>0</v>
          </cell>
          <cell r="AM86">
            <v>0</v>
          </cell>
          <cell r="AN86">
            <v>0</v>
          </cell>
          <cell r="AO86">
            <v>30.972836175258514</v>
          </cell>
          <cell r="AP86">
            <v>0</v>
          </cell>
          <cell r="AQ86">
            <v>22.826370699679565</v>
          </cell>
          <cell r="AR86">
            <v>0</v>
          </cell>
          <cell r="AS86">
            <v>0</v>
          </cell>
          <cell r="AT86">
            <v>0</v>
          </cell>
          <cell r="AU86">
            <v>0</v>
          </cell>
          <cell r="AV86">
            <v>0</v>
          </cell>
          <cell r="AW86">
            <v>67</v>
          </cell>
          <cell r="AX86">
            <v>0</v>
          </cell>
          <cell r="AY86">
            <v>1.1053814867947764</v>
          </cell>
          <cell r="AZ86">
            <v>10.319797928338076</v>
          </cell>
          <cell r="BA86">
            <v>0</v>
          </cell>
          <cell r="BB86">
            <v>0</v>
          </cell>
          <cell r="BC86">
            <v>0</v>
          </cell>
          <cell r="BD86">
            <v>0</v>
          </cell>
          <cell r="BE86">
            <v>27.3224043715847</v>
          </cell>
          <cell r="BF86">
            <v>23.362527135264617</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CA86">
            <v>0</v>
          </cell>
          <cell r="CB86">
            <v>0</v>
          </cell>
          <cell r="CC86">
            <v>0</v>
          </cell>
          <cell r="CD86">
            <v>0</v>
          </cell>
          <cell r="CE86">
            <v>0</v>
          </cell>
          <cell r="CF86">
            <v>0</v>
          </cell>
          <cell r="CH86">
            <v>0</v>
          </cell>
          <cell r="CJ86">
            <v>39835</v>
          </cell>
          <cell r="CK86">
            <v>10.205971624431035</v>
          </cell>
          <cell r="CL86">
            <v>1.4199932841398883</v>
          </cell>
          <cell r="CM86">
            <v>50.684931506849317</v>
          </cell>
          <cell r="CN86">
            <v>0</v>
          </cell>
          <cell r="CO86">
            <v>0</v>
          </cell>
          <cell r="CP86">
            <v>36.006408204684966</v>
          </cell>
          <cell r="CQ86">
            <v>0</v>
          </cell>
          <cell r="CR86">
            <v>22.826370699679565</v>
          </cell>
          <cell r="CS86">
            <v>0</v>
          </cell>
          <cell r="CU86">
            <v>39835</v>
          </cell>
          <cell r="CV86">
            <v>0</v>
          </cell>
          <cell r="CW86">
            <v>5</v>
          </cell>
          <cell r="CX86">
            <v>0</v>
          </cell>
          <cell r="CY86">
            <v>0</v>
          </cell>
          <cell r="CZ86">
            <v>0</v>
          </cell>
          <cell r="DA86">
            <v>0</v>
          </cell>
          <cell r="DB86">
            <v>0</v>
          </cell>
          <cell r="DC86">
            <v>46.212379829116003</v>
          </cell>
          <cell r="DD86">
            <v>67</v>
          </cell>
          <cell r="DE86">
            <v>11.835616438356164</v>
          </cell>
          <cell r="DF86">
            <v>24</v>
          </cell>
          <cell r="DG86">
            <v>10.319797928338076</v>
          </cell>
          <cell r="DH86">
            <v>0</v>
          </cell>
          <cell r="DI86">
            <v>0</v>
          </cell>
          <cell r="DJ86">
            <v>0</v>
          </cell>
          <cell r="DK86">
            <v>27.3224043715847</v>
          </cell>
          <cell r="DL86">
            <v>23.362527135264617</v>
          </cell>
          <cell r="DM86">
            <v>0</v>
          </cell>
          <cell r="DN86">
            <v>0</v>
          </cell>
          <cell r="DO86">
            <v>0</v>
          </cell>
          <cell r="DP86">
            <v>0</v>
          </cell>
          <cell r="DR86">
            <v>50.684931506849317</v>
          </cell>
          <cell r="DS86">
            <v>0</v>
          </cell>
          <cell r="DT86">
            <v>0</v>
          </cell>
          <cell r="DV86">
            <v>39835</v>
          </cell>
          <cell r="DW86">
            <v>0.94666218942659219</v>
          </cell>
          <cell r="DY86">
            <v>49.7</v>
          </cell>
          <cell r="DZ86">
            <v>44.7</v>
          </cell>
          <cell r="EA86">
            <v>30</v>
          </cell>
          <cell r="EB86">
            <v>30</v>
          </cell>
          <cell r="ED86">
            <v>60</v>
          </cell>
          <cell r="EE86">
            <v>20</v>
          </cell>
          <cell r="EF86">
            <v>36.006408204684966</v>
          </cell>
          <cell r="EG86">
            <v>0</v>
          </cell>
          <cell r="EH86">
            <v>36.006408204684966</v>
          </cell>
          <cell r="EJ86">
            <v>30</v>
          </cell>
          <cell r="EK86">
            <v>90</v>
          </cell>
          <cell r="EL86">
            <v>110</v>
          </cell>
          <cell r="EN86">
            <v>0</v>
          </cell>
          <cell r="EO86">
            <v>60</v>
          </cell>
          <cell r="EP86">
            <v>80</v>
          </cell>
          <cell r="ER86">
            <v>200</v>
          </cell>
          <cell r="ET86">
            <v>15</v>
          </cell>
          <cell r="EU86">
            <v>0</v>
          </cell>
          <cell r="EV86">
            <v>0</v>
          </cell>
          <cell r="EW86">
            <v>42.507668021175967</v>
          </cell>
          <cell r="EX86">
            <v>8.1772634856733504</v>
          </cell>
          <cell r="EZ86">
            <v>42.507668021175967</v>
          </cell>
          <cell r="FA86">
            <v>57.507668021175967</v>
          </cell>
          <cell r="FB86">
            <v>59</v>
          </cell>
          <cell r="FC86">
            <v>68.350684931506848</v>
          </cell>
          <cell r="FE86">
            <v>38271.593235069442</v>
          </cell>
        </row>
        <row r="87">
          <cell r="A87">
            <v>39836</v>
          </cell>
          <cell r="B87">
            <v>23</v>
          </cell>
          <cell r="C87">
            <v>5</v>
          </cell>
          <cell r="D87">
            <v>1</v>
          </cell>
          <cell r="E87">
            <v>2009</v>
          </cell>
          <cell r="G87">
            <v>0</v>
          </cell>
          <cell r="H87">
            <v>0.79332709439209437</v>
          </cell>
          <cell r="I87">
            <v>9.5045303404876496</v>
          </cell>
          <cell r="J87">
            <v>50.684931506849317</v>
          </cell>
          <cell r="K87">
            <v>10.483870967741936</v>
          </cell>
          <cell r="L87">
            <v>0.11893871313690939</v>
          </cell>
          <cell r="M87">
            <v>6.3582796683169391</v>
          </cell>
          <cell r="N87">
            <v>0</v>
          </cell>
          <cell r="O87">
            <v>7.9098448011620883</v>
          </cell>
          <cell r="P87">
            <v>11.9864915532939</v>
          </cell>
          <cell r="Q87">
            <v>26.614140987665078</v>
          </cell>
          <cell r="R87">
            <v>12.207581362329918</v>
          </cell>
          <cell r="S87">
            <v>41.112707725565258</v>
          </cell>
          <cell r="T87">
            <v>21.236195818401857</v>
          </cell>
          <cell r="U87">
            <v>25.621604674416542</v>
          </cell>
          <cell r="W87">
            <v>0</v>
          </cell>
          <cell r="X87">
            <v>10.297857434879743</v>
          </cell>
          <cell r="Y87">
            <v>10.483870967741936</v>
          </cell>
          <cell r="Z87">
            <v>0</v>
          </cell>
          <cell r="AA87">
            <v>0</v>
          </cell>
          <cell r="AB87">
            <v>0</v>
          </cell>
          <cell r="AC87">
            <v>5</v>
          </cell>
          <cell r="AD87">
            <v>0</v>
          </cell>
          <cell r="AE87">
            <v>1.3517454706142278</v>
          </cell>
          <cell r="AF87">
            <v>0.12547291083962087</v>
          </cell>
          <cell r="AG87">
            <v>0</v>
          </cell>
          <cell r="AH87">
            <v>4.914159307455618</v>
          </cell>
          <cell r="AI87">
            <v>0</v>
          </cell>
          <cell r="AJ87">
            <v>0</v>
          </cell>
          <cell r="AK87">
            <v>0</v>
          </cell>
          <cell r="AL87">
            <v>0</v>
          </cell>
          <cell r="AM87">
            <v>0</v>
          </cell>
          <cell r="AN87">
            <v>0</v>
          </cell>
          <cell r="AO87">
            <v>31.027373283559189</v>
          </cell>
          <cell r="AP87">
            <v>0</v>
          </cell>
          <cell r="AQ87">
            <v>22.776526113436177</v>
          </cell>
          <cell r="AR87">
            <v>0</v>
          </cell>
          <cell r="AS87">
            <v>0</v>
          </cell>
          <cell r="AT87">
            <v>0</v>
          </cell>
          <cell r="AU87">
            <v>0</v>
          </cell>
          <cell r="AV87">
            <v>0</v>
          </cell>
          <cell r="AW87">
            <v>67</v>
          </cell>
          <cell r="AX87">
            <v>0</v>
          </cell>
          <cell r="AY87">
            <v>1.0980009757242044</v>
          </cell>
          <cell r="AZ87">
            <v>19.872507242659452</v>
          </cell>
          <cell r="BA87">
            <v>0</v>
          </cell>
          <cell r="BB87">
            <v>0</v>
          </cell>
          <cell r="BC87">
            <v>0</v>
          </cell>
          <cell r="BD87">
            <v>0</v>
          </cell>
          <cell r="BE87">
            <v>27.3224043715847</v>
          </cell>
          <cell r="BF87">
            <v>23.362527135264617</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CA87">
            <v>0</v>
          </cell>
          <cell r="CB87">
            <v>0</v>
          </cell>
          <cell r="CC87">
            <v>0</v>
          </cell>
          <cell r="CD87">
            <v>0</v>
          </cell>
          <cell r="CE87">
            <v>0</v>
          </cell>
          <cell r="CF87">
            <v>0</v>
          </cell>
          <cell r="CH87">
            <v>0</v>
          </cell>
          <cell r="CJ87">
            <v>39836</v>
          </cell>
          <cell r="CK87">
            <v>10.297857434879743</v>
          </cell>
          <cell r="CL87">
            <v>1.4772183814538487</v>
          </cell>
          <cell r="CM87">
            <v>50.684931506849317</v>
          </cell>
          <cell r="CN87">
            <v>0</v>
          </cell>
          <cell r="CO87">
            <v>0</v>
          </cell>
          <cell r="CP87">
            <v>35.941532591014806</v>
          </cell>
          <cell r="CQ87">
            <v>0</v>
          </cell>
          <cell r="CR87">
            <v>22.776526113436177</v>
          </cell>
          <cell r="CS87">
            <v>0</v>
          </cell>
          <cell r="CU87">
            <v>39836</v>
          </cell>
          <cell r="CV87">
            <v>0</v>
          </cell>
          <cell r="CW87">
            <v>5</v>
          </cell>
          <cell r="CX87">
            <v>0</v>
          </cell>
          <cell r="CY87">
            <v>0</v>
          </cell>
          <cell r="CZ87">
            <v>0</v>
          </cell>
          <cell r="DA87">
            <v>0</v>
          </cell>
          <cell r="DB87">
            <v>0</v>
          </cell>
          <cell r="DC87">
            <v>46.239390025894551</v>
          </cell>
          <cell r="DD87">
            <v>67</v>
          </cell>
          <cell r="DE87">
            <v>11.835616438356164</v>
          </cell>
          <cell r="DF87">
            <v>24</v>
          </cell>
          <cell r="DG87">
            <v>19.872507242659452</v>
          </cell>
          <cell r="DH87">
            <v>0</v>
          </cell>
          <cell r="DI87">
            <v>0</v>
          </cell>
          <cell r="DJ87">
            <v>0</v>
          </cell>
          <cell r="DK87">
            <v>27.3224043715847</v>
          </cell>
          <cell r="DL87">
            <v>23.362527135264617</v>
          </cell>
          <cell r="DM87">
            <v>0</v>
          </cell>
          <cell r="DN87">
            <v>0</v>
          </cell>
          <cell r="DO87">
            <v>0</v>
          </cell>
          <cell r="DP87">
            <v>0</v>
          </cell>
          <cell r="DR87">
            <v>50.684931506849317</v>
          </cell>
          <cell r="DS87">
            <v>0</v>
          </cell>
          <cell r="DT87">
            <v>0</v>
          </cell>
          <cell r="DV87">
            <v>39836</v>
          </cell>
          <cell r="DW87">
            <v>0.9848122543025658</v>
          </cell>
          <cell r="DY87">
            <v>49.7</v>
          </cell>
          <cell r="DZ87">
            <v>44.7</v>
          </cell>
          <cell r="EA87">
            <v>30</v>
          </cell>
          <cell r="EB87">
            <v>30</v>
          </cell>
          <cell r="ED87">
            <v>60</v>
          </cell>
          <cell r="EE87">
            <v>20</v>
          </cell>
          <cell r="EF87">
            <v>35.941532591014806</v>
          </cell>
          <cell r="EG87">
            <v>0</v>
          </cell>
          <cell r="EH87">
            <v>35.941532591014806</v>
          </cell>
          <cell r="EJ87">
            <v>30</v>
          </cell>
          <cell r="EK87">
            <v>90</v>
          </cell>
          <cell r="EL87">
            <v>110</v>
          </cell>
          <cell r="EN87">
            <v>0</v>
          </cell>
          <cell r="EO87">
            <v>60</v>
          </cell>
          <cell r="EP87">
            <v>80</v>
          </cell>
          <cell r="ER87">
            <v>200</v>
          </cell>
          <cell r="ET87">
            <v>15</v>
          </cell>
          <cell r="EU87">
            <v>0</v>
          </cell>
          <cell r="EV87">
            <v>0</v>
          </cell>
          <cell r="EW87">
            <v>42.885371999418538</v>
          </cell>
          <cell r="EX87">
            <v>7.7995595074307786</v>
          </cell>
          <cell r="EZ87">
            <v>42.885371999418538</v>
          </cell>
          <cell r="FA87">
            <v>57.885371999418538</v>
          </cell>
          <cell r="FB87">
            <v>59</v>
          </cell>
          <cell r="FC87">
            <v>68.350684931506848</v>
          </cell>
          <cell r="FE87">
            <v>38271.593235300927</v>
          </cell>
        </row>
        <row r="88">
          <cell r="A88">
            <v>39837</v>
          </cell>
          <cell r="B88">
            <v>24</v>
          </cell>
          <cell r="C88">
            <v>6</v>
          </cell>
          <cell r="D88">
            <v>1</v>
          </cell>
          <cell r="E88">
            <v>2009</v>
          </cell>
          <cell r="G88">
            <v>0</v>
          </cell>
          <cell r="H88">
            <v>1.3519869392733881</v>
          </cell>
          <cell r="I88">
            <v>12.116634392448454</v>
          </cell>
          <cell r="J88">
            <v>50.684931506849317</v>
          </cell>
          <cell r="K88">
            <v>10.483870967741936</v>
          </cell>
          <cell r="L88">
            <v>0.20269519076277756</v>
          </cell>
          <cell r="M88">
            <v>8.1057082618542111</v>
          </cell>
          <cell r="N88">
            <v>8.5097142857142849</v>
          </cell>
          <cell r="O88">
            <v>13.47994659257817</v>
          </cell>
          <cell r="P88">
            <v>15.280706210253639</v>
          </cell>
          <cell r="Q88">
            <v>26.554289811116547</v>
          </cell>
          <cell r="R88">
            <v>12.207581362329918</v>
          </cell>
          <cell r="S88">
            <v>43.637438344097887</v>
          </cell>
          <cell r="T88">
            <v>21.75071493013402</v>
          </cell>
          <cell r="U88">
            <v>37.142909654078231</v>
          </cell>
          <cell r="W88">
            <v>0</v>
          </cell>
          <cell r="X88">
            <v>13.468621331721842</v>
          </cell>
          <cell r="Y88">
            <v>10.483870967741936</v>
          </cell>
          <cell r="Z88">
            <v>0</v>
          </cell>
          <cell r="AA88">
            <v>0</v>
          </cell>
          <cell r="AB88">
            <v>2.7084006689791096</v>
          </cell>
          <cell r="AC88">
            <v>5</v>
          </cell>
          <cell r="AD88">
            <v>0</v>
          </cell>
          <cell r="AE88">
            <v>1.3517454706142278</v>
          </cell>
          <cell r="AF88">
            <v>7.757971598737937</v>
          </cell>
          <cell r="AG88">
            <v>0</v>
          </cell>
          <cell r="AH88">
            <v>3.9942672517879352</v>
          </cell>
          <cell r="AI88">
            <v>0</v>
          </cell>
          <cell r="AJ88">
            <v>0</v>
          </cell>
          <cell r="AK88">
            <v>0</v>
          </cell>
          <cell r="AL88">
            <v>0</v>
          </cell>
          <cell r="AM88">
            <v>0</v>
          </cell>
          <cell r="AN88">
            <v>0</v>
          </cell>
          <cell r="AO88">
            <v>28.798276824057982</v>
          </cell>
          <cell r="AP88">
            <v>0</v>
          </cell>
          <cell r="AQ88">
            <v>16.242028401262061</v>
          </cell>
          <cell r="AR88">
            <v>13.757971598737939</v>
          </cell>
          <cell r="AS88">
            <v>4.7299799004323617</v>
          </cell>
          <cell r="AT88">
            <v>0</v>
          </cell>
          <cell r="AU88">
            <v>0</v>
          </cell>
          <cell r="AV88">
            <v>0</v>
          </cell>
          <cell r="AW88">
            <v>67</v>
          </cell>
          <cell r="AX88">
            <v>0</v>
          </cell>
          <cell r="AY88">
            <v>0</v>
          </cell>
          <cell r="AZ88">
            <v>35.531062928310149</v>
          </cell>
          <cell r="BA88">
            <v>0</v>
          </cell>
          <cell r="BB88">
            <v>0</v>
          </cell>
          <cell r="BC88">
            <v>0</v>
          </cell>
          <cell r="BD88">
            <v>0</v>
          </cell>
          <cell r="BE88">
            <v>27.3224043715847</v>
          </cell>
          <cell r="BF88">
            <v>23.362527135264617</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CA88">
            <v>0</v>
          </cell>
          <cell r="CB88">
            <v>0</v>
          </cell>
          <cell r="CC88">
            <v>0</v>
          </cell>
          <cell r="CD88">
            <v>0</v>
          </cell>
          <cell r="CE88">
            <v>0</v>
          </cell>
          <cell r="CF88">
            <v>0</v>
          </cell>
          <cell r="CH88">
            <v>0</v>
          </cell>
          <cell r="CJ88">
            <v>39837</v>
          </cell>
          <cell r="CK88">
            <v>13.468621331721842</v>
          </cell>
          <cell r="CL88">
            <v>9.1097170693521647</v>
          </cell>
          <cell r="CM88">
            <v>50.684931506849317</v>
          </cell>
          <cell r="CN88">
            <v>0</v>
          </cell>
          <cell r="CO88">
            <v>0</v>
          </cell>
          <cell r="CP88">
            <v>37.522523976278279</v>
          </cell>
          <cell r="CQ88">
            <v>0</v>
          </cell>
          <cell r="CR88">
            <v>30</v>
          </cell>
          <cell r="CS88">
            <v>0</v>
          </cell>
          <cell r="CU88">
            <v>39837</v>
          </cell>
          <cell r="CV88">
            <v>2.7084006689791096</v>
          </cell>
          <cell r="CW88">
            <v>5</v>
          </cell>
          <cell r="CX88">
            <v>0</v>
          </cell>
          <cell r="CY88">
            <v>0</v>
          </cell>
          <cell r="CZ88">
            <v>0</v>
          </cell>
          <cell r="DA88">
            <v>0</v>
          </cell>
          <cell r="DB88">
            <v>0</v>
          </cell>
          <cell r="DC88">
            <v>50.991145308000121</v>
          </cell>
          <cell r="DD88">
            <v>67</v>
          </cell>
          <cell r="DE88">
            <v>11.835616438356164</v>
          </cell>
          <cell r="DF88">
            <v>24</v>
          </cell>
          <cell r="DG88">
            <v>49.289034527048088</v>
          </cell>
          <cell r="DH88">
            <v>0</v>
          </cell>
          <cell r="DI88">
            <v>0</v>
          </cell>
          <cell r="DJ88">
            <v>0</v>
          </cell>
          <cell r="DK88">
            <v>27.3224043715847</v>
          </cell>
          <cell r="DL88">
            <v>23.362527135264617</v>
          </cell>
          <cell r="DM88">
            <v>0</v>
          </cell>
          <cell r="DN88">
            <v>0</v>
          </cell>
          <cell r="DO88">
            <v>0</v>
          </cell>
          <cell r="DP88">
            <v>0</v>
          </cell>
          <cell r="DR88">
            <v>50.684931506849317</v>
          </cell>
          <cell r="DS88">
            <v>0</v>
          </cell>
          <cell r="DT88">
            <v>0</v>
          </cell>
          <cell r="DV88">
            <v>39837</v>
          </cell>
          <cell r="DW88">
            <v>6.0731447129014429</v>
          </cell>
          <cell r="DY88">
            <v>49.7</v>
          </cell>
          <cell r="DZ88">
            <v>44.7</v>
          </cell>
          <cell r="EA88">
            <v>30</v>
          </cell>
          <cell r="EB88">
            <v>30</v>
          </cell>
          <cell r="ED88">
            <v>60</v>
          </cell>
          <cell r="EE88">
            <v>20</v>
          </cell>
          <cell r="EF88">
            <v>37.522523976278279</v>
          </cell>
          <cell r="EG88">
            <v>0</v>
          </cell>
          <cell r="EH88">
            <v>37.522523976278279</v>
          </cell>
          <cell r="EJ88">
            <v>30</v>
          </cell>
          <cell r="EK88">
            <v>90</v>
          </cell>
          <cell r="EL88">
            <v>110</v>
          </cell>
          <cell r="EN88">
            <v>0</v>
          </cell>
          <cell r="EO88">
            <v>60</v>
          </cell>
          <cell r="EP88">
            <v>80</v>
          </cell>
          <cell r="ER88">
            <v>200</v>
          </cell>
          <cell r="ET88">
            <v>15</v>
          </cell>
          <cell r="EU88">
            <v>0</v>
          </cell>
          <cell r="EV88">
            <v>0</v>
          </cell>
          <cell r="EW88">
            <v>50.684931506849317</v>
          </cell>
          <cell r="EX88">
            <v>0</v>
          </cell>
          <cell r="EZ88">
            <v>54.671441374391996</v>
          </cell>
          <cell r="FA88">
            <v>69.671441374392003</v>
          </cell>
          <cell r="FB88">
            <v>59</v>
          </cell>
          <cell r="FC88">
            <v>68.350684931506848</v>
          </cell>
          <cell r="FE88">
            <v>38271.593235416665</v>
          </cell>
        </row>
        <row r="89">
          <cell r="A89">
            <v>39838</v>
          </cell>
          <cell r="B89">
            <v>25</v>
          </cell>
          <cell r="C89">
            <v>7</v>
          </cell>
          <cell r="D89">
            <v>1</v>
          </cell>
          <cell r="E89">
            <v>2009</v>
          </cell>
          <cell r="G89">
            <v>0</v>
          </cell>
          <cell r="H89">
            <v>1.6233482778301713</v>
          </cell>
          <cell r="I89">
            <v>12.235366764929504</v>
          </cell>
          <cell r="J89">
            <v>50.684931506849317</v>
          </cell>
          <cell r="K89">
            <v>10.483870967741936</v>
          </cell>
          <cell r="L89">
            <v>0.2433787481897236</v>
          </cell>
          <cell r="M89">
            <v>8.1851370818876852</v>
          </cell>
          <cell r="N89">
            <v>8.5097142857142849</v>
          </cell>
          <cell r="O89">
            <v>16.185546953630389</v>
          </cell>
          <cell r="P89">
            <v>15.430443706885546</v>
          </cell>
          <cell r="Q89">
            <v>26.60746755696352</v>
          </cell>
          <cell r="R89">
            <v>12.207581362329918</v>
          </cell>
          <cell r="S89">
            <v>43.637438344097887</v>
          </cell>
          <cell r="T89">
            <v>21.75071493013402</v>
          </cell>
          <cell r="U89">
            <v>37.142909654078231</v>
          </cell>
          <cell r="W89">
            <v>0</v>
          </cell>
          <cell r="X89">
            <v>13.858715042759675</v>
          </cell>
          <cell r="Y89">
            <v>10.483870967741936</v>
          </cell>
          <cell r="Z89">
            <v>0</v>
          </cell>
          <cell r="AA89">
            <v>0</v>
          </cell>
          <cell r="AB89">
            <v>2.7070268425528168</v>
          </cell>
          <cell r="AC89">
            <v>5</v>
          </cell>
          <cell r="AD89">
            <v>0</v>
          </cell>
          <cell r="AE89">
            <v>1.3517454706142278</v>
          </cell>
          <cell r="AF89">
            <v>7.8794578026246498</v>
          </cell>
          <cell r="AG89">
            <v>0</v>
          </cell>
          <cell r="AH89">
            <v>3.8928972248299178</v>
          </cell>
          <cell r="AI89">
            <v>0</v>
          </cell>
          <cell r="AJ89">
            <v>0</v>
          </cell>
          <cell r="AK89">
            <v>0</v>
          </cell>
          <cell r="AL89">
            <v>0</v>
          </cell>
          <cell r="AM89">
            <v>0</v>
          </cell>
          <cell r="AN89">
            <v>0</v>
          </cell>
          <cell r="AO89">
            <v>28.524911703655306</v>
          </cell>
          <cell r="AP89">
            <v>0</v>
          </cell>
          <cell r="AQ89">
            <v>16.12054219737535</v>
          </cell>
          <cell r="AR89">
            <v>13.87945780262465</v>
          </cell>
          <cell r="AS89">
            <v>8.0132306513241573</v>
          </cell>
          <cell r="AT89">
            <v>0</v>
          </cell>
          <cell r="AU89">
            <v>0</v>
          </cell>
          <cell r="AV89">
            <v>0</v>
          </cell>
          <cell r="AW89">
            <v>67</v>
          </cell>
          <cell r="AX89">
            <v>0</v>
          </cell>
          <cell r="AY89">
            <v>0</v>
          </cell>
          <cell r="AZ89">
            <v>35.531062928310149</v>
          </cell>
          <cell r="BA89">
            <v>0</v>
          </cell>
          <cell r="BB89">
            <v>0</v>
          </cell>
          <cell r="BC89">
            <v>0</v>
          </cell>
          <cell r="BD89">
            <v>0</v>
          </cell>
          <cell r="BE89">
            <v>27.3224043715847</v>
          </cell>
          <cell r="BF89">
            <v>23.362527135264617</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CA89">
            <v>0</v>
          </cell>
          <cell r="CB89">
            <v>0</v>
          </cell>
          <cell r="CC89">
            <v>0</v>
          </cell>
          <cell r="CD89">
            <v>0</v>
          </cell>
          <cell r="CE89">
            <v>0</v>
          </cell>
          <cell r="CF89">
            <v>0</v>
          </cell>
          <cell r="CH89">
            <v>0</v>
          </cell>
          <cell r="CJ89">
            <v>39838</v>
          </cell>
          <cell r="CK89">
            <v>13.858715042759675</v>
          </cell>
          <cell r="CL89">
            <v>9.2312032732388776</v>
          </cell>
          <cell r="CM89">
            <v>50.684931506849317</v>
          </cell>
          <cell r="CN89">
            <v>0</v>
          </cell>
          <cell r="CO89">
            <v>0</v>
          </cell>
          <cell r="CP89">
            <v>40.431039579809379</v>
          </cell>
          <cell r="CQ89">
            <v>0</v>
          </cell>
          <cell r="CR89">
            <v>30</v>
          </cell>
          <cell r="CS89">
            <v>0</v>
          </cell>
          <cell r="CU89">
            <v>39838</v>
          </cell>
          <cell r="CV89">
            <v>2.7070268425528168</v>
          </cell>
          <cell r="CW89">
            <v>5</v>
          </cell>
          <cell r="CX89">
            <v>0</v>
          </cell>
          <cell r="CY89">
            <v>0</v>
          </cell>
          <cell r="CZ89">
            <v>0</v>
          </cell>
          <cell r="DA89">
            <v>0</v>
          </cell>
          <cell r="DB89">
            <v>0</v>
          </cell>
          <cell r="DC89">
            <v>54.289754622569056</v>
          </cell>
          <cell r="DD89">
            <v>67</v>
          </cell>
          <cell r="DE89">
            <v>11.835616438356164</v>
          </cell>
          <cell r="DF89">
            <v>24</v>
          </cell>
          <cell r="DG89">
            <v>49.410520730934799</v>
          </cell>
          <cell r="DH89">
            <v>0</v>
          </cell>
          <cell r="DI89">
            <v>0</v>
          </cell>
          <cell r="DJ89">
            <v>0</v>
          </cell>
          <cell r="DK89">
            <v>27.3224043715847</v>
          </cell>
          <cell r="DL89">
            <v>23.362527135264617</v>
          </cell>
          <cell r="DM89">
            <v>0</v>
          </cell>
          <cell r="DN89">
            <v>0</v>
          </cell>
          <cell r="DO89">
            <v>0</v>
          </cell>
          <cell r="DP89">
            <v>0</v>
          </cell>
          <cell r="DR89">
            <v>50.684931506849317</v>
          </cell>
          <cell r="DS89">
            <v>0</v>
          </cell>
          <cell r="DT89">
            <v>0</v>
          </cell>
          <cell r="DV89">
            <v>39838</v>
          </cell>
          <cell r="DW89">
            <v>6.1541355154925848</v>
          </cell>
          <cell r="DY89">
            <v>49.7</v>
          </cell>
          <cell r="DZ89">
            <v>44.7</v>
          </cell>
          <cell r="EA89">
            <v>30</v>
          </cell>
          <cell r="EB89">
            <v>30</v>
          </cell>
          <cell r="ED89">
            <v>60</v>
          </cell>
          <cell r="EE89">
            <v>20</v>
          </cell>
          <cell r="EF89">
            <v>40.431039579809379</v>
          </cell>
          <cell r="EG89">
            <v>0</v>
          </cell>
          <cell r="EH89">
            <v>40.431039579809379</v>
          </cell>
          <cell r="EJ89">
            <v>30</v>
          </cell>
          <cell r="EK89">
            <v>90</v>
          </cell>
          <cell r="EL89">
            <v>110</v>
          </cell>
          <cell r="EN89">
            <v>0</v>
          </cell>
          <cell r="EO89">
            <v>60</v>
          </cell>
          <cell r="EP89">
            <v>80</v>
          </cell>
          <cell r="ER89">
            <v>200</v>
          </cell>
          <cell r="ET89">
            <v>15</v>
          </cell>
          <cell r="EU89">
            <v>0</v>
          </cell>
          <cell r="EV89">
            <v>0</v>
          </cell>
          <cell r="EW89">
            <v>50.684931506849317</v>
          </cell>
          <cell r="EX89">
            <v>0</v>
          </cell>
          <cell r="EZ89">
            <v>55.207173470541214</v>
          </cell>
          <cell r="FA89">
            <v>70.207173470541221</v>
          </cell>
          <cell r="FB89">
            <v>59</v>
          </cell>
          <cell r="FC89">
            <v>68.350684931506848</v>
          </cell>
          <cell r="FE89">
            <v>38271.593235879627</v>
          </cell>
        </row>
        <row r="90">
          <cell r="A90">
            <v>39839</v>
          </cell>
          <cell r="B90">
            <v>26</v>
          </cell>
          <cell r="C90">
            <v>1</v>
          </cell>
          <cell r="D90">
            <v>1</v>
          </cell>
          <cell r="E90">
            <v>2009</v>
          </cell>
          <cell r="G90">
            <v>0</v>
          </cell>
          <cell r="H90">
            <v>0.90171225233564711</v>
          </cell>
          <cell r="I90">
            <v>9.5511801114491526</v>
          </cell>
          <cell r="J90">
            <v>50.684931506849317</v>
          </cell>
          <cell r="K90">
            <v>10.483870967741936</v>
          </cell>
          <cell r="L90">
            <v>0.13518824161018686</v>
          </cell>
          <cell r="M90">
            <v>6.3894871325061624</v>
          </cell>
          <cell r="N90">
            <v>8.5097142857142849</v>
          </cell>
          <cell r="O90">
            <v>8.990495877046337</v>
          </cell>
          <cell r="P90">
            <v>12.045323191003673</v>
          </cell>
          <cell r="Q90">
            <v>26.57689723865224</v>
          </cell>
          <cell r="R90">
            <v>12.207581362329918</v>
          </cell>
          <cell r="S90">
            <v>41.112707725565258</v>
          </cell>
          <cell r="T90">
            <v>21.236195818401857</v>
          </cell>
          <cell r="U90">
            <v>25.621604674416542</v>
          </cell>
          <cell r="W90">
            <v>0</v>
          </cell>
          <cell r="X90">
            <v>10.4528923637848</v>
          </cell>
          <cell r="Y90">
            <v>10.483870967741936</v>
          </cell>
          <cell r="Z90">
            <v>0</v>
          </cell>
          <cell r="AA90">
            <v>0</v>
          </cell>
          <cell r="AB90">
            <v>2.7056537129949989</v>
          </cell>
          <cell r="AC90">
            <v>5</v>
          </cell>
          <cell r="AD90">
            <v>0</v>
          </cell>
          <cell r="AE90">
            <v>1.3517454706142278</v>
          </cell>
          <cell r="AF90">
            <v>5.9769904762214061</v>
          </cell>
          <cell r="AG90">
            <v>0</v>
          </cell>
          <cell r="AH90">
            <v>4.7765862970834547</v>
          </cell>
          <cell r="AI90">
            <v>0</v>
          </cell>
          <cell r="AJ90">
            <v>0</v>
          </cell>
          <cell r="AK90">
            <v>0</v>
          </cell>
          <cell r="AL90">
            <v>0</v>
          </cell>
          <cell r="AM90">
            <v>0</v>
          </cell>
          <cell r="AN90">
            <v>0</v>
          </cell>
          <cell r="AO90">
            <v>31.061346566725369</v>
          </cell>
          <cell r="AP90">
            <v>0</v>
          </cell>
          <cell r="AQ90">
            <v>18.023009523778594</v>
          </cell>
          <cell r="AR90">
            <v>5.9593552814447577</v>
          </cell>
          <cell r="AS90">
            <v>0</v>
          </cell>
          <cell r="AT90">
            <v>0</v>
          </cell>
          <cell r="AU90">
            <v>0</v>
          </cell>
          <cell r="AV90">
            <v>0</v>
          </cell>
          <cell r="AW90">
            <v>67</v>
          </cell>
          <cell r="AX90">
            <v>0</v>
          </cell>
          <cell r="AY90">
            <v>0</v>
          </cell>
          <cell r="AZ90">
            <v>20.970508218383657</v>
          </cell>
          <cell r="BA90">
            <v>0</v>
          </cell>
          <cell r="BB90">
            <v>0</v>
          </cell>
          <cell r="BC90">
            <v>0</v>
          </cell>
          <cell r="BD90">
            <v>0</v>
          </cell>
          <cell r="BE90">
            <v>27.3224043715847</v>
          </cell>
          <cell r="BF90">
            <v>23.362527135264617</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CA90">
            <v>0</v>
          </cell>
          <cell r="CB90">
            <v>0</v>
          </cell>
          <cell r="CC90">
            <v>0</v>
          </cell>
          <cell r="CD90">
            <v>0</v>
          </cell>
          <cell r="CE90">
            <v>0</v>
          </cell>
          <cell r="CF90">
            <v>0</v>
          </cell>
          <cell r="CH90">
            <v>0</v>
          </cell>
          <cell r="CJ90">
            <v>39839</v>
          </cell>
          <cell r="CK90">
            <v>10.4528923637848</v>
          </cell>
          <cell r="CL90">
            <v>7.3287359468356339</v>
          </cell>
          <cell r="CM90">
            <v>50.684931506849317</v>
          </cell>
          <cell r="CN90">
            <v>0</v>
          </cell>
          <cell r="CO90">
            <v>0</v>
          </cell>
          <cell r="CP90">
            <v>35.837932863808824</v>
          </cell>
          <cell r="CQ90">
            <v>0</v>
          </cell>
          <cell r="CR90">
            <v>23.982364805223352</v>
          </cell>
          <cell r="CS90">
            <v>0</v>
          </cell>
          <cell r="CU90">
            <v>39839</v>
          </cell>
          <cell r="CV90">
            <v>2.7056537129949989</v>
          </cell>
          <cell r="CW90">
            <v>5</v>
          </cell>
          <cell r="CX90">
            <v>0</v>
          </cell>
          <cell r="CY90">
            <v>0</v>
          </cell>
          <cell r="CZ90">
            <v>0</v>
          </cell>
          <cell r="DA90">
            <v>0</v>
          </cell>
          <cell r="DB90">
            <v>0</v>
          </cell>
          <cell r="DC90">
            <v>46.290825227593622</v>
          </cell>
          <cell r="DD90">
            <v>67</v>
          </cell>
          <cell r="DE90">
            <v>11.835616438356164</v>
          </cell>
          <cell r="DF90">
            <v>24</v>
          </cell>
          <cell r="DG90">
            <v>26.929863499828414</v>
          </cell>
          <cell r="DH90">
            <v>0</v>
          </cell>
          <cell r="DI90">
            <v>0</v>
          </cell>
          <cell r="DJ90">
            <v>0</v>
          </cell>
          <cell r="DK90">
            <v>27.3224043715847</v>
          </cell>
          <cell r="DL90">
            <v>23.362527135264617</v>
          </cell>
          <cell r="DM90">
            <v>0</v>
          </cell>
          <cell r="DN90">
            <v>0</v>
          </cell>
          <cell r="DO90">
            <v>0</v>
          </cell>
          <cell r="DP90">
            <v>0</v>
          </cell>
          <cell r="DR90">
            <v>50.684931506849317</v>
          </cell>
          <cell r="DS90">
            <v>0</v>
          </cell>
          <cell r="DT90">
            <v>0</v>
          </cell>
          <cell r="DV90">
            <v>39839</v>
          </cell>
          <cell r="DW90">
            <v>4.8858239645570896</v>
          </cell>
          <cell r="DY90">
            <v>49.7</v>
          </cell>
          <cell r="DZ90">
            <v>44.7</v>
          </cell>
          <cell r="EA90">
            <v>30</v>
          </cell>
          <cell r="EB90">
            <v>30</v>
          </cell>
          <cell r="ED90">
            <v>60</v>
          </cell>
          <cell r="EE90">
            <v>20</v>
          </cell>
          <cell r="EF90">
            <v>35.837932863808824</v>
          </cell>
          <cell r="EG90">
            <v>0</v>
          </cell>
          <cell r="EH90">
            <v>35.837932863808824</v>
          </cell>
          <cell r="EJ90">
            <v>30</v>
          </cell>
          <cell r="EK90">
            <v>90</v>
          </cell>
          <cell r="EL90">
            <v>110</v>
          </cell>
          <cell r="EN90">
            <v>0</v>
          </cell>
          <cell r="EO90">
            <v>60</v>
          </cell>
          <cell r="EP90">
            <v>80</v>
          </cell>
          <cell r="ER90">
            <v>200</v>
          </cell>
          <cell r="ET90">
            <v>15</v>
          </cell>
          <cell r="EU90">
            <v>0</v>
          </cell>
          <cell r="EV90">
            <v>0</v>
          </cell>
          <cell r="EW90">
            <v>43.095860336001515</v>
          </cell>
          <cell r="EX90">
            <v>7.5890711708478023</v>
          </cell>
          <cell r="EZ90">
            <v>43.095860336001515</v>
          </cell>
          <cell r="FA90">
            <v>58.095860336001515</v>
          </cell>
          <cell r="FB90">
            <v>59</v>
          </cell>
          <cell r="FC90">
            <v>68.350684931506848</v>
          </cell>
          <cell r="FE90">
            <v>38271.593235995373</v>
          </cell>
        </row>
        <row r="91">
          <cell r="A91">
            <v>39840</v>
          </cell>
          <cell r="B91">
            <v>27</v>
          </cell>
          <cell r="C91">
            <v>2</v>
          </cell>
          <cell r="D91">
            <v>1</v>
          </cell>
          <cell r="E91">
            <v>2009</v>
          </cell>
          <cell r="G91">
            <v>0</v>
          </cell>
          <cell r="H91">
            <v>1.3965871897504647</v>
          </cell>
          <cell r="I91">
            <v>12.135376306000683</v>
          </cell>
          <cell r="J91">
            <v>50.684931506849317</v>
          </cell>
          <cell r="K91">
            <v>10.483870967741936</v>
          </cell>
          <cell r="L91">
            <v>0.20938183544543798</v>
          </cell>
          <cell r="M91">
            <v>8.1182461068202976</v>
          </cell>
          <cell r="N91">
            <v>8.5097142857142849</v>
          </cell>
          <cell r="O91">
            <v>13.924632097284091</v>
          </cell>
          <cell r="P91">
            <v>15.304342284887372</v>
          </cell>
          <cell r="Q91">
            <v>26.504607614491235</v>
          </cell>
          <cell r="R91">
            <v>12.207581362329918</v>
          </cell>
          <cell r="S91">
            <v>43.637438344097887</v>
          </cell>
          <cell r="T91">
            <v>21.75071493013402</v>
          </cell>
          <cell r="U91">
            <v>37.142909654078231</v>
          </cell>
          <cell r="W91">
            <v>0</v>
          </cell>
          <cell r="X91">
            <v>13.531963495751148</v>
          </cell>
          <cell r="Y91">
            <v>10.483870967741936</v>
          </cell>
          <cell r="Z91">
            <v>0</v>
          </cell>
          <cell r="AA91">
            <v>0</v>
          </cell>
          <cell r="AB91">
            <v>2.704281279952176</v>
          </cell>
          <cell r="AC91">
            <v>5</v>
          </cell>
          <cell r="AD91">
            <v>0</v>
          </cell>
          <cell r="AE91">
            <v>1.3517454706142278</v>
          </cell>
          <cell r="AF91">
            <v>7.7813154774136173</v>
          </cell>
          <cell r="AG91">
            <v>0</v>
          </cell>
          <cell r="AH91">
            <v>3.880623493212882</v>
          </cell>
          <cell r="AI91">
            <v>0</v>
          </cell>
          <cell r="AJ91">
            <v>0</v>
          </cell>
          <cell r="AK91">
            <v>0</v>
          </cell>
          <cell r="AL91">
            <v>0</v>
          </cell>
          <cell r="AM91">
            <v>0</v>
          </cell>
          <cell r="AN91">
            <v>0</v>
          </cell>
          <cell r="AO91">
            <v>28.900396581942395</v>
          </cell>
          <cell r="AP91">
            <v>0</v>
          </cell>
          <cell r="AQ91">
            <v>16.218684522586383</v>
          </cell>
          <cell r="AR91">
            <v>13.781315477413617</v>
          </cell>
          <cell r="AS91">
            <v>5.1601432838373427</v>
          </cell>
          <cell r="AT91">
            <v>0</v>
          </cell>
          <cell r="AU91">
            <v>0</v>
          </cell>
          <cell r="AV91">
            <v>0</v>
          </cell>
          <cell r="AW91">
            <v>67</v>
          </cell>
          <cell r="AX91">
            <v>0</v>
          </cell>
          <cell r="AY91">
            <v>0</v>
          </cell>
          <cell r="AZ91">
            <v>35.531062928310149</v>
          </cell>
          <cell r="BA91">
            <v>0</v>
          </cell>
          <cell r="BB91">
            <v>0</v>
          </cell>
          <cell r="BC91">
            <v>0</v>
          </cell>
          <cell r="BD91">
            <v>0</v>
          </cell>
          <cell r="BE91">
            <v>27.3224043715847</v>
          </cell>
          <cell r="BF91">
            <v>23.362527135264617</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CA91">
            <v>0</v>
          </cell>
          <cell r="CB91">
            <v>0</v>
          </cell>
          <cell r="CC91">
            <v>0</v>
          </cell>
          <cell r="CD91">
            <v>0</v>
          </cell>
          <cell r="CE91">
            <v>0</v>
          </cell>
          <cell r="CF91">
            <v>0</v>
          </cell>
          <cell r="CH91">
            <v>0</v>
          </cell>
          <cell r="CJ91">
            <v>39840</v>
          </cell>
          <cell r="CK91">
            <v>13.531963495751148</v>
          </cell>
          <cell r="CL91">
            <v>9.1330609480278451</v>
          </cell>
          <cell r="CM91">
            <v>50.684931506849317</v>
          </cell>
          <cell r="CN91">
            <v>0</v>
          </cell>
          <cell r="CO91">
            <v>0</v>
          </cell>
          <cell r="CP91">
            <v>37.941163358992618</v>
          </cell>
          <cell r="CQ91">
            <v>0</v>
          </cell>
          <cell r="CR91">
            <v>30</v>
          </cell>
          <cell r="CS91">
            <v>0</v>
          </cell>
          <cell r="CU91">
            <v>39840</v>
          </cell>
          <cell r="CV91">
            <v>2.704281279952176</v>
          </cell>
          <cell r="CW91">
            <v>5</v>
          </cell>
          <cell r="CX91">
            <v>0</v>
          </cell>
          <cell r="CY91">
            <v>0</v>
          </cell>
          <cell r="CZ91">
            <v>0</v>
          </cell>
          <cell r="DA91">
            <v>0</v>
          </cell>
          <cell r="DB91">
            <v>0</v>
          </cell>
          <cell r="DC91">
            <v>51.473126854743768</v>
          </cell>
          <cell r="DD91">
            <v>67</v>
          </cell>
          <cell r="DE91">
            <v>11.835616438356164</v>
          </cell>
          <cell r="DF91">
            <v>24</v>
          </cell>
          <cell r="DG91">
            <v>49.312378405723763</v>
          </cell>
          <cell r="DH91">
            <v>0</v>
          </cell>
          <cell r="DI91">
            <v>0</v>
          </cell>
          <cell r="DJ91">
            <v>0</v>
          </cell>
          <cell r="DK91">
            <v>27.3224043715847</v>
          </cell>
          <cell r="DL91">
            <v>23.362527135264617</v>
          </cell>
          <cell r="DM91">
            <v>0</v>
          </cell>
          <cell r="DN91">
            <v>0</v>
          </cell>
          <cell r="DO91">
            <v>0</v>
          </cell>
          <cell r="DP91">
            <v>0</v>
          </cell>
          <cell r="DR91">
            <v>50.684931506849317</v>
          </cell>
          <cell r="DS91">
            <v>0</v>
          </cell>
          <cell r="DT91">
            <v>0</v>
          </cell>
          <cell r="DV91">
            <v>39840</v>
          </cell>
          <cell r="DW91">
            <v>6.0887072986852298</v>
          </cell>
          <cell r="DY91">
            <v>49.7</v>
          </cell>
          <cell r="DZ91">
            <v>44.7</v>
          </cell>
          <cell r="EA91">
            <v>30</v>
          </cell>
          <cell r="EB91">
            <v>30</v>
          </cell>
          <cell r="ED91">
            <v>60</v>
          </cell>
          <cell r="EE91">
            <v>20</v>
          </cell>
          <cell r="EF91">
            <v>37.941163358992618</v>
          </cell>
          <cell r="EG91">
            <v>0</v>
          </cell>
          <cell r="EH91">
            <v>37.941163358992618</v>
          </cell>
          <cell r="EJ91">
            <v>30</v>
          </cell>
          <cell r="EK91">
            <v>90</v>
          </cell>
          <cell r="EL91">
            <v>110</v>
          </cell>
          <cell r="EN91">
            <v>0</v>
          </cell>
          <cell r="EO91">
            <v>60</v>
          </cell>
          <cell r="EP91">
            <v>80</v>
          </cell>
          <cell r="ER91">
            <v>200</v>
          </cell>
          <cell r="ET91">
            <v>15</v>
          </cell>
          <cell r="EU91">
            <v>0</v>
          </cell>
          <cell r="EV91">
            <v>0</v>
          </cell>
          <cell r="EW91">
            <v>50.684931506849317</v>
          </cell>
          <cell r="EX91">
            <v>0</v>
          </cell>
          <cell r="EZ91">
            <v>54.756006724375091</v>
          </cell>
          <cell r="FA91">
            <v>69.756006724375084</v>
          </cell>
          <cell r="FB91">
            <v>59</v>
          </cell>
          <cell r="FC91">
            <v>68.350684931506848</v>
          </cell>
          <cell r="FE91">
            <v>38271.59323622685</v>
          </cell>
        </row>
        <row r="92">
          <cell r="A92">
            <v>39841</v>
          </cell>
          <cell r="B92">
            <v>28</v>
          </cell>
          <cell r="C92">
            <v>3</v>
          </cell>
          <cell r="D92">
            <v>1</v>
          </cell>
          <cell r="E92">
            <v>2009</v>
          </cell>
          <cell r="G92">
            <v>0</v>
          </cell>
          <cell r="H92">
            <v>1.2875205640345158</v>
          </cell>
          <cell r="I92">
            <v>11.609252953581107</v>
          </cell>
          <cell r="J92">
            <v>50.684931506849317</v>
          </cell>
          <cell r="K92">
            <v>10.483870967741936</v>
          </cell>
          <cell r="L92">
            <v>0.19303013864781352</v>
          </cell>
          <cell r="M92">
            <v>7.7662834853253662</v>
          </cell>
          <cell r="N92">
            <v>8.5097142857142849</v>
          </cell>
          <cell r="O92">
            <v>12.837186466726555</v>
          </cell>
          <cell r="P92">
            <v>14.640829949837647</v>
          </cell>
          <cell r="Q92">
            <v>26.350279293067338</v>
          </cell>
          <cell r="R92">
            <v>12.207581362329918</v>
          </cell>
          <cell r="S92">
            <v>37.558201253023718</v>
          </cell>
          <cell r="T92">
            <v>21.840428489827914</v>
          </cell>
          <cell r="U92">
            <v>32.867739235456007</v>
          </cell>
          <cell r="W92">
            <v>0</v>
          </cell>
          <cell r="X92">
            <v>12.896773517615623</v>
          </cell>
          <cell r="Y92">
            <v>10.483870967741936</v>
          </cell>
          <cell r="Z92">
            <v>0</v>
          </cell>
          <cell r="AA92">
            <v>0</v>
          </cell>
          <cell r="AB92">
            <v>2.7029095430710401</v>
          </cell>
          <cell r="AC92">
            <v>5</v>
          </cell>
          <cell r="AD92">
            <v>0</v>
          </cell>
          <cell r="AE92">
            <v>1.3517454706142278</v>
          </cell>
          <cell r="AF92">
            <v>7.4143728960021971</v>
          </cell>
          <cell r="AG92">
            <v>0</v>
          </cell>
          <cell r="AH92">
            <v>4.1872836250086518</v>
          </cell>
          <cell r="AI92">
            <v>0</v>
          </cell>
          <cell r="AJ92">
            <v>0</v>
          </cell>
          <cell r="AK92">
            <v>0</v>
          </cell>
          <cell r="AL92">
            <v>0</v>
          </cell>
          <cell r="AM92">
            <v>0</v>
          </cell>
          <cell r="AN92">
            <v>0</v>
          </cell>
          <cell r="AO92">
            <v>29.244894789122938</v>
          </cell>
          <cell r="AP92">
            <v>0</v>
          </cell>
          <cell r="AQ92">
            <v>16.585627103997801</v>
          </cell>
          <cell r="AR92">
            <v>13.414372896002199</v>
          </cell>
          <cell r="AS92">
            <v>2.6036986578298738</v>
          </cell>
          <cell r="AT92">
            <v>0</v>
          </cell>
          <cell r="AU92">
            <v>0</v>
          </cell>
          <cell r="AV92">
            <v>0</v>
          </cell>
          <cell r="AW92">
            <v>67</v>
          </cell>
          <cell r="AX92">
            <v>0</v>
          </cell>
          <cell r="AY92">
            <v>0</v>
          </cell>
          <cell r="AZ92">
            <v>25.266368978307639</v>
          </cell>
          <cell r="BA92">
            <v>0</v>
          </cell>
          <cell r="BB92">
            <v>0</v>
          </cell>
          <cell r="BC92">
            <v>0</v>
          </cell>
          <cell r="BD92">
            <v>0</v>
          </cell>
          <cell r="BE92">
            <v>27.3224043715847</v>
          </cell>
          <cell r="BF92">
            <v>23.362527135264617</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CA92">
            <v>0</v>
          </cell>
          <cell r="CB92">
            <v>0</v>
          </cell>
          <cell r="CC92">
            <v>0</v>
          </cell>
          <cell r="CD92">
            <v>0</v>
          </cell>
          <cell r="CE92">
            <v>0</v>
          </cell>
          <cell r="CF92">
            <v>0</v>
          </cell>
          <cell r="CH92">
            <v>0</v>
          </cell>
          <cell r="CJ92">
            <v>39841</v>
          </cell>
          <cell r="CK92">
            <v>12.896773517615623</v>
          </cell>
          <cell r="CL92">
            <v>8.7661183666164249</v>
          </cell>
          <cell r="CM92">
            <v>50.684931506849317</v>
          </cell>
          <cell r="CN92">
            <v>0</v>
          </cell>
          <cell r="CO92">
            <v>0</v>
          </cell>
          <cell r="CP92">
            <v>36.035877071961465</v>
          </cell>
          <cell r="CQ92">
            <v>0</v>
          </cell>
          <cell r="CR92">
            <v>30</v>
          </cell>
          <cell r="CS92">
            <v>0</v>
          </cell>
          <cell r="CU92">
            <v>39841</v>
          </cell>
          <cell r="CV92">
            <v>2.7029095430710401</v>
          </cell>
          <cell r="CW92">
            <v>5</v>
          </cell>
          <cell r="CX92">
            <v>0</v>
          </cell>
          <cell r="CY92">
            <v>0</v>
          </cell>
          <cell r="CZ92">
            <v>0</v>
          </cell>
          <cell r="DA92">
            <v>0</v>
          </cell>
          <cell r="DB92">
            <v>0</v>
          </cell>
          <cell r="DC92">
            <v>48.932650589577086</v>
          </cell>
          <cell r="DD92">
            <v>67</v>
          </cell>
          <cell r="DE92">
            <v>11.835616438356164</v>
          </cell>
          <cell r="DF92">
            <v>24</v>
          </cell>
          <cell r="DG92">
            <v>38.680741874309838</v>
          </cell>
          <cell r="DH92">
            <v>0</v>
          </cell>
          <cell r="DI92">
            <v>0</v>
          </cell>
          <cell r="DJ92">
            <v>0</v>
          </cell>
          <cell r="DK92">
            <v>27.3224043715847</v>
          </cell>
          <cell r="DL92">
            <v>23.362527135264617</v>
          </cell>
          <cell r="DM92">
            <v>0</v>
          </cell>
          <cell r="DN92">
            <v>0</v>
          </cell>
          <cell r="DO92">
            <v>0</v>
          </cell>
          <cell r="DP92">
            <v>0</v>
          </cell>
          <cell r="DR92">
            <v>50.684931506849317</v>
          </cell>
          <cell r="DS92">
            <v>0</v>
          </cell>
          <cell r="DT92">
            <v>0</v>
          </cell>
          <cell r="DV92">
            <v>39841</v>
          </cell>
          <cell r="DW92">
            <v>5.8440789110776166</v>
          </cell>
          <cell r="DY92">
            <v>49.7</v>
          </cell>
          <cell r="DZ92">
            <v>44.7</v>
          </cell>
          <cell r="EA92">
            <v>30</v>
          </cell>
          <cell r="EB92">
            <v>30</v>
          </cell>
          <cell r="ED92">
            <v>60</v>
          </cell>
          <cell r="EE92">
            <v>20</v>
          </cell>
          <cell r="EF92">
            <v>36.035877071961465</v>
          </cell>
          <cell r="EG92">
            <v>0</v>
          </cell>
          <cell r="EH92">
            <v>36.035877071961465</v>
          </cell>
          <cell r="EJ92">
            <v>30</v>
          </cell>
          <cell r="EK92">
            <v>90</v>
          </cell>
          <cell r="EL92">
            <v>110</v>
          </cell>
          <cell r="EN92">
            <v>0</v>
          </cell>
          <cell r="EO92">
            <v>60</v>
          </cell>
          <cell r="EP92">
            <v>80</v>
          </cell>
          <cell r="ER92">
            <v>200</v>
          </cell>
          <cell r="ET92">
            <v>15</v>
          </cell>
          <cell r="EU92">
            <v>0</v>
          </cell>
          <cell r="EV92">
            <v>0</v>
          </cell>
          <cell r="EW92">
            <v>50.684931506849317</v>
          </cell>
          <cell r="EX92">
            <v>0</v>
          </cell>
          <cell r="EZ92">
            <v>52.382086617036357</v>
          </cell>
          <cell r="FA92">
            <v>67.38208661703635</v>
          </cell>
          <cell r="FB92">
            <v>59</v>
          </cell>
          <cell r="FC92">
            <v>68.350684931506848</v>
          </cell>
          <cell r="FE92">
            <v>38271.593236342589</v>
          </cell>
        </row>
        <row r="93">
          <cell r="A93">
            <v>39842</v>
          </cell>
          <cell r="B93">
            <v>29</v>
          </cell>
          <cell r="C93">
            <v>4</v>
          </cell>
          <cell r="D93">
            <v>1</v>
          </cell>
          <cell r="E93">
            <v>2009</v>
          </cell>
          <cell r="G93">
            <v>0</v>
          </cell>
          <cell r="H93">
            <v>0.76434437511638398</v>
          </cell>
          <cell r="I93">
            <v>9.4118660799266234</v>
          </cell>
          <cell r="J93">
            <v>50.684931506849317</v>
          </cell>
          <cell r="K93">
            <v>10.483870967741936</v>
          </cell>
          <cell r="L93">
            <v>0.11459351005708419</v>
          </cell>
          <cell r="M93">
            <v>6.2962897263841979</v>
          </cell>
          <cell r="N93">
            <v>0</v>
          </cell>
          <cell r="O93">
            <v>7.6208734386471271</v>
          </cell>
          <cell r="P93">
            <v>11.869629453146194</v>
          </cell>
          <cell r="Q93">
            <v>26.923104134719001</v>
          </cell>
          <cell r="R93">
            <v>12.207581362329918</v>
          </cell>
          <cell r="S93">
            <v>34.816998588607056</v>
          </cell>
          <cell r="T93">
            <v>21.021245139854823</v>
          </cell>
          <cell r="U93">
            <v>22.58693568667098</v>
          </cell>
          <cell r="W93">
            <v>0</v>
          </cell>
          <cell r="X93">
            <v>10.176210455043007</v>
          </cell>
          <cell r="Y93">
            <v>10.483870967741936</v>
          </cell>
          <cell r="Z93">
            <v>0</v>
          </cell>
          <cell r="AA93">
            <v>0</v>
          </cell>
          <cell r="AB93">
            <v>0</v>
          </cell>
          <cell r="AC93">
            <v>5</v>
          </cell>
          <cell r="AD93">
            <v>0</v>
          </cell>
          <cell r="AE93">
            <v>1.3517454706142278</v>
          </cell>
          <cell r="AF93">
            <v>5.913776582705399E-2</v>
          </cell>
          <cell r="AG93">
            <v>0</v>
          </cell>
          <cell r="AH93">
            <v>5.0599811340961107</v>
          </cell>
          <cell r="AI93">
            <v>0</v>
          </cell>
          <cell r="AJ93">
            <v>0</v>
          </cell>
          <cell r="AK93">
            <v>0</v>
          </cell>
          <cell r="AL93">
            <v>0</v>
          </cell>
          <cell r="AM93">
            <v>0</v>
          </cell>
          <cell r="AN93">
            <v>0</v>
          </cell>
          <cell r="AO93">
            <v>31.118461007008321</v>
          </cell>
          <cell r="AP93">
            <v>0</v>
          </cell>
          <cell r="AQ93">
            <v>22.442746247737809</v>
          </cell>
          <cell r="AR93">
            <v>0</v>
          </cell>
          <cell r="AS93">
            <v>0</v>
          </cell>
          <cell r="AT93">
            <v>0</v>
          </cell>
          <cell r="AU93">
            <v>0</v>
          </cell>
          <cell r="AV93">
            <v>0</v>
          </cell>
          <cell r="AW93">
            <v>67</v>
          </cell>
          <cell r="AX93">
            <v>0</v>
          </cell>
          <cell r="AY93">
            <v>1.4981159864351383</v>
          </cell>
          <cell r="AZ93">
            <v>9.9270634286977213</v>
          </cell>
          <cell r="BA93">
            <v>0</v>
          </cell>
          <cell r="BB93">
            <v>0</v>
          </cell>
          <cell r="BC93">
            <v>0</v>
          </cell>
          <cell r="BD93">
            <v>0</v>
          </cell>
          <cell r="BE93">
            <v>27.3224043715847</v>
          </cell>
          <cell r="BF93">
            <v>23.362527135264617</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CA93">
            <v>0</v>
          </cell>
          <cell r="CB93">
            <v>0</v>
          </cell>
          <cell r="CC93">
            <v>0</v>
          </cell>
          <cell r="CD93">
            <v>0</v>
          </cell>
          <cell r="CE93">
            <v>0</v>
          </cell>
          <cell r="CF93">
            <v>0</v>
          </cell>
          <cell r="CH93">
            <v>0</v>
          </cell>
          <cell r="CJ93">
            <v>39842</v>
          </cell>
          <cell r="CK93">
            <v>10.176210455043007</v>
          </cell>
          <cell r="CL93">
            <v>1.4108832364412818</v>
          </cell>
          <cell r="CM93">
            <v>50.684931506849317</v>
          </cell>
          <cell r="CN93">
            <v>0</v>
          </cell>
          <cell r="CO93">
            <v>0</v>
          </cell>
          <cell r="CP93">
            <v>36.178442141104433</v>
          </cell>
          <cell r="CQ93">
            <v>0</v>
          </cell>
          <cell r="CR93">
            <v>22.442746247737809</v>
          </cell>
          <cell r="CS93">
            <v>0</v>
          </cell>
          <cell r="CU93">
            <v>39842</v>
          </cell>
          <cell r="CV93">
            <v>0</v>
          </cell>
          <cell r="CW93">
            <v>5</v>
          </cell>
          <cell r="CX93">
            <v>0</v>
          </cell>
          <cell r="CY93">
            <v>0</v>
          </cell>
          <cell r="CZ93">
            <v>0</v>
          </cell>
          <cell r="DA93">
            <v>0</v>
          </cell>
          <cell r="DB93">
            <v>0</v>
          </cell>
          <cell r="DC93">
            <v>46.354652596147439</v>
          </cell>
          <cell r="DD93">
            <v>67</v>
          </cell>
          <cell r="DE93">
            <v>11.835616438356164</v>
          </cell>
          <cell r="DF93">
            <v>24</v>
          </cell>
          <cell r="DG93">
            <v>9.9270634286977213</v>
          </cell>
          <cell r="DH93">
            <v>0</v>
          </cell>
          <cell r="DI93">
            <v>0</v>
          </cell>
          <cell r="DJ93">
            <v>0</v>
          </cell>
          <cell r="DK93">
            <v>27.3224043715847</v>
          </cell>
          <cell r="DL93">
            <v>23.362527135264617</v>
          </cell>
          <cell r="DM93">
            <v>0</v>
          </cell>
          <cell r="DN93">
            <v>0</v>
          </cell>
          <cell r="DO93">
            <v>0</v>
          </cell>
          <cell r="DP93">
            <v>0</v>
          </cell>
          <cell r="DR93">
            <v>50.684931506849317</v>
          </cell>
          <cell r="DS93">
            <v>0</v>
          </cell>
          <cell r="DT93">
            <v>0</v>
          </cell>
          <cell r="DV93">
            <v>39842</v>
          </cell>
          <cell r="DW93">
            <v>0.94058882429418789</v>
          </cell>
          <cell r="DY93">
            <v>49.7</v>
          </cell>
          <cell r="DZ93">
            <v>44.7</v>
          </cell>
          <cell r="EA93">
            <v>30</v>
          </cell>
          <cell r="EB93">
            <v>30</v>
          </cell>
          <cell r="ED93">
            <v>60</v>
          </cell>
          <cell r="EE93">
            <v>20</v>
          </cell>
          <cell r="EF93">
            <v>36.178442141104433</v>
          </cell>
          <cell r="EG93">
            <v>0</v>
          </cell>
          <cell r="EH93">
            <v>36.178442141104433</v>
          </cell>
          <cell r="EJ93">
            <v>30</v>
          </cell>
          <cell r="EK93">
            <v>90</v>
          </cell>
          <cell r="EL93">
            <v>110</v>
          </cell>
          <cell r="EN93">
            <v>0</v>
          </cell>
          <cell r="EO93">
            <v>60</v>
          </cell>
          <cell r="EP93">
            <v>80</v>
          </cell>
          <cell r="ER93">
            <v>200</v>
          </cell>
          <cell r="ET93">
            <v>15</v>
          </cell>
          <cell r="EU93">
            <v>0</v>
          </cell>
          <cell r="EV93">
            <v>0</v>
          </cell>
          <cell r="EW93">
            <v>42.467261777992618</v>
          </cell>
          <cell r="EX93">
            <v>8.2176697288566984</v>
          </cell>
          <cell r="EZ93">
            <v>42.467261777992618</v>
          </cell>
          <cell r="FA93">
            <v>57.467261777992618</v>
          </cell>
          <cell r="FB93">
            <v>59</v>
          </cell>
          <cell r="FC93">
            <v>68.350684931506848</v>
          </cell>
          <cell r="FE93">
            <v>38271.593236689812</v>
          </cell>
        </row>
        <row r="94">
          <cell r="A94">
            <v>39843</v>
          </cell>
          <cell r="B94">
            <v>30</v>
          </cell>
          <cell r="C94">
            <v>5</v>
          </cell>
          <cell r="D94">
            <v>1</v>
          </cell>
          <cell r="E94">
            <v>2009</v>
          </cell>
          <cell r="G94">
            <v>0</v>
          </cell>
          <cell r="H94">
            <v>0.77252101496542991</v>
          </cell>
          <cell r="I94">
            <v>9.4955752505262918</v>
          </cell>
          <cell r="J94">
            <v>50.684931506849317</v>
          </cell>
          <cell r="K94">
            <v>10.483870967741936</v>
          </cell>
          <cell r="L94">
            <v>0.11581938401034267</v>
          </cell>
          <cell r="M94">
            <v>6.3522889497449002</v>
          </cell>
          <cell r="N94">
            <v>0</v>
          </cell>
          <cell r="O94">
            <v>7.7023983892735917</v>
          </cell>
          <cell r="P94">
            <v>11.975197979983543</v>
          </cell>
          <cell r="Q94">
            <v>26.621290457341644</v>
          </cell>
          <cell r="R94">
            <v>12.207581362329918</v>
          </cell>
          <cell r="S94">
            <v>41.112707725565258</v>
          </cell>
          <cell r="T94">
            <v>21.236195818401857</v>
          </cell>
          <cell r="U94">
            <v>25.621604674416542</v>
          </cell>
          <cell r="W94">
            <v>0</v>
          </cell>
          <cell r="X94">
            <v>10.268096265491721</v>
          </cell>
          <cell r="Y94">
            <v>10.483870967741936</v>
          </cell>
          <cell r="Z94">
            <v>0</v>
          </cell>
          <cell r="AA94">
            <v>0</v>
          </cell>
          <cell r="AB94">
            <v>0</v>
          </cell>
          <cell r="AC94">
            <v>5</v>
          </cell>
          <cell r="AD94">
            <v>0</v>
          </cell>
          <cell r="AE94">
            <v>1.3517454706142278</v>
          </cell>
          <cell r="AF94">
            <v>0.11636286314101518</v>
          </cell>
          <cell r="AG94">
            <v>0</v>
          </cell>
          <cell r="AH94">
            <v>4.9405684121252715</v>
          </cell>
          <cell r="AI94">
            <v>0</v>
          </cell>
          <cell r="AJ94">
            <v>0</v>
          </cell>
          <cell r="AK94">
            <v>0</v>
          </cell>
          <cell r="AL94">
            <v>0</v>
          </cell>
          <cell r="AM94">
            <v>0</v>
          </cell>
          <cell r="AN94">
            <v>0</v>
          </cell>
          <cell r="AO94">
            <v>31.173645513912717</v>
          </cell>
          <cell r="AP94">
            <v>0</v>
          </cell>
          <cell r="AQ94">
            <v>22.392254262890702</v>
          </cell>
          <cell r="AR94">
            <v>0</v>
          </cell>
          <cell r="AS94">
            <v>0</v>
          </cell>
          <cell r="AT94">
            <v>0</v>
          </cell>
          <cell r="AU94">
            <v>0</v>
          </cell>
          <cell r="AV94">
            <v>0</v>
          </cell>
          <cell r="AW94">
            <v>67</v>
          </cell>
          <cell r="AX94">
            <v>0</v>
          </cell>
          <cell r="AY94">
            <v>1.4913828739682842</v>
          </cell>
          <cell r="AZ94">
            <v>19.479125344415365</v>
          </cell>
          <cell r="BA94">
            <v>0</v>
          </cell>
          <cell r="BB94">
            <v>0</v>
          </cell>
          <cell r="BC94">
            <v>0</v>
          </cell>
          <cell r="BD94">
            <v>0</v>
          </cell>
          <cell r="BE94">
            <v>27.3224043715847</v>
          </cell>
          <cell r="BF94">
            <v>23.362527135264617</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CA94">
            <v>0</v>
          </cell>
          <cell r="CB94">
            <v>0</v>
          </cell>
          <cell r="CC94">
            <v>0</v>
          </cell>
          <cell r="CD94">
            <v>0</v>
          </cell>
          <cell r="CE94">
            <v>0</v>
          </cell>
          <cell r="CF94">
            <v>0</v>
          </cell>
          <cell r="CH94">
            <v>0</v>
          </cell>
          <cell r="CJ94">
            <v>39843</v>
          </cell>
          <cell r="CK94">
            <v>10.268096265491721</v>
          </cell>
          <cell r="CL94">
            <v>1.468108333755243</v>
          </cell>
          <cell r="CM94">
            <v>50.684931506849317</v>
          </cell>
          <cell r="CN94">
            <v>0</v>
          </cell>
          <cell r="CO94">
            <v>0</v>
          </cell>
          <cell r="CP94">
            <v>36.114213926037991</v>
          </cell>
          <cell r="CQ94">
            <v>0</v>
          </cell>
          <cell r="CR94">
            <v>22.392254262890702</v>
          </cell>
          <cell r="CS94">
            <v>0</v>
          </cell>
          <cell r="CU94">
            <v>39843</v>
          </cell>
          <cell r="CV94">
            <v>0</v>
          </cell>
          <cell r="CW94">
            <v>5</v>
          </cell>
          <cell r="CX94">
            <v>0</v>
          </cell>
          <cell r="CY94">
            <v>0</v>
          </cell>
          <cell r="CZ94">
            <v>0</v>
          </cell>
          <cell r="DA94">
            <v>0</v>
          </cell>
          <cell r="DB94">
            <v>0</v>
          </cell>
          <cell r="DC94">
            <v>46.382310191529712</v>
          </cell>
          <cell r="DD94">
            <v>67</v>
          </cell>
          <cell r="DE94">
            <v>11.835616438356164</v>
          </cell>
          <cell r="DF94">
            <v>24</v>
          </cell>
          <cell r="DG94">
            <v>19.479125344415365</v>
          </cell>
          <cell r="DH94">
            <v>0</v>
          </cell>
          <cell r="DI94">
            <v>0</v>
          </cell>
          <cell r="DJ94">
            <v>0</v>
          </cell>
          <cell r="DK94">
            <v>27.3224043715847</v>
          </cell>
          <cell r="DL94">
            <v>23.362527135264617</v>
          </cell>
          <cell r="DM94">
            <v>0</v>
          </cell>
          <cell r="DN94">
            <v>0</v>
          </cell>
          <cell r="DO94">
            <v>0</v>
          </cell>
          <cell r="DP94">
            <v>0</v>
          </cell>
          <cell r="DR94">
            <v>50.684931506849317</v>
          </cell>
          <cell r="DS94">
            <v>0</v>
          </cell>
          <cell r="DT94">
            <v>0</v>
          </cell>
          <cell r="DV94">
            <v>39843</v>
          </cell>
          <cell r="DW94">
            <v>0.97873888917016194</v>
          </cell>
          <cell r="DY94">
            <v>49.7</v>
          </cell>
          <cell r="DZ94">
            <v>44.7</v>
          </cell>
          <cell r="EA94">
            <v>30</v>
          </cell>
          <cell r="EB94">
            <v>30</v>
          </cell>
          <cell r="ED94">
            <v>60</v>
          </cell>
          <cell r="EE94">
            <v>20</v>
          </cell>
          <cell r="EF94">
            <v>36.114213926037991</v>
          </cell>
          <cell r="EG94">
            <v>0</v>
          </cell>
          <cell r="EH94">
            <v>36.114213926037991</v>
          </cell>
          <cell r="EJ94">
            <v>30</v>
          </cell>
          <cell r="EK94">
            <v>90</v>
          </cell>
          <cell r="EL94">
            <v>110</v>
          </cell>
          <cell r="EN94">
            <v>0</v>
          </cell>
          <cell r="EO94">
            <v>60</v>
          </cell>
          <cell r="EP94">
            <v>80</v>
          </cell>
          <cell r="ER94">
            <v>200</v>
          </cell>
          <cell r="ET94">
            <v>15</v>
          </cell>
          <cell r="EU94">
            <v>0</v>
          </cell>
          <cell r="EV94">
            <v>0</v>
          </cell>
          <cell r="EW94">
            <v>42.844965756235197</v>
          </cell>
          <cell r="EX94">
            <v>7.8399657506141196</v>
          </cell>
          <cell r="EZ94">
            <v>42.844965756235197</v>
          </cell>
          <cell r="FA94">
            <v>57.844965756235197</v>
          </cell>
          <cell r="FB94">
            <v>59</v>
          </cell>
          <cell r="FC94">
            <v>68.350684931506848</v>
          </cell>
          <cell r="FE94">
            <v>38271.593236921297</v>
          </cell>
        </row>
        <row r="95">
          <cell r="A95">
            <v>39844</v>
          </cell>
          <cell r="B95">
            <v>31</v>
          </cell>
          <cell r="C95">
            <v>6</v>
          </cell>
          <cell r="D95">
            <v>1</v>
          </cell>
          <cell r="E95">
            <v>2009</v>
          </cell>
          <cell r="G95">
            <v>0</v>
          </cell>
          <cell r="H95">
            <v>1.2593857500392098</v>
          </cell>
          <cell r="I95">
            <v>12.076280522271675</v>
          </cell>
          <cell r="J95">
            <v>50.684931506849317</v>
          </cell>
          <cell r="K95">
            <v>10.483870967741936</v>
          </cell>
          <cell r="L95">
            <v>0.18881205685708358</v>
          </cell>
          <cell r="M95">
            <v>8.0787125889391689</v>
          </cell>
          <cell r="N95">
            <v>8.5097142857142849</v>
          </cell>
          <cell r="O95">
            <v>12.556669119234519</v>
          </cell>
          <cell r="P95">
            <v>15.229814550519944</v>
          </cell>
          <cell r="Q95">
            <v>26.548481286068967</v>
          </cell>
          <cell r="R95">
            <v>12.207581362329918</v>
          </cell>
          <cell r="S95">
            <v>43.637438344097887</v>
          </cell>
          <cell r="T95">
            <v>21.75071493013402</v>
          </cell>
          <cell r="U95">
            <v>37.142909654078231</v>
          </cell>
          <cell r="W95">
            <v>0</v>
          </cell>
          <cell r="X95">
            <v>13.335666272310885</v>
          </cell>
          <cell r="Y95">
            <v>10.483870967741936</v>
          </cell>
          <cell r="Z95">
            <v>0</v>
          </cell>
          <cell r="AA95">
            <v>0</v>
          </cell>
          <cell r="AB95">
            <v>2.7015385019984688</v>
          </cell>
          <cell r="AC95">
            <v>5</v>
          </cell>
          <cell r="AD95">
            <v>0</v>
          </cell>
          <cell r="AE95">
            <v>1.3517454706142278</v>
          </cell>
          <cell r="AF95">
            <v>7.723954958897842</v>
          </cell>
          <cell r="AG95">
            <v>0</v>
          </cell>
          <cell r="AH95">
            <v>4.0493412455158264</v>
          </cell>
          <cell r="AI95">
            <v>0</v>
          </cell>
          <cell r="AJ95">
            <v>0</v>
          </cell>
          <cell r="AK95">
            <v>0</v>
          </cell>
          <cell r="AL95">
            <v>0</v>
          </cell>
          <cell r="AM95">
            <v>0</v>
          </cell>
          <cell r="AN95">
            <v>0</v>
          </cell>
          <cell r="AO95">
            <v>29.019796368527292</v>
          </cell>
          <cell r="AP95">
            <v>0</v>
          </cell>
          <cell r="AQ95">
            <v>16.276045041102158</v>
          </cell>
          <cell r="AR95">
            <v>13.723954958897842</v>
          </cell>
          <cell r="AS95">
            <v>3.4734087041102271</v>
          </cell>
          <cell r="AT95">
            <v>0</v>
          </cell>
          <cell r="AU95">
            <v>0</v>
          </cell>
          <cell r="AV95">
            <v>0</v>
          </cell>
          <cell r="AW95">
            <v>67</v>
          </cell>
          <cell r="AX95">
            <v>0</v>
          </cell>
          <cell r="AY95">
            <v>0</v>
          </cell>
          <cell r="AZ95">
            <v>35.531062928310149</v>
          </cell>
          <cell r="BA95">
            <v>0</v>
          </cell>
          <cell r="BB95">
            <v>0</v>
          </cell>
          <cell r="BC95">
            <v>0</v>
          </cell>
          <cell r="BD95">
            <v>0</v>
          </cell>
          <cell r="BE95">
            <v>27.3224043715847</v>
          </cell>
          <cell r="BF95">
            <v>23.362527135264617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CA95">
            <v>0</v>
          </cell>
          <cell r="CB95">
            <v>0</v>
          </cell>
          <cell r="CC95">
            <v>0</v>
          </cell>
          <cell r="CD95">
            <v>0</v>
          </cell>
          <cell r="CE95">
            <v>0</v>
          </cell>
          <cell r="CF95">
            <v>0</v>
          </cell>
          <cell r="CH95">
            <v>0</v>
          </cell>
          <cell r="CJ95">
            <v>39844</v>
          </cell>
          <cell r="CK95">
            <v>13.335666272310885</v>
          </cell>
          <cell r="CL95">
            <v>9.0757004295120698</v>
          </cell>
          <cell r="CM95">
            <v>50.684931506849317</v>
          </cell>
          <cell r="CN95">
            <v>0</v>
          </cell>
          <cell r="CO95">
            <v>0</v>
          </cell>
          <cell r="CP95">
            <v>36.542546318153342</v>
          </cell>
          <cell r="CQ95">
            <v>0</v>
          </cell>
          <cell r="CR95">
            <v>30</v>
          </cell>
          <cell r="CS95">
            <v>0</v>
          </cell>
          <cell r="CU95">
            <v>39844</v>
          </cell>
          <cell r="CV95">
            <v>2.7015385019984688</v>
          </cell>
          <cell r="CW95">
            <v>5</v>
          </cell>
          <cell r="CX95">
            <v>0</v>
          </cell>
          <cell r="CY95">
            <v>0</v>
          </cell>
          <cell r="CZ95">
            <v>0</v>
          </cell>
          <cell r="DA95">
            <v>0</v>
          </cell>
          <cell r="DB95">
            <v>0</v>
          </cell>
          <cell r="DC95">
            <v>49.87821259046423</v>
          </cell>
          <cell r="DD95">
            <v>67</v>
          </cell>
          <cell r="DE95">
            <v>11.835616438356164</v>
          </cell>
          <cell r="DF95">
            <v>24</v>
          </cell>
          <cell r="DG95">
            <v>49.255017887207991</v>
          </cell>
          <cell r="DH95">
            <v>0</v>
          </cell>
          <cell r="DI95">
            <v>0</v>
          </cell>
          <cell r="DJ95">
            <v>0</v>
          </cell>
          <cell r="DK95">
            <v>27.3224043715847</v>
          </cell>
          <cell r="DL95">
            <v>23.362527135264617</v>
          </cell>
          <cell r="DM95">
            <v>0</v>
          </cell>
          <cell r="DN95">
            <v>0</v>
          </cell>
          <cell r="DO95">
            <v>0</v>
          </cell>
          <cell r="DP95">
            <v>0</v>
          </cell>
          <cell r="DR95">
            <v>50.684931506849317</v>
          </cell>
          <cell r="DS95">
            <v>0</v>
          </cell>
          <cell r="DT95">
            <v>0</v>
          </cell>
          <cell r="DV95">
            <v>39844</v>
          </cell>
          <cell r="DW95">
            <v>6.0504669530080468</v>
          </cell>
          <cell r="DY95">
            <v>49.7</v>
          </cell>
          <cell r="DZ95">
            <v>44.7</v>
          </cell>
          <cell r="EA95">
            <v>30</v>
          </cell>
          <cell r="EB95">
            <v>30</v>
          </cell>
          <cell r="ED95">
            <v>60</v>
          </cell>
          <cell r="EE95">
            <v>20</v>
          </cell>
          <cell r="EF95">
            <v>36.542546318153342</v>
          </cell>
          <cell r="EG95">
            <v>0</v>
          </cell>
          <cell r="EH95">
            <v>36.542546318153342</v>
          </cell>
          <cell r="EJ95">
            <v>30</v>
          </cell>
          <cell r="EK95">
            <v>90</v>
          </cell>
          <cell r="EL95">
            <v>110</v>
          </cell>
          <cell r="EN95">
            <v>0</v>
          </cell>
          <cell r="EO95">
            <v>60</v>
          </cell>
          <cell r="EP95">
            <v>80</v>
          </cell>
          <cell r="ER95">
            <v>200</v>
          </cell>
          <cell r="ET95">
            <v>15</v>
          </cell>
          <cell r="EU95">
            <v>0</v>
          </cell>
          <cell r="EV95">
            <v>0</v>
          </cell>
          <cell r="EW95">
            <v>50.684931506849317</v>
          </cell>
          <cell r="EX95">
            <v>0</v>
          </cell>
          <cell r="EZ95">
            <v>54.489360758922196</v>
          </cell>
          <cell r="FA95">
            <v>69.489360758922203</v>
          </cell>
          <cell r="FB95">
            <v>59</v>
          </cell>
          <cell r="FC95">
            <v>68.350684931506848</v>
          </cell>
          <cell r="FE95">
            <v>38271.593237152774</v>
          </cell>
        </row>
        <row r="96">
          <cell r="A96">
            <v>39845</v>
          </cell>
          <cell r="B96">
            <v>1</v>
          </cell>
          <cell r="C96">
            <v>7</v>
          </cell>
          <cell r="D96">
            <v>2</v>
          </cell>
          <cell r="E96">
            <v>2009</v>
          </cell>
          <cell r="G96">
            <v>0</v>
          </cell>
          <cell r="H96">
            <v>0.98336938783304073</v>
          </cell>
          <cell r="I96">
            <v>13.810147928252238</v>
          </cell>
          <cell r="J96">
            <v>50.684931506849317</v>
          </cell>
          <cell r="K96">
            <v>11.607142857142858</v>
          </cell>
          <cell r="L96">
            <v>0.18763211884147873</v>
          </cell>
          <cell r="M96">
            <v>8.7293826881452876</v>
          </cell>
          <cell r="N96">
            <v>8.9352</v>
          </cell>
          <cell r="O96">
            <v>12.37237372506903</v>
          </cell>
          <cell r="P96">
            <v>17.691651277585205</v>
          </cell>
          <cell r="Q96">
            <v>29.426072220474808</v>
          </cell>
          <cell r="R96">
            <v>16.257122205705755</v>
          </cell>
          <cell r="S96">
            <v>41.431061620534756</v>
          </cell>
          <cell r="T96">
            <v>23.569362579356572</v>
          </cell>
          <cell r="U96">
            <v>36.849729215333475</v>
          </cell>
          <cell r="W96">
            <v>0</v>
          </cell>
          <cell r="X96">
            <v>14.793517316085278</v>
          </cell>
          <cell r="Y96">
            <v>11.607142857142858</v>
          </cell>
          <cell r="Z96">
            <v>0</v>
          </cell>
          <cell r="AA96">
            <v>0</v>
          </cell>
          <cell r="AB96">
            <v>2.7001681563815128</v>
          </cell>
          <cell r="AC96">
            <v>5</v>
          </cell>
          <cell r="AD96">
            <v>0</v>
          </cell>
          <cell r="AE96">
            <v>0.22847358121330608</v>
          </cell>
          <cell r="AF96">
            <v>9.9235730693919457</v>
          </cell>
          <cell r="AG96">
            <v>0</v>
          </cell>
          <cell r="AH96">
            <v>3.333053779855959</v>
          </cell>
          <cell r="AI96">
            <v>0</v>
          </cell>
          <cell r="AJ96">
            <v>0</v>
          </cell>
          <cell r="AK96">
            <v>0</v>
          </cell>
          <cell r="AL96">
            <v>0</v>
          </cell>
          <cell r="AM96">
            <v>0</v>
          </cell>
          <cell r="AN96">
            <v>0</v>
          </cell>
          <cell r="AO96">
            <v>28.295924356135792</v>
          </cell>
          <cell r="AP96">
            <v>0</v>
          </cell>
          <cell r="AQ96">
            <v>14.076426930608054</v>
          </cell>
          <cell r="AR96">
            <v>15.923573069391946</v>
          </cell>
          <cell r="AS96">
            <v>14.118241292843038</v>
          </cell>
          <cell r="AT96">
            <v>0</v>
          </cell>
          <cell r="AU96">
            <v>0</v>
          </cell>
          <cell r="AV96">
            <v>0</v>
          </cell>
          <cell r="AW96">
            <v>67</v>
          </cell>
          <cell r="AX96">
            <v>0</v>
          </cell>
          <cell r="AY96">
            <v>0</v>
          </cell>
          <cell r="AZ96">
            <v>34.85015341522481</v>
          </cell>
          <cell r="BA96">
            <v>0</v>
          </cell>
          <cell r="BB96">
            <v>0</v>
          </cell>
          <cell r="BC96">
            <v>0</v>
          </cell>
          <cell r="BD96">
            <v>0</v>
          </cell>
          <cell r="BE96">
            <v>27.3224043715847</v>
          </cell>
          <cell r="BF96">
            <v>23.362527135264617</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A96">
            <v>0</v>
          </cell>
          <cell r="CB96">
            <v>0</v>
          </cell>
          <cell r="CC96">
            <v>0</v>
          </cell>
          <cell r="CD96">
            <v>0</v>
          </cell>
          <cell r="CE96">
            <v>0</v>
          </cell>
          <cell r="CF96">
            <v>0</v>
          </cell>
          <cell r="CH96">
            <v>0</v>
          </cell>
          <cell r="CJ96">
            <v>39845</v>
          </cell>
          <cell r="CK96">
            <v>14.793517316085278</v>
          </cell>
          <cell r="CL96">
            <v>10.152046650605252</v>
          </cell>
          <cell r="CM96">
            <v>50.684931506849317</v>
          </cell>
          <cell r="CN96">
            <v>0</v>
          </cell>
          <cell r="CO96">
            <v>0</v>
          </cell>
          <cell r="CP96">
            <v>45.747219428834789</v>
          </cell>
          <cell r="CQ96">
            <v>0</v>
          </cell>
          <cell r="CR96">
            <v>30</v>
          </cell>
          <cell r="CS96">
            <v>0</v>
          </cell>
          <cell r="CU96">
            <v>39845</v>
          </cell>
          <cell r="CV96">
            <v>2.7001681563815128</v>
          </cell>
          <cell r="CW96">
            <v>5</v>
          </cell>
          <cell r="CX96">
            <v>0</v>
          </cell>
          <cell r="CY96">
            <v>0</v>
          </cell>
          <cell r="CZ96">
            <v>0</v>
          </cell>
          <cell r="DA96">
            <v>0</v>
          </cell>
          <cell r="DB96">
            <v>0</v>
          </cell>
          <cell r="DC96">
            <v>60.540736744920068</v>
          </cell>
          <cell r="DD96">
            <v>67</v>
          </cell>
          <cell r="DE96">
            <v>11.835616438356164</v>
          </cell>
          <cell r="DF96">
            <v>24</v>
          </cell>
          <cell r="DG96">
            <v>50.773726484616759</v>
          </cell>
          <cell r="DH96">
            <v>0</v>
          </cell>
          <cell r="DI96">
            <v>0</v>
          </cell>
          <cell r="DJ96">
            <v>0</v>
          </cell>
          <cell r="DK96">
            <v>27.3224043715847</v>
          </cell>
          <cell r="DL96">
            <v>23.362527135264617</v>
          </cell>
          <cell r="DM96">
            <v>0</v>
          </cell>
          <cell r="DN96">
            <v>0</v>
          </cell>
          <cell r="DO96">
            <v>0</v>
          </cell>
          <cell r="DP96">
            <v>0</v>
          </cell>
          <cell r="DR96">
            <v>50.684931506849317</v>
          </cell>
          <cell r="DS96">
            <v>0</v>
          </cell>
          <cell r="DT96">
            <v>0</v>
          </cell>
          <cell r="DV96">
            <v>39845</v>
          </cell>
          <cell r="DW96">
            <v>6.7680311004035012</v>
          </cell>
          <cell r="DY96">
            <v>49.7</v>
          </cell>
          <cell r="DZ96">
            <v>44.7</v>
          </cell>
          <cell r="EA96">
            <v>30</v>
          </cell>
          <cell r="EB96">
            <v>30</v>
          </cell>
          <cell r="ED96">
            <v>60</v>
          </cell>
          <cell r="EE96">
            <v>20</v>
          </cell>
          <cell r="EF96">
            <v>45.747219428834789</v>
          </cell>
          <cell r="EG96">
            <v>0</v>
          </cell>
          <cell r="EH96">
            <v>45.747219428834789</v>
          </cell>
          <cell r="EJ96">
            <v>30</v>
          </cell>
          <cell r="EK96">
            <v>90</v>
          </cell>
          <cell r="EL96">
            <v>110</v>
          </cell>
          <cell r="EN96">
            <v>0</v>
          </cell>
          <cell r="EO96">
            <v>60</v>
          </cell>
          <cell r="EP96">
            <v>80</v>
          </cell>
          <cell r="ER96">
            <v>200</v>
          </cell>
          <cell r="ET96">
            <v>15</v>
          </cell>
          <cell r="EU96">
            <v>0</v>
          </cell>
          <cell r="EV96">
            <v>0</v>
          </cell>
          <cell r="EW96">
            <v>50.684931506849317</v>
          </cell>
          <cell r="EX96">
            <v>0</v>
          </cell>
          <cell r="EZ96">
            <v>52.479978688667195</v>
          </cell>
          <cell r="FA96">
            <v>67.479978688667188</v>
          </cell>
          <cell r="FB96">
            <v>59</v>
          </cell>
          <cell r="FC96">
            <v>68.350684931506848</v>
          </cell>
          <cell r="FE96">
            <v>38271.59323726852</v>
          </cell>
        </row>
        <row r="97">
          <cell r="A97">
            <v>39846</v>
          </cell>
          <cell r="B97">
            <v>2</v>
          </cell>
          <cell r="C97">
            <v>1</v>
          </cell>
          <cell r="D97">
            <v>2</v>
          </cell>
          <cell r="E97">
            <v>2009</v>
          </cell>
          <cell r="G97">
            <v>0</v>
          </cell>
          <cell r="H97">
            <v>1.2320278202954094</v>
          </cell>
          <cell r="I97">
            <v>13.969721746727139</v>
          </cell>
          <cell r="J97">
            <v>50.684931506849317</v>
          </cell>
          <cell r="K97">
            <v>11.607142857142858</v>
          </cell>
          <cell r="L97">
            <v>0.23507747267085419</v>
          </cell>
          <cell r="M97">
            <v>8.8302491622564254</v>
          </cell>
          <cell r="N97">
            <v>8.9352</v>
          </cell>
          <cell r="O97">
            <v>15.500898056189044</v>
          </cell>
          <cell r="P97">
            <v>17.896075181236174</v>
          </cell>
          <cell r="Q97">
            <v>29.461641140238569</v>
          </cell>
          <cell r="R97">
            <v>16.257122205705755</v>
          </cell>
          <cell r="S97">
            <v>41.431061620534756</v>
          </cell>
          <cell r="T97">
            <v>23.569362579356572</v>
          </cell>
          <cell r="U97">
            <v>36.849729215333475</v>
          </cell>
          <cell r="W97">
            <v>0</v>
          </cell>
          <cell r="X97">
            <v>15.201749567022548</v>
          </cell>
          <cell r="Y97">
            <v>11.607142857142858</v>
          </cell>
          <cell r="Z97">
            <v>0</v>
          </cell>
          <cell r="AA97">
            <v>0</v>
          </cell>
          <cell r="AB97">
            <v>2.6987985058674067</v>
          </cell>
          <cell r="AC97">
            <v>5</v>
          </cell>
          <cell r="AD97">
            <v>0</v>
          </cell>
          <cell r="AE97">
            <v>0.22847358121330608</v>
          </cell>
          <cell r="AF97">
            <v>10.073254547846567</v>
          </cell>
          <cell r="AG97">
            <v>0</v>
          </cell>
          <cell r="AH97">
            <v>3.263104188679927</v>
          </cell>
          <cell r="AI97">
            <v>0</v>
          </cell>
          <cell r="AJ97">
            <v>0</v>
          </cell>
          <cell r="AK97">
            <v>0</v>
          </cell>
          <cell r="AL97">
            <v>0</v>
          </cell>
          <cell r="AM97">
            <v>0</v>
          </cell>
          <cell r="AN97">
            <v>0</v>
          </cell>
          <cell r="AO97">
            <v>27.950792687150329</v>
          </cell>
          <cell r="AP97">
            <v>0</v>
          </cell>
          <cell r="AQ97">
            <v>13.926745452153433</v>
          </cell>
          <cell r="AR97">
            <v>16.073254547846567</v>
          </cell>
          <cell r="AS97">
            <v>17.901839707539281</v>
          </cell>
          <cell r="AT97">
            <v>0</v>
          </cell>
          <cell r="AU97">
            <v>0</v>
          </cell>
          <cell r="AV97">
            <v>0</v>
          </cell>
          <cell r="AW97">
            <v>67</v>
          </cell>
          <cell r="AX97">
            <v>0</v>
          </cell>
          <cell r="AY97">
            <v>0</v>
          </cell>
          <cell r="AZ97">
            <v>34.85015341522481</v>
          </cell>
          <cell r="BA97">
            <v>0</v>
          </cell>
          <cell r="BB97">
            <v>0</v>
          </cell>
          <cell r="BC97">
            <v>0</v>
          </cell>
          <cell r="BD97">
            <v>0</v>
          </cell>
          <cell r="BE97">
            <v>27.3224043715847</v>
          </cell>
          <cell r="BF97">
            <v>23.362527135264617</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CA97">
            <v>0</v>
          </cell>
          <cell r="CB97">
            <v>0</v>
          </cell>
          <cell r="CC97">
            <v>0</v>
          </cell>
          <cell r="CD97">
            <v>0</v>
          </cell>
          <cell r="CE97">
            <v>0</v>
          </cell>
          <cell r="CF97">
            <v>0</v>
          </cell>
          <cell r="CH97">
            <v>0</v>
          </cell>
          <cell r="CJ97">
            <v>39846</v>
          </cell>
          <cell r="CK97">
            <v>15.201749567022548</v>
          </cell>
          <cell r="CL97">
            <v>10.301728129059873</v>
          </cell>
          <cell r="CM97">
            <v>50.684931506849317</v>
          </cell>
          <cell r="CN97">
            <v>0</v>
          </cell>
          <cell r="CO97">
            <v>0</v>
          </cell>
          <cell r="CP97">
            <v>49.115736583369539</v>
          </cell>
          <cell r="CQ97">
            <v>0</v>
          </cell>
          <cell r="CR97">
            <v>30</v>
          </cell>
          <cell r="CS97">
            <v>0</v>
          </cell>
          <cell r="CU97">
            <v>39846</v>
          </cell>
          <cell r="CV97">
            <v>2.6987985058674067</v>
          </cell>
          <cell r="CW97">
            <v>5</v>
          </cell>
          <cell r="CX97">
            <v>0</v>
          </cell>
          <cell r="CY97">
            <v>0</v>
          </cell>
          <cell r="CZ97">
            <v>0</v>
          </cell>
          <cell r="DA97">
            <v>0</v>
          </cell>
          <cell r="DB97">
            <v>0</v>
          </cell>
          <cell r="DC97">
            <v>64.317486150392085</v>
          </cell>
          <cell r="DD97">
            <v>67</v>
          </cell>
          <cell r="DE97">
            <v>11.835616438356164</v>
          </cell>
          <cell r="DF97">
            <v>24</v>
          </cell>
          <cell r="DG97">
            <v>50.923407963071377</v>
          </cell>
          <cell r="DH97">
            <v>0</v>
          </cell>
          <cell r="DI97">
            <v>0</v>
          </cell>
          <cell r="DJ97">
            <v>0</v>
          </cell>
          <cell r="DK97">
            <v>27.3224043715847</v>
          </cell>
          <cell r="DL97">
            <v>23.362527135264617</v>
          </cell>
          <cell r="DM97">
            <v>0</v>
          </cell>
          <cell r="DN97">
            <v>0</v>
          </cell>
          <cell r="DO97">
            <v>0</v>
          </cell>
          <cell r="DP97">
            <v>0</v>
          </cell>
          <cell r="DR97">
            <v>50.684931506849317</v>
          </cell>
          <cell r="DS97">
            <v>0</v>
          </cell>
          <cell r="DT97">
            <v>0</v>
          </cell>
          <cell r="DV97">
            <v>39846</v>
          </cell>
          <cell r="DW97">
            <v>6.8678187527065822</v>
          </cell>
          <cell r="DY97">
            <v>49.7</v>
          </cell>
          <cell r="DZ97">
            <v>44.7</v>
          </cell>
          <cell r="EA97">
            <v>30</v>
          </cell>
          <cell r="EB97">
            <v>30</v>
          </cell>
          <cell r="ED97">
            <v>60</v>
          </cell>
          <cell r="EE97">
            <v>20</v>
          </cell>
          <cell r="EF97">
            <v>49.115736583369539</v>
          </cell>
          <cell r="EG97">
            <v>0</v>
          </cell>
          <cell r="EH97">
            <v>49.115736583369539</v>
          </cell>
          <cell r="EJ97">
            <v>30</v>
          </cell>
          <cell r="EK97">
            <v>90</v>
          </cell>
          <cell r="EL97">
            <v>110</v>
          </cell>
          <cell r="EN97">
            <v>0</v>
          </cell>
          <cell r="EO97">
            <v>60</v>
          </cell>
          <cell r="EP97">
            <v>80</v>
          </cell>
          <cell r="ER97">
            <v>200</v>
          </cell>
          <cell r="ET97">
            <v>15</v>
          </cell>
          <cell r="EU97">
            <v>0</v>
          </cell>
          <cell r="EV97">
            <v>0</v>
          </cell>
          <cell r="EW97">
            <v>50.684931506849317</v>
          </cell>
          <cell r="EX97">
            <v>0</v>
          </cell>
          <cell r="EZ97">
            <v>53.086375566987371</v>
          </cell>
          <cell r="FA97">
            <v>68.086375566987371</v>
          </cell>
          <cell r="FB97">
            <v>59</v>
          </cell>
          <cell r="FC97">
            <v>68.350684931506848</v>
          </cell>
          <cell r="FE97">
            <v>38271.593237499997</v>
          </cell>
        </row>
        <row r="98">
          <cell r="A98">
            <v>39847</v>
          </cell>
          <cell r="B98">
            <v>3</v>
          </cell>
          <cell r="C98">
            <v>2</v>
          </cell>
          <cell r="D98">
            <v>2</v>
          </cell>
          <cell r="E98">
            <v>2009</v>
          </cell>
          <cell r="G98">
            <v>0</v>
          </cell>
          <cell r="H98">
            <v>1.0625932203626034</v>
          </cell>
          <cell r="I98">
            <v>13.860161276469944</v>
          </cell>
          <cell r="J98">
            <v>50.684931506849317</v>
          </cell>
          <cell r="K98">
            <v>11.607142857142858</v>
          </cell>
          <cell r="L98">
            <v>0.20274844821290727</v>
          </cell>
          <cell r="M98">
            <v>8.7609960827574245</v>
          </cell>
          <cell r="N98">
            <v>8.9352</v>
          </cell>
          <cell r="O98">
            <v>13.369137378804455</v>
          </cell>
          <cell r="P98">
            <v>17.755721461372445</v>
          </cell>
          <cell r="Q98">
            <v>29.401410059683965</v>
          </cell>
          <cell r="R98">
            <v>16.257122205705755</v>
          </cell>
          <cell r="S98">
            <v>41.431061620534756</v>
          </cell>
          <cell r="T98">
            <v>23.569362579356572</v>
          </cell>
          <cell r="U98">
            <v>36.849729215333475</v>
          </cell>
          <cell r="W98">
            <v>0</v>
          </cell>
          <cell r="X98">
            <v>14.922754496832546</v>
          </cell>
          <cell r="Y98">
            <v>11.607142857142858</v>
          </cell>
          <cell r="Z98">
            <v>0</v>
          </cell>
          <cell r="AA98">
            <v>0</v>
          </cell>
          <cell r="AB98">
            <v>2.6974295501035606</v>
          </cell>
          <cell r="AC98">
            <v>5</v>
          </cell>
          <cell r="AD98">
            <v>0</v>
          </cell>
          <cell r="AE98">
            <v>0.22847358121330608</v>
          </cell>
          <cell r="AF98">
            <v>9.9730413996534661</v>
          </cell>
          <cell r="AG98">
            <v>0</v>
          </cell>
          <cell r="AH98">
            <v>3.2303371018057163</v>
          </cell>
          <cell r="AI98">
            <v>0</v>
          </cell>
          <cell r="AJ98">
            <v>0</v>
          </cell>
          <cell r="AK98">
            <v>0</v>
          </cell>
          <cell r="AL98">
            <v>0</v>
          </cell>
          <cell r="AM98">
            <v>0</v>
          </cell>
          <cell r="AN98">
            <v>0</v>
          </cell>
          <cell r="AO98">
            <v>28.248130347974161</v>
          </cell>
          <cell r="AP98">
            <v>0</v>
          </cell>
          <cell r="AQ98">
            <v>14.026958600346534</v>
          </cell>
          <cell r="AR98">
            <v>15.973041399653466</v>
          </cell>
          <cell r="AS98">
            <v>15.304923655786745</v>
          </cell>
          <cell r="AT98">
            <v>0</v>
          </cell>
          <cell r="AU98">
            <v>0</v>
          </cell>
          <cell r="AV98">
            <v>0</v>
          </cell>
          <cell r="AW98">
            <v>67</v>
          </cell>
          <cell r="AX98">
            <v>0</v>
          </cell>
          <cell r="AY98">
            <v>0</v>
          </cell>
          <cell r="AZ98">
            <v>34.85015341522481</v>
          </cell>
          <cell r="BA98">
            <v>0</v>
          </cell>
          <cell r="BB98">
            <v>0</v>
          </cell>
          <cell r="BC98">
            <v>0</v>
          </cell>
          <cell r="BD98">
            <v>0</v>
          </cell>
          <cell r="BE98">
            <v>27.3224043715847</v>
          </cell>
          <cell r="BF98">
            <v>23.362527135264617</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CA98">
            <v>0</v>
          </cell>
          <cell r="CB98">
            <v>0</v>
          </cell>
          <cell r="CC98">
            <v>0</v>
          </cell>
          <cell r="CD98">
            <v>0</v>
          </cell>
          <cell r="CE98">
            <v>0</v>
          </cell>
          <cell r="CF98">
            <v>0</v>
          </cell>
          <cell r="CH98">
            <v>0</v>
          </cell>
          <cell r="CJ98">
            <v>39847</v>
          </cell>
          <cell r="CK98">
            <v>14.922754496832546</v>
          </cell>
          <cell r="CL98">
            <v>10.201514980866772</v>
          </cell>
          <cell r="CM98">
            <v>50.684931506849317</v>
          </cell>
          <cell r="CN98">
            <v>0</v>
          </cell>
          <cell r="CO98">
            <v>0</v>
          </cell>
          <cell r="CP98">
            <v>46.783391105566622</v>
          </cell>
          <cell r="CQ98">
            <v>0</v>
          </cell>
          <cell r="CR98">
            <v>30</v>
          </cell>
          <cell r="CS98">
            <v>0</v>
          </cell>
          <cell r="CU98">
            <v>39847</v>
          </cell>
          <cell r="CV98">
            <v>2.6974295501035606</v>
          </cell>
          <cell r="CW98">
            <v>5</v>
          </cell>
          <cell r="CX98">
            <v>0</v>
          </cell>
          <cell r="CY98">
            <v>0</v>
          </cell>
          <cell r="CZ98">
            <v>0</v>
          </cell>
          <cell r="DA98">
            <v>0</v>
          </cell>
          <cell r="DB98">
            <v>0</v>
          </cell>
          <cell r="DC98">
            <v>61.706145602399168</v>
          </cell>
          <cell r="DD98">
            <v>67</v>
          </cell>
          <cell r="DE98">
            <v>11.835616438356164</v>
          </cell>
          <cell r="DF98">
            <v>24</v>
          </cell>
          <cell r="DG98">
            <v>50.823194814878278</v>
          </cell>
          <cell r="DH98">
            <v>0</v>
          </cell>
          <cell r="DI98">
            <v>0</v>
          </cell>
          <cell r="DJ98">
            <v>0</v>
          </cell>
          <cell r="DK98">
            <v>27.3224043715847</v>
          </cell>
          <cell r="DL98">
            <v>23.362527135264617</v>
          </cell>
          <cell r="DM98">
            <v>0</v>
          </cell>
          <cell r="DN98">
            <v>0</v>
          </cell>
          <cell r="DO98">
            <v>0</v>
          </cell>
          <cell r="DP98">
            <v>0</v>
          </cell>
          <cell r="DR98">
            <v>50.684931506849317</v>
          </cell>
          <cell r="DS98">
            <v>0</v>
          </cell>
          <cell r="DT98">
            <v>0</v>
          </cell>
          <cell r="DV98">
            <v>39847</v>
          </cell>
          <cell r="DW98">
            <v>6.8010099872445151</v>
          </cell>
          <cell r="DY98">
            <v>49.7</v>
          </cell>
          <cell r="DZ98">
            <v>44.7</v>
          </cell>
          <cell r="EA98">
            <v>30</v>
          </cell>
          <cell r="EB98">
            <v>30</v>
          </cell>
          <cell r="ED98">
            <v>60</v>
          </cell>
          <cell r="EE98">
            <v>20</v>
          </cell>
          <cell r="EF98">
            <v>46.783391105566622</v>
          </cell>
          <cell r="EG98">
            <v>0</v>
          </cell>
          <cell r="EH98">
            <v>46.783391105566622</v>
          </cell>
          <cell r="EJ98">
            <v>30</v>
          </cell>
          <cell r="EK98">
            <v>90</v>
          </cell>
          <cell r="EL98">
            <v>110</v>
          </cell>
          <cell r="EN98">
            <v>0</v>
          </cell>
          <cell r="EO98">
            <v>60</v>
          </cell>
          <cell r="EP98">
            <v>80</v>
          </cell>
          <cell r="ER98">
            <v>200</v>
          </cell>
          <cell r="ET98">
            <v>15</v>
          </cell>
          <cell r="EU98">
            <v>0</v>
          </cell>
          <cell r="EV98">
            <v>0</v>
          </cell>
          <cell r="EW98">
            <v>50.684931506849317</v>
          </cell>
          <cell r="EX98">
            <v>0</v>
          </cell>
          <cell r="EZ98">
            <v>52.670034541960739</v>
          </cell>
          <cell r="FA98">
            <v>67.670034541960746</v>
          </cell>
          <cell r="FB98">
            <v>59</v>
          </cell>
          <cell r="FC98">
            <v>68.350684931506848</v>
          </cell>
          <cell r="FE98">
            <v>38271.593237847221</v>
          </cell>
        </row>
        <row r="99">
          <cell r="A99">
            <v>39848</v>
          </cell>
          <cell r="B99">
            <v>4</v>
          </cell>
          <cell r="C99">
            <v>3</v>
          </cell>
          <cell r="D99">
            <v>2</v>
          </cell>
          <cell r="E99">
            <v>2009</v>
          </cell>
          <cell r="G99">
            <v>0</v>
          </cell>
          <cell r="H99">
            <v>0.99807713637536888</v>
          </cell>
          <cell r="I99">
            <v>13.271541262441001</v>
          </cell>
          <cell r="J99">
            <v>50.684931506849317</v>
          </cell>
          <cell r="K99">
            <v>11.607142857142858</v>
          </cell>
          <cell r="L99">
            <v>0.1904384356299908</v>
          </cell>
          <cell r="M99">
            <v>8.3889298755701454</v>
          </cell>
          <cell r="N99">
            <v>8.9352</v>
          </cell>
          <cell r="O99">
            <v>12.557420935071175</v>
          </cell>
          <cell r="P99">
            <v>17.001662918530666</v>
          </cell>
          <cell r="Q99">
            <v>29.142299537471388</v>
          </cell>
          <cell r="R99">
            <v>16.257122205705755</v>
          </cell>
          <cell r="S99">
            <v>35.66191505796526</v>
          </cell>
          <cell r="T99">
            <v>23.785631031681977</v>
          </cell>
          <cell r="U99">
            <v>32.64297244746497</v>
          </cell>
          <cell r="W99">
            <v>0</v>
          </cell>
          <cell r="X99">
            <v>14.26961839881637</v>
          </cell>
          <cell r="Y99">
            <v>11.607142857142858</v>
          </cell>
          <cell r="Z99">
            <v>0</v>
          </cell>
          <cell r="AA99">
            <v>0</v>
          </cell>
          <cell r="AB99">
            <v>2.6960612887375652</v>
          </cell>
          <cell r="AC99">
            <v>5</v>
          </cell>
          <cell r="AD99">
            <v>0</v>
          </cell>
          <cell r="AE99">
            <v>0.22847358121330608</v>
          </cell>
          <cell r="AF99">
            <v>9.5900334412492647</v>
          </cell>
          <cell r="AG99">
            <v>0</v>
          </cell>
          <cell r="AH99">
            <v>3.4750331687890075</v>
          </cell>
          <cell r="AI99">
            <v>0</v>
          </cell>
          <cell r="AJ99">
            <v>0</v>
          </cell>
          <cell r="AK99">
            <v>0</v>
          </cell>
          <cell r="AL99">
            <v>0</v>
          </cell>
          <cell r="AM99">
            <v>0</v>
          </cell>
          <cell r="AN99">
            <v>0</v>
          </cell>
          <cell r="AO99">
            <v>28.648603785319782</v>
          </cell>
          <cell r="AP99">
            <v>0</v>
          </cell>
          <cell r="AQ99">
            <v>14.409966558750735</v>
          </cell>
          <cell r="AR99">
            <v>15.590033441249265</v>
          </cell>
          <cell r="AS99">
            <v>12.834868642670202</v>
          </cell>
          <cell r="AT99">
            <v>0</v>
          </cell>
          <cell r="AU99">
            <v>0</v>
          </cell>
          <cell r="AV99">
            <v>0</v>
          </cell>
          <cell r="AW99">
            <v>67</v>
          </cell>
          <cell r="AX99">
            <v>0</v>
          </cell>
          <cell r="AY99">
            <v>0</v>
          </cell>
          <cell r="AZ99">
            <v>25.090518537112203</v>
          </cell>
          <cell r="BA99">
            <v>0</v>
          </cell>
          <cell r="BB99">
            <v>0</v>
          </cell>
          <cell r="BC99">
            <v>0</v>
          </cell>
          <cell r="BD99">
            <v>0</v>
          </cell>
          <cell r="BE99">
            <v>27.3224043715847</v>
          </cell>
          <cell r="BF99">
            <v>23.362527135264617</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CA99">
            <v>0</v>
          </cell>
          <cell r="CB99">
            <v>0</v>
          </cell>
          <cell r="CC99">
            <v>0</v>
          </cell>
          <cell r="CD99">
            <v>0</v>
          </cell>
          <cell r="CE99">
            <v>0</v>
          </cell>
          <cell r="CF99">
            <v>0</v>
          </cell>
          <cell r="CH99">
            <v>0</v>
          </cell>
          <cell r="CJ99">
            <v>39848</v>
          </cell>
          <cell r="CK99">
            <v>14.26961839881637</v>
          </cell>
          <cell r="CL99">
            <v>9.8185070224625708</v>
          </cell>
          <cell r="CM99">
            <v>50.684931506849317</v>
          </cell>
          <cell r="CN99">
            <v>0</v>
          </cell>
          <cell r="CO99">
            <v>0</v>
          </cell>
          <cell r="CP99">
            <v>44.958505596778991</v>
          </cell>
          <cell r="CQ99">
            <v>0</v>
          </cell>
          <cell r="CR99">
            <v>30</v>
          </cell>
          <cell r="CS99">
            <v>0</v>
          </cell>
          <cell r="CU99">
            <v>39848</v>
          </cell>
          <cell r="CV99">
            <v>2.6960612887375652</v>
          </cell>
          <cell r="CW99">
            <v>5</v>
          </cell>
          <cell r="CX99">
            <v>0</v>
          </cell>
          <cell r="CY99">
            <v>0</v>
          </cell>
          <cell r="CZ99">
            <v>0</v>
          </cell>
          <cell r="DA99">
            <v>0</v>
          </cell>
          <cell r="DB99">
            <v>0</v>
          </cell>
          <cell r="DC99">
            <v>59.228123995595361</v>
          </cell>
          <cell r="DD99">
            <v>67</v>
          </cell>
          <cell r="DE99">
            <v>11.835616438356164</v>
          </cell>
          <cell r="DF99">
            <v>24</v>
          </cell>
          <cell r="DG99">
            <v>40.680551978361464</v>
          </cell>
          <cell r="DH99">
            <v>0</v>
          </cell>
          <cell r="DI99">
            <v>0</v>
          </cell>
          <cell r="DJ99">
            <v>0</v>
          </cell>
          <cell r="DK99">
            <v>27.3224043715847</v>
          </cell>
          <cell r="DL99">
            <v>23.362527135264617</v>
          </cell>
          <cell r="DM99">
            <v>0</v>
          </cell>
          <cell r="DN99">
            <v>0</v>
          </cell>
          <cell r="DO99">
            <v>0</v>
          </cell>
          <cell r="DP99">
            <v>0</v>
          </cell>
          <cell r="DR99">
            <v>50.684931506849317</v>
          </cell>
          <cell r="DS99">
            <v>0</v>
          </cell>
          <cell r="DT99">
            <v>0</v>
          </cell>
          <cell r="DV99">
            <v>39848</v>
          </cell>
          <cell r="DW99">
            <v>6.5456713483083808</v>
          </cell>
          <cell r="DY99">
            <v>49.7</v>
          </cell>
          <cell r="DZ99">
            <v>44.7</v>
          </cell>
          <cell r="EA99">
            <v>30</v>
          </cell>
          <cell r="EB99">
            <v>30</v>
          </cell>
          <cell r="ED99">
            <v>60</v>
          </cell>
          <cell r="EE99">
            <v>20</v>
          </cell>
          <cell r="EF99">
            <v>44.958505596778991</v>
          </cell>
          <cell r="EG99">
            <v>0</v>
          </cell>
          <cell r="EH99">
            <v>44.958505596778991</v>
          </cell>
          <cell r="EJ99">
            <v>30</v>
          </cell>
          <cell r="EK99">
            <v>90</v>
          </cell>
          <cell r="EL99">
            <v>110</v>
          </cell>
          <cell r="EN99">
            <v>0</v>
          </cell>
          <cell r="EO99">
            <v>60</v>
          </cell>
          <cell r="EP99">
            <v>80</v>
          </cell>
          <cell r="ER99">
            <v>200</v>
          </cell>
          <cell r="ET99">
            <v>15</v>
          </cell>
          <cell r="EU99">
            <v>0</v>
          </cell>
          <cell r="EV99">
            <v>0</v>
          </cell>
          <cell r="EW99">
            <v>50.433218111575755</v>
          </cell>
          <cell r="EX99">
            <v>0.25171339527356196</v>
          </cell>
          <cell r="EZ99">
            <v>50.433218111575755</v>
          </cell>
          <cell r="FA99">
            <v>65.433218111575755</v>
          </cell>
          <cell r="FB99">
            <v>59</v>
          </cell>
          <cell r="FC99">
            <v>68.350684931506848</v>
          </cell>
          <cell r="FE99">
            <v>38271.593237962959</v>
          </cell>
        </row>
        <row r="100">
          <cell r="A100">
            <v>39849</v>
          </cell>
          <cell r="B100">
            <v>5</v>
          </cell>
          <cell r="C100">
            <v>4</v>
          </cell>
          <cell r="D100">
            <v>2</v>
          </cell>
          <cell r="E100">
            <v>2009</v>
          </cell>
          <cell r="G100">
            <v>0</v>
          </cell>
          <cell r="H100">
            <v>0.67480251870503105</v>
          </cell>
          <cell r="I100">
            <v>10.812247491009646</v>
          </cell>
          <cell r="J100">
            <v>50.684931506849317</v>
          </cell>
          <cell r="K100">
            <v>11.607142857142858</v>
          </cell>
          <cell r="L100">
            <v>0.12875591608886705</v>
          </cell>
          <cell r="M100">
            <v>6.8344123870588298</v>
          </cell>
          <cell r="N100">
            <v>0</v>
          </cell>
          <cell r="O100">
            <v>8.4901045887082578</v>
          </cell>
          <cell r="P100">
            <v>13.851155913150077</v>
          </cell>
          <cell r="Q100">
            <v>29.794893815628559</v>
          </cell>
          <cell r="R100">
            <v>16.257122205705755</v>
          </cell>
          <cell r="S100">
            <v>33.052050415125898</v>
          </cell>
          <cell r="T100">
            <v>23.227030095662197</v>
          </cell>
          <cell r="U100">
            <v>22.526688025307159</v>
          </cell>
          <cell r="W100">
            <v>0</v>
          </cell>
          <cell r="X100">
            <v>11.487050009714677</v>
          </cell>
          <cell r="Y100">
            <v>11.607142857142858</v>
          </cell>
          <cell r="Z100">
            <v>0</v>
          </cell>
          <cell r="AA100">
            <v>0</v>
          </cell>
          <cell r="AB100">
            <v>0</v>
          </cell>
          <cell r="AC100">
            <v>5</v>
          </cell>
          <cell r="AD100">
            <v>0</v>
          </cell>
          <cell r="AE100">
            <v>0.22847358121330608</v>
          </cell>
          <cell r="AF100">
            <v>1.7346947219343907</v>
          </cell>
          <cell r="AG100">
            <v>0</v>
          </cell>
          <cell r="AH100">
            <v>4.2071859262860176</v>
          </cell>
          <cell r="AI100">
            <v>0</v>
          </cell>
          <cell r="AJ100">
            <v>0</v>
          </cell>
          <cell r="AK100">
            <v>0</v>
          </cell>
          <cell r="AL100">
            <v>0</v>
          </cell>
          <cell r="AM100">
            <v>0</v>
          </cell>
          <cell r="AN100">
            <v>0</v>
          </cell>
          <cell r="AO100">
            <v>30.70099241286912</v>
          </cell>
          <cell r="AP100">
            <v>0</v>
          </cell>
          <cell r="AQ100">
            <v>22.265305278065611</v>
          </cell>
          <cell r="AR100">
            <v>7.7346947219343889</v>
          </cell>
          <cell r="AS100">
            <v>3.4850981840375113</v>
          </cell>
          <cell r="AT100">
            <v>0</v>
          </cell>
          <cell r="AU100">
            <v>0</v>
          </cell>
          <cell r="AV100">
            <v>0</v>
          </cell>
          <cell r="AW100">
            <v>67</v>
          </cell>
          <cell r="AX100">
            <v>0</v>
          </cell>
          <cell r="AY100">
            <v>0</v>
          </cell>
          <cell r="AZ100">
            <v>11.805768536095258</v>
          </cell>
          <cell r="BA100">
            <v>0</v>
          </cell>
          <cell r="BB100">
            <v>0</v>
          </cell>
          <cell r="BC100">
            <v>0</v>
          </cell>
          <cell r="BD100">
            <v>0</v>
          </cell>
          <cell r="BE100">
            <v>27.3224043715847</v>
          </cell>
          <cell r="BF100">
            <v>23.362527135264617</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CA100">
            <v>0</v>
          </cell>
          <cell r="CB100">
            <v>0</v>
          </cell>
          <cell r="CC100">
            <v>0</v>
          </cell>
          <cell r="CD100">
            <v>0</v>
          </cell>
          <cell r="CE100">
            <v>0</v>
          </cell>
          <cell r="CF100">
            <v>0</v>
          </cell>
          <cell r="CH100">
            <v>0</v>
          </cell>
          <cell r="CJ100">
            <v>39849</v>
          </cell>
          <cell r="CK100">
            <v>11.487050009714677</v>
          </cell>
          <cell r="CL100">
            <v>1.9631683031476967</v>
          </cell>
          <cell r="CM100">
            <v>50.684931506849317</v>
          </cell>
          <cell r="CN100">
            <v>0</v>
          </cell>
          <cell r="CO100">
            <v>0</v>
          </cell>
          <cell r="CP100">
            <v>38.393276523192647</v>
          </cell>
          <cell r="CQ100">
            <v>0</v>
          </cell>
          <cell r="CR100">
            <v>30</v>
          </cell>
          <cell r="CS100">
            <v>0</v>
          </cell>
          <cell r="CU100">
            <v>39849</v>
          </cell>
          <cell r="CV100">
            <v>0</v>
          </cell>
          <cell r="CW100">
            <v>5</v>
          </cell>
          <cell r="CX100">
            <v>0</v>
          </cell>
          <cell r="CY100">
            <v>0</v>
          </cell>
          <cell r="CZ100">
            <v>0</v>
          </cell>
          <cell r="DA100">
            <v>0</v>
          </cell>
          <cell r="DB100">
            <v>0</v>
          </cell>
          <cell r="DC100">
            <v>49.880326532907326</v>
          </cell>
          <cell r="DD100">
            <v>67</v>
          </cell>
          <cell r="DE100">
            <v>11.835616438356164</v>
          </cell>
          <cell r="DF100">
            <v>24</v>
          </cell>
          <cell r="DG100">
            <v>19.540463258029646</v>
          </cell>
          <cell r="DH100">
            <v>0</v>
          </cell>
          <cell r="DI100">
            <v>0</v>
          </cell>
          <cell r="DJ100">
            <v>0</v>
          </cell>
          <cell r="DK100">
            <v>27.3224043715847</v>
          </cell>
          <cell r="DL100">
            <v>23.362527135264617</v>
          </cell>
          <cell r="DM100">
            <v>0</v>
          </cell>
          <cell r="DN100">
            <v>0</v>
          </cell>
          <cell r="DO100">
            <v>0</v>
          </cell>
          <cell r="DP100">
            <v>0</v>
          </cell>
          <cell r="DR100">
            <v>50.684931506849317</v>
          </cell>
          <cell r="DS100">
            <v>0</v>
          </cell>
          <cell r="DT100">
            <v>0</v>
          </cell>
          <cell r="DV100">
            <v>39849</v>
          </cell>
          <cell r="DW100">
            <v>1.3087788687651312</v>
          </cell>
          <cell r="DY100">
            <v>49.7</v>
          </cell>
          <cell r="DZ100">
            <v>44.7</v>
          </cell>
          <cell r="EA100">
            <v>30</v>
          </cell>
          <cell r="EB100">
            <v>30</v>
          </cell>
          <cell r="ED100">
            <v>60</v>
          </cell>
          <cell r="EE100">
            <v>20</v>
          </cell>
          <cell r="EF100">
            <v>38.393276523192647</v>
          </cell>
          <cell r="EG100">
            <v>0</v>
          </cell>
          <cell r="EH100">
            <v>38.393276523192647</v>
          </cell>
          <cell r="EJ100">
            <v>30</v>
          </cell>
          <cell r="EK100">
            <v>90</v>
          </cell>
          <cell r="EL100">
            <v>110</v>
          </cell>
          <cell r="EN100">
            <v>0</v>
          </cell>
          <cell r="EO100">
            <v>60</v>
          </cell>
          <cell r="EP100">
            <v>80</v>
          </cell>
          <cell r="ER100">
            <v>200</v>
          </cell>
          <cell r="ET100">
            <v>15</v>
          </cell>
          <cell r="EU100">
            <v>0</v>
          </cell>
          <cell r="EV100">
            <v>0</v>
          </cell>
          <cell r="EW100">
            <v>41.087649520680628</v>
          </cell>
          <cell r="EX100">
            <v>9.5972819861686887</v>
          </cell>
          <cell r="EZ100">
            <v>41.087649520680628</v>
          </cell>
          <cell r="FA100">
            <v>56.087649520680628</v>
          </cell>
          <cell r="FB100">
            <v>59</v>
          </cell>
          <cell r="FC100">
            <v>68.350684931506848</v>
          </cell>
          <cell r="FE100">
            <v>38271.593238194444</v>
          </cell>
        </row>
        <row r="101">
          <cell r="A101">
            <v>39850</v>
          </cell>
          <cell r="B101">
            <v>6</v>
          </cell>
          <cell r="C101">
            <v>5</v>
          </cell>
          <cell r="D101">
            <v>2</v>
          </cell>
          <cell r="E101">
            <v>2009</v>
          </cell>
          <cell r="G101">
            <v>0</v>
          </cell>
          <cell r="H101">
            <v>0.60196394179794444</v>
          </cell>
          <cell r="I101">
            <v>10.857961964516576</v>
          </cell>
          <cell r="J101">
            <v>50.684931506849317</v>
          </cell>
          <cell r="K101">
            <v>11.607142857142858</v>
          </cell>
          <cell r="L101">
            <v>0.11485792751247763</v>
          </cell>
          <cell r="M101">
            <v>6.8633084666448205</v>
          </cell>
          <cell r="N101">
            <v>0</v>
          </cell>
          <cell r="O101">
            <v>7.5736777543499922</v>
          </cell>
          <cell r="P101">
            <v>13.909718973287072</v>
          </cell>
          <cell r="Q101">
            <v>29.492266995489494</v>
          </cell>
          <cell r="R101">
            <v>16.257122205705755</v>
          </cell>
          <cell r="S101">
            <v>39.025929122813508</v>
          </cell>
          <cell r="T101">
            <v>23.398822502952093</v>
          </cell>
          <cell r="U101">
            <v>25.512794554962994</v>
          </cell>
          <cell r="W101">
            <v>0</v>
          </cell>
          <cell r="X101">
            <v>11.45992590631452</v>
          </cell>
          <cell r="Y101">
            <v>11.607142857142858</v>
          </cell>
          <cell r="Z101">
            <v>0</v>
          </cell>
          <cell r="AA101">
            <v>0</v>
          </cell>
          <cell r="AB101">
            <v>0</v>
          </cell>
          <cell r="AC101">
            <v>5</v>
          </cell>
          <cell r="AD101">
            <v>0</v>
          </cell>
          <cell r="AE101">
            <v>0.22847358121330608</v>
          </cell>
          <cell r="AF101">
            <v>1.7496928129439917</v>
          </cell>
          <cell r="AG101">
            <v>0</v>
          </cell>
          <cell r="AH101">
            <v>4.2065428535994958</v>
          </cell>
          <cell r="AI101">
            <v>0</v>
          </cell>
          <cell r="AJ101">
            <v>0</v>
          </cell>
          <cell r="AK101">
            <v>0</v>
          </cell>
          <cell r="AL101">
            <v>0</v>
          </cell>
          <cell r="AM101">
            <v>0</v>
          </cell>
          <cell r="AN101">
            <v>0</v>
          </cell>
          <cell r="AO101">
            <v>30.748556491276197</v>
          </cell>
          <cell r="AP101">
            <v>0</v>
          </cell>
          <cell r="AQ101">
            <v>22.250307187056009</v>
          </cell>
          <cell r="AR101">
            <v>7.7496928129439908</v>
          </cell>
          <cell r="AS101">
            <v>2.2776865839566227</v>
          </cell>
          <cell r="AT101">
            <v>0</v>
          </cell>
          <cell r="AU101">
            <v>0</v>
          </cell>
          <cell r="AV101">
            <v>0</v>
          </cell>
          <cell r="AW101">
            <v>67</v>
          </cell>
          <cell r="AX101">
            <v>0</v>
          </cell>
          <cell r="AY101">
            <v>0</v>
          </cell>
          <cell r="AZ101">
            <v>20.937546180728589</v>
          </cell>
          <cell r="BA101">
            <v>0</v>
          </cell>
          <cell r="BB101">
            <v>0</v>
          </cell>
          <cell r="BC101">
            <v>0</v>
          </cell>
          <cell r="BD101">
            <v>0</v>
          </cell>
          <cell r="BE101">
            <v>27.3224043715847</v>
          </cell>
          <cell r="BF101">
            <v>23.362527135264617</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CA101">
            <v>0</v>
          </cell>
          <cell r="CB101">
            <v>0</v>
          </cell>
          <cell r="CC101">
            <v>0</v>
          </cell>
          <cell r="CD101">
            <v>0</v>
          </cell>
          <cell r="CE101">
            <v>0</v>
          </cell>
          <cell r="CF101">
            <v>0</v>
          </cell>
          <cell r="CH101">
            <v>0</v>
          </cell>
          <cell r="CJ101">
            <v>39850</v>
          </cell>
          <cell r="CK101">
            <v>11.45992590631452</v>
          </cell>
          <cell r="CL101">
            <v>1.9781663941572978</v>
          </cell>
          <cell r="CM101">
            <v>50.684931506849317</v>
          </cell>
          <cell r="CN101">
            <v>0</v>
          </cell>
          <cell r="CO101">
            <v>0</v>
          </cell>
          <cell r="CP101">
            <v>37.232785928832314</v>
          </cell>
          <cell r="CQ101">
            <v>0</v>
          </cell>
          <cell r="CR101">
            <v>30</v>
          </cell>
          <cell r="CS101">
            <v>0</v>
          </cell>
          <cell r="CU101">
            <v>39850</v>
          </cell>
          <cell r="CV101">
            <v>0</v>
          </cell>
          <cell r="CW101">
            <v>5</v>
          </cell>
          <cell r="CX101">
            <v>0</v>
          </cell>
          <cell r="CY101">
            <v>0</v>
          </cell>
          <cell r="CZ101">
            <v>0</v>
          </cell>
          <cell r="DA101">
            <v>0</v>
          </cell>
          <cell r="DB101">
            <v>0</v>
          </cell>
          <cell r="DC101">
            <v>48.692711835146838</v>
          </cell>
          <cell r="DD101">
            <v>67</v>
          </cell>
          <cell r="DE101">
            <v>11.835616438356164</v>
          </cell>
          <cell r="DF101">
            <v>24</v>
          </cell>
          <cell r="DG101">
            <v>28.68723899367258</v>
          </cell>
          <cell r="DH101">
            <v>0</v>
          </cell>
          <cell r="DI101">
            <v>0</v>
          </cell>
          <cell r="DJ101">
            <v>0</v>
          </cell>
          <cell r="DK101">
            <v>27.3224043715847</v>
          </cell>
          <cell r="DL101">
            <v>23.362527135264617</v>
          </cell>
          <cell r="DM101">
            <v>0</v>
          </cell>
          <cell r="DN101">
            <v>0</v>
          </cell>
          <cell r="DO101">
            <v>0</v>
          </cell>
          <cell r="DP101">
            <v>0</v>
          </cell>
          <cell r="DR101">
            <v>50.684931506849317</v>
          </cell>
          <cell r="DS101">
            <v>0</v>
          </cell>
          <cell r="DT101">
            <v>0</v>
          </cell>
          <cell r="DV101">
            <v>39850</v>
          </cell>
          <cell r="DW101">
            <v>1.3187775961048651</v>
          </cell>
          <cell r="DY101">
            <v>49.7</v>
          </cell>
          <cell r="DZ101">
            <v>44.7</v>
          </cell>
          <cell r="EA101">
            <v>30</v>
          </cell>
          <cell r="EB101">
            <v>30</v>
          </cell>
          <cell r="ED101">
            <v>60</v>
          </cell>
          <cell r="EE101">
            <v>20</v>
          </cell>
          <cell r="EF101">
            <v>37.232785928832314</v>
          </cell>
          <cell r="EG101">
            <v>0</v>
          </cell>
          <cell r="EH101">
            <v>37.232785928832314</v>
          </cell>
          <cell r="EJ101">
            <v>30</v>
          </cell>
          <cell r="EK101">
            <v>90</v>
          </cell>
          <cell r="EL101">
            <v>110</v>
          </cell>
          <cell r="EN101">
            <v>0</v>
          </cell>
          <cell r="EO101">
            <v>60</v>
          </cell>
          <cell r="EP101">
            <v>80</v>
          </cell>
          <cell r="ER101">
            <v>200</v>
          </cell>
          <cell r="ET101">
            <v>15</v>
          </cell>
          <cell r="EU101">
            <v>0</v>
          </cell>
          <cell r="EV101">
            <v>0</v>
          </cell>
          <cell r="EW101">
            <v>41.261369209120701</v>
          </cell>
          <cell r="EX101">
            <v>9.4235622977286155</v>
          </cell>
          <cell r="EZ101">
            <v>41.261369209120701</v>
          </cell>
          <cell r="FA101">
            <v>56.261369209120701</v>
          </cell>
          <cell r="FB101">
            <v>59</v>
          </cell>
          <cell r="FC101">
            <v>68.350684931506848</v>
          </cell>
          <cell r="FE101">
            <v>38271.593238541667</v>
          </cell>
        </row>
        <row r="102">
          <cell r="A102">
            <v>39851</v>
          </cell>
          <cell r="B102">
            <v>7</v>
          </cell>
          <cell r="C102">
            <v>6</v>
          </cell>
          <cell r="D102">
            <v>2</v>
          </cell>
          <cell r="E102">
            <v>2009</v>
          </cell>
          <cell r="G102">
            <v>0</v>
          </cell>
          <cell r="H102">
            <v>0.98336938783304073</v>
          </cell>
          <cell r="I102">
            <v>13.810147928252238</v>
          </cell>
          <cell r="J102">
            <v>50.684931506849317</v>
          </cell>
          <cell r="K102">
            <v>11.607142857142858</v>
          </cell>
          <cell r="L102">
            <v>0.18763211884147873</v>
          </cell>
          <cell r="M102">
            <v>8.7293826881452876</v>
          </cell>
          <cell r="N102">
            <v>8.9352</v>
          </cell>
          <cell r="O102">
            <v>12.37237372506903</v>
          </cell>
          <cell r="P102">
            <v>17.691651277585205</v>
          </cell>
          <cell r="Q102">
            <v>29.426072220474808</v>
          </cell>
          <cell r="R102">
            <v>16.257122205705755</v>
          </cell>
          <cell r="S102">
            <v>41.431061620534756</v>
          </cell>
          <cell r="T102">
            <v>23.569362579356572</v>
          </cell>
          <cell r="U102">
            <v>36.849729215333475</v>
          </cell>
          <cell r="W102">
            <v>0</v>
          </cell>
          <cell r="X102">
            <v>14.793517316085278</v>
          </cell>
          <cell r="Y102">
            <v>11.607142857142858</v>
          </cell>
          <cell r="Z102">
            <v>0</v>
          </cell>
          <cell r="AA102">
            <v>0</v>
          </cell>
          <cell r="AB102">
            <v>2.6946937214171909</v>
          </cell>
          <cell r="AC102">
            <v>5</v>
          </cell>
          <cell r="AD102">
            <v>0</v>
          </cell>
          <cell r="AE102">
            <v>0.22847358121330608</v>
          </cell>
          <cell r="AF102">
            <v>9.9290475043562694</v>
          </cell>
          <cell r="AG102">
            <v>0</v>
          </cell>
          <cell r="AH102">
            <v>3.333053779855959</v>
          </cell>
          <cell r="AI102">
            <v>0</v>
          </cell>
          <cell r="AJ102">
            <v>0</v>
          </cell>
          <cell r="AK102">
            <v>0</v>
          </cell>
          <cell r="AL102">
            <v>0</v>
          </cell>
          <cell r="AM102">
            <v>0</v>
          </cell>
          <cell r="AN102">
            <v>0</v>
          </cell>
          <cell r="AO102">
            <v>28.305200417182668</v>
          </cell>
          <cell r="AP102">
            <v>0</v>
          </cell>
          <cell r="AQ102">
            <v>14.070952495643731</v>
          </cell>
          <cell r="AR102">
            <v>15.929047504356269</v>
          </cell>
          <cell r="AS102">
            <v>14.108965231796169</v>
          </cell>
          <cell r="AT102">
            <v>0</v>
          </cell>
          <cell r="AU102">
            <v>0</v>
          </cell>
          <cell r="AV102">
            <v>0</v>
          </cell>
          <cell r="AW102">
            <v>67</v>
          </cell>
          <cell r="AX102">
            <v>0</v>
          </cell>
          <cell r="AY102">
            <v>0</v>
          </cell>
          <cell r="AZ102">
            <v>34.85015341522481</v>
          </cell>
          <cell r="BA102">
            <v>0</v>
          </cell>
          <cell r="BB102">
            <v>0</v>
          </cell>
          <cell r="BC102">
            <v>0</v>
          </cell>
          <cell r="BD102">
            <v>0</v>
          </cell>
          <cell r="BE102">
            <v>27.3224043715847</v>
          </cell>
          <cell r="BF102">
            <v>23.362527135264617</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CA102">
            <v>0</v>
          </cell>
          <cell r="CB102">
            <v>0</v>
          </cell>
          <cell r="CC102">
            <v>0</v>
          </cell>
          <cell r="CD102">
            <v>0</v>
          </cell>
          <cell r="CE102">
            <v>0</v>
          </cell>
          <cell r="CF102">
            <v>0</v>
          </cell>
          <cell r="CH102">
            <v>0</v>
          </cell>
          <cell r="CJ102">
            <v>39851</v>
          </cell>
          <cell r="CK102">
            <v>14.793517316085278</v>
          </cell>
          <cell r="CL102">
            <v>10.157521085569575</v>
          </cell>
          <cell r="CM102">
            <v>50.684931506849317</v>
          </cell>
          <cell r="CN102">
            <v>0</v>
          </cell>
          <cell r="CO102">
            <v>0</v>
          </cell>
          <cell r="CP102">
            <v>45.747219428834796</v>
          </cell>
          <cell r="CQ102">
            <v>0</v>
          </cell>
          <cell r="CR102">
            <v>30</v>
          </cell>
          <cell r="CS102">
            <v>0</v>
          </cell>
          <cell r="CU102">
            <v>39851</v>
          </cell>
          <cell r="CV102">
            <v>2.6946937214171909</v>
          </cell>
          <cell r="CW102">
            <v>5</v>
          </cell>
          <cell r="CX102">
            <v>0</v>
          </cell>
          <cell r="CY102">
            <v>0</v>
          </cell>
          <cell r="CZ102">
            <v>0</v>
          </cell>
          <cell r="DA102">
            <v>0</v>
          </cell>
          <cell r="DB102">
            <v>0</v>
          </cell>
          <cell r="DC102">
            <v>60.540736744920075</v>
          </cell>
          <cell r="DD102">
            <v>67</v>
          </cell>
          <cell r="DE102">
            <v>11.835616438356164</v>
          </cell>
          <cell r="DF102">
            <v>24</v>
          </cell>
          <cell r="DG102">
            <v>50.779200919581079</v>
          </cell>
          <cell r="DH102">
            <v>0</v>
          </cell>
          <cell r="DI102">
            <v>0</v>
          </cell>
          <cell r="DJ102">
            <v>0</v>
          </cell>
          <cell r="DK102">
            <v>27.3224043715847</v>
          </cell>
          <cell r="DL102">
            <v>23.362527135264617</v>
          </cell>
          <cell r="DM102">
            <v>0</v>
          </cell>
          <cell r="DN102">
            <v>0</v>
          </cell>
          <cell r="DO102">
            <v>0</v>
          </cell>
          <cell r="DP102">
            <v>0</v>
          </cell>
          <cell r="DR102">
            <v>50.684931506849317</v>
          </cell>
          <cell r="DS102">
            <v>0</v>
          </cell>
          <cell r="DT102">
            <v>0</v>
          </cell>
          <cell r="DV102">
            <v>39851</v>
          </cell>
          <cell r="DW102">
            <v>6.7716807237130503</v>
          </cell>
          <cell r="DY102">
            <v>49.7</v>
          </cell>
          <cell r="DZ102">
            <v>44.7</v>
          </cell>
          <cell r="EA102">
            <v>30</v>
          </cell>
          <cell r="EB102">
            <v>30</v>
          </cell>
          <cell r="ED102">
            <v>60</v>
          </cell>
          <cell r="EE102">
            <v>20</v>
          </cell>
          <cell r="EF102">
            <v>45.747219428834796</v>
          </cell>
          <cell r="EG102">
            <v>0</v>
          </cell>
          <cell r="EH102">
            <v>45.747219428834796</v>
          </cell>
          <cell r="EJ102">
            <v>30</v>
          </cell>
          <cell r="EK102">
            <v>90</v>
          </cell>
          <cell r="EL102">
            <v>110</v>
          </cell>
          <cell r="EN102">
            <v>0</v>
          </cell>
          <cell r="EO102">
            <v>60</v>
          </cell>
          <cell r="EP102">
            <v>80</v>
          </cell>
          <cell r="ER102">
            <v>200</v>
          </cell>
          <cell r="ET102">
            <v>15</v>
          </cell>
          <cell r="EU102">
            <v>0</v>
          </cell>
          <cell r="EV102">
            <v>0</v>
          </cell>
          <cell r="EW102">
            <v>50.684931506849317</v>
          </cell>
          <cell r="EX102">
            <v>0</v>
          </cell>
          <cell r="EZ102">
            <v>52.479978688667195</v>
          </cell>
          <cell r="FA102">
            <v>67.479978688667188</v>
          </cell>
          <cell r="FB102">
            <v>59</v>
          </cell>
          <cell r="FC102">
            <v>68.350684931506848</v>
          </cell>
          <cell r="FE102">
            <v>38271.593238773145</v>
          </cell>
        </row>
        <row r="103">
          <cell r="A103">
            <v>39852</v>
          </cell>
          <cell r="B103">
            <v>8</v>
          </cell>
          <cell r="C103">
            <v>7</v>
          </cell>
          <cell r="D103">
            <v>2</v>
          </cell>
          <cell r="E103">
            <v>2009</v>
          </cell>
          <cell r="G103">
            <v>0</v>
          </cell>
          <cell r="H103">
            <v>0.98336938783304073</v>
          </cell>
          <cell r="I103">
            <v>13.810147928252238</v>
          </cell>
          <cell r="J103">
            <v>50.684931506849317</v>
          </cell>
          <cell r="K103">
            <v>11.607142857142858</v>
          </cell>
          <cell r="L103">
            <v>0.18763211884147873</v>
          </cell>
          <cell r="M103">
            <v>8.7293826881452876</v>
          </cell>
          <cell r="N103">
            <v>8.9352</v>
          </cell>
          <cell r="O103">
            <v>12.37237372506903</v>
          </cell>
          <cell r="P103">
            <v>17.691651277585205</v>
          </cell>
          <cell r="Q103">
            <v>29.426072220474808</v>
          </cell>
          <cell r="R103">
            <v>16.257122205705755</v>
          </cell>
          <cell r="S103">
            <v>41.431061620534756</v>
          </cell>
          <cell r="T103">
            <v>23.569362579356572</v>
          </cell>
          <cell r="U103">
            <v>36.849729215333475</v>
          </cell>
          <cell r="W103">
            <v>0</v>
          </cell>
          <cell r="X103">
            <v>14.793517316085278</v>
          </cell>
          <cell r="Y103">
            <v>11.607142857142858</v>
          </cell>
          <cell r="Z103">
            <v>0</v>
          </cell>
          <cell r="AA103">
            <v>0</v>
          </cell>
          <cell r="AB103">
            <v>2.6933268477903862</v>
          </cell>
          <cell r="AC103">
            <v>5</v>
          </cell>
          <cell r="AD103">
            <v>0</v>
          </cell>
          <cell r="AE103">
            <v>0.22847358121330608</v>
          </cell>
          <cell r="AF103">
            <v>9.9304143779830731</v>
          </cell>
          <cell r="AG103">
            <v>0</v>
          </cell>
          <cell r="AH103">
            <v>3.333053779855959</v>
          </cell>
          <cell r="AI103">
            <v>0</v>
          </cell>
          <cell r="AJ103">
            <v>0</v>
          </cell>
          <cell r="AK103">
            <v>0</v>
          </cell>
          <cell r="AL103">
            <v>0</v>
          </cell>
          <cell r="AM103">
            <v>0</v>
          </cell>
          <cell r="AN103">
            <v>0</v>
          </cell>
          <cell r="AO103">
            <v>28.299081708060918</v>
          </cell>
          <cell r="AP103">
            <v>0</v>
          </cell>
          <cell r="AQ103">
            <v>14.069585622016927</v>
          </cell>
          <cell r="AR103">
            <v>15.930414377983073</v>
          </cell>
          <cell r="AS103">
            <v>14.115083940917927</v>
          </cell>
          <cell r="AT103">
            <v>0</v>
          </cell>
          <cell r="AU103">
            <v>0</v>
          </cell>
          <cell r="AV103">
            <v>0</v>
          </cell>
          <cell r="AW103">
            <v>67</v>
          </cell>
          <cell r="AX103">
            <v>0</v>
          </cell>
          <cell r="AY103">
            <v>0</v>
          </cell>
          <cell r="AZ103">
            <v>34.85015341522481</v>
          </cell>
          <cell r="BA103">
            <v>0</v>
          </cell>
          <cell r="BB103">
            <v>0</v>
          </cell>
          <cell r="BC103">
            <v>0</v>
          </cell>
          <cell r="BD103">
            <v>0</v>
          </cell>
          <cell r="BE103">
            <v>27.3224043715847</v>
          </cell>
          <cell r="BF103">
            <v>23.362527135264617</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CA103">
            <v>0</v>
          </cell>
          <cell r="CB103">
            <v>0</v>
          </cell>
          <cell r="CC103">
            <v>0</v>
          </cell>
          <cell r="CD103">
            <v>0</v>
          </cell>
          <cell r="CE103">
            <v>0</v>
          </cell>
          <cell r="CF103">
            <v>0</v>
          </cell>
          <cell r="CH103">
            <v>0</v>
          </cell>
          <cell r="CJ103">
            <v>39852</v>
          </cell>
          <cell r="CK103">
            <v>14.793517316085278</v>
          </cell>
          <cell r="CL103">
            <v>10.158887959196379</v>
          </cell>
          <cell r="CM103">
            <v>50.684931506849317</v>
          </cell>
          <cell r="CN103">
            <v>0</v>
          </cell>
          <cell r="CO103">
            <v>0</v>
          </cell>
          <cell r="CP103">
            <v>45.747219428834804</v>
          </cell>
          <cell r="CQ103">
            <v>0</v>
          </cell>
          <cell r="CR103">
            <v>30</v>
          </cell>
          <cell r="CS103">
            <v>0</v>
          </cell>
          <cell r="CU103">
            <v>39852</v>
          </cell>
          <cell r="CV103">
            <v>2.6933268477903862</v>
          </cell>
          <cell r="CW103">
            <v>5</v>
          </cell>
          <cell r="CX103">
            <v>0</v>
          </cell>
          <cell r="CY103">
            <v>0</v>
          </cell>
          <cell r="CZ103">
            <v>0</v>
          </cell>
          <cell r="DA103">
            <v>0</v>
          </cell>
          <cell r="DB103">
            <v>0</v>
          </cell>
          <cell r="DC103">
            <v>60.540736744920082</v>
          </cell>
          <cell r="DD103">
            <v>67</v>
          </cell>
          <cell r="DE103">
            <v>11.835616438356164</v>
          </cell>
          <cell r="DF103">
            <v>24</v>
          </cell>
          <cell r="DG103">
            <v>50.780567793207879</v>
          </cell>
          <cell r="DH103">
            <v>0</v>
          </cell>
          <cell r="DI103">
            <v>0</v>
          </cell>
          <cell r="DJ103">
            <v>0</v>
          </cell>
          <cell r="DK103">
            <v>27.3224043715847</v>
          </cell>
          <cell r="DL103">
            <v>23.362527135264617</v>
          </cell>
          <cell r="DM103">
            <v>0</v>
          </cell>
          <cell r="DN103">
            <v>0</v>
          </cell>
          <cell r="DO103">
            <v>0</v>
          </cell>
          <cell r="DP103">
            <v>0</v>
          </cell>
          <cell r="DR103">
            <v>50.684931506849317</v>
          </cell>
          <cell r="DS103">
            <v>0</v>
          </cell>
          <cell r="DT103">
            <v>0</v>
          </cell>
          <cell r="DV103">
            <v>39852</v>
          </cell>
          <cell r="DW103">
            <v>6.7725919727975858</v>
          </cell>
          <cell r="DY103">
            <v>49.7</v>
          </cell>
          <cell r="DZ103">
            <v>44.7</v>
          </cell>
          <cell r="EA103">
            <v>30</v>
          </cell>
          <cell r="EB103">
            <v>30</v>
          </cell>
          <cell r="ED103">
            <v>60</v>
          </cell>
          <cell r="EE103">
            <v>20</v>
          </cell>
          <cell r="EF103">
            <v>45.747219428834804</v>
          </cell>
          <cell r="EG103">
            <v>0</v>
          </cell>
          <cell r="EH103">
            <v>45.747219428834804</v>
          </cell>
          <cell r="EJ103">
            <v>30</v>
          </cell>
          <cell r="EK103">
            <v>90</v>
          </cell>
          <cell r="EL103">
            <v>110</v>
          </cell>
          <cell r="EN103">
            <v>0</v>
          </cell>
          <cell r="EO103">
            <v>60</v>
          </cell>
          <cell r="EP103">
            <v>80</v>
          </cell>
          <cell r="ER103">
            <v>200</v>
          </cell>
          <cell r="ET103">
            <v>15</v>
          </cell>
          <cell r="EU103">
            <v>0</v>
          </cell>
          <cell r="EV103">
            <v>0</v>
          </cell>
          <cell r="EW103">
            <v>50.684931506849317</v>
          </cell>
          <cell r="EX103">
            <v>0</v>
          </cell>
          <cell r="EZ103">
            <v>52.479978688667195</v>
          </cell>
          <cell r="FA103">
            <v>67.479978688667188</v>
          </cell>
          <cell r="FB103">
            <v>59</v>
          </cell>
          <cell r="FC103">
            <v>68.350684931506848</v>
          </cell>
          <cell r="FE103">
            <v>38271.59323888889</v>
          </cell>
        </row>
        <row r="104">
          <cell r="A104">
            <v>39853</v>
          </cell>
          <cell r="B104">
            <v>9</v>
          </cell>
          <cell r="C104">
            <v>1</v>
          </cell>
          <cell r="D104">
            <v>2</v>
          </cell>
          <cell r="E104">
            <v>2009</v>
          </cell>
          <cell r="G104">
            <v>0</v>
          </cell>
          <cell r="H104">
            <v>0.98336938783304073</v>
          </cell>
          <cell r="I104">
            <v>13.810147928252238</v>
          </cell>
          <cell r="J104">
            <v>50.684931506849317</v>
          </cell>
          <cell r="K104">
            <v>11.607142857142858</v>
          </cell>
          <cell r="L104">
            <v>0.18763211884147873</v>
          </cell>
          <cell r="M104">
            <v>8.7293826881452876</v>
          </cell>
          <cell r="N104">
            <v>8.9352</v>
          </cell>
          <cell r="O104">
            <v>12.37237372506903</v>
          </cell>
          <cell r="P104">
            <v>17.691651277585205</v>
          </cell>
          <cell r="Q104">
            <v>29.426072220474808</v>
          </cell>
          <cell r="R104">
            <v>16.257122205705755</v>
          </cell>
          <cell r="S104">
            <v>41.431061620534756</v>
          </cell>
          <cell r="T104">
            <v>23.569362579356572</v>
          </cell>
          <cell r="U104">
            <v>36.849729215333475</v>
          </cell>
          <cell r="W104">
            <v>0</v>
          </cell>
          <cell r="X104">
            <v>14.793517316085278</v>
          </cell>
          <cell r="Y104">
            <v>11.607142857142858</v>
          </cell>
          <cell r="Z104">
            <v>0</v>
          </cell>
          <cell r="AA104">
            <v>0</v>
          </cell>
          <cell r="AB104">
            <v>2.6919606675052745</v>
          </cell>
          <cell r="AC104">
            <v>5</v>
          </cell>
          <cell r="AD104">
            <v>0</v>
          </cell>
          <cell r="AE104">
            <v>0.22847358121330608</v>
          </cell>
          <cell r="AF104">
            <v>9.9317805582681853</v>
          </cell>
          <cell r="AG104">
            <v>0</v>
          </cell>
          <cell r="AH104">
            <v>3.333053779855959</v>
          </cell>
          <cell r="AI104">
            <v>0</v>
          </cell>
          <cell r="AJ104">
            <v>0</v>
          </cell>
          <cell r="AK104">
            <v>0</v>
          </cell>
          <cell r="AL104">
            <v>0</v>
          </cell>
          <cell r="AM104">
            <v>0</v>
          </cell>
          <cell r="AN104">
            <v>0</v>
          </cell>
          <cell r="AO104">
            <v>28.292925460846398</v>
          </cell>
          <cell r="AP104">
            <v>0</v>
          </cell>
          <cell r="AQ104">
            <v>14.068219441731815</v>
          </cell>
          <cell r="AR104">
            <v>15.931780558268185</v>
          </cell>
          <cell r="AS104">
            <v>14.12124018813244</v>
          </cell>
          <cell r="AT104">
            <v>0</v>
          </cell>
          <cell r="AU104">
            <v>0</v>
          </cell>
          <cell r="AV104">
            <v>0</v>
          </cell>
          <cell r="AW104">
            <v>67</v>
          </cell>
          <cell r="AX104">
            <v>0</v>
          </cell>
          <cell r="AY104">
            <v>0</v>
          </cell>
          <cell r="AZ104">
            <v>34.85015341522481</v>
          </cell>
          <cell r="BA104">
            <v>0</v>
          </cell>
          <cell r="BB104">
            <v>0</v>
          </cell>
          <cell r="BC104">
            <v>0</v>
          </cell>
          <cell r="BD104">
            <v>0</v>
          </cell>
          <cell r="BE104">
            <v>27.3224043715847</v>
          </cell>
          <cell r="BF104">
            <v>23.362527135264617</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CA104">
            <v>0</v>
          </cell>
          <cell r="CB104">
            <v>0</v>
          </cell>
          <cell r="CC104">
            <v>0</v>
          </cell>
          <cell r="CD104">
            <v>0</v>
          </cell>
          <cell r="CE104">
            <v>0</v>
          </cell>
          <cell r="CF104">
            <v>0</v>
          </cell>
          <cell r="CH104">
            <v>0</v>
          </cell>
          <cell r="CJ104">
            <v>39853</v>
          </cell>
          <cell r="CK104">
            <v>14.793517316085278</v>
          </cell>
          <cell r="CL104">
            <v>10.160254139481491</v>
          </cell>
          <cell r="CM104">
            <v>50.684931506849317</v>
          </cell>
          <cell r="CN104">
            <v>0</v>
          </cell>
          <cell r="CO104">
            <v>0</v>
          </cell>
          <cell r="CP104">
            <v>45.747219428834796</v>
          </cell>
          <cell r="CQ104">
            <v>0</v>
          </cell>
          <cell r="CR104">
            <v>30</v>
          </cell>
          <cell r="CS104">
            <v>0</v>
          </cell>
          <cell r="CU104">
            <v>39853</v>
          </cell>
          <cell r="CV104">
            <v>2.6919606675052745</v>
          </cell>
          <cell r="CW104">
            <v>5</v>
          </cell>
          <cell r="CX104">
            <v>0</v>
          </cell>
          <cell r="CY104">
            <v>0</v>
          </cell>
          <cell r="CZ104">
            <v>0</v>
          </cell>
          <cell r="DA104">
            <v>0</v>
          </cell>
          <cell r="DB104">
            <v>0</v>
          </cell>
          <cell r="DC104">
            <v>60.540736744920075</v>
          </cell>
          <cell r="DD104">
            <v>67</v>
          </cell>
          <cell r="DE104">
            <v>11.835616438356164</v>
          </cell>
          <cell r="DF104">
            <v>24</v>
          </cell>
          <cell r="DG104">
            <v>50.781933973492997</v>
          </cell>
          <cell r="DH104">
            <v>0</v>
          </cell>
          <cell r="DI104">
            <v>0</v>
          </cell>
          <cell r="DJ104">
            <v>0</v>
          </cell>
          <cell r="DK104">
            <v>27.3224043715847</v>
          </cell>
          <cell r="DL104">
            <v>23.362527135264617</v>
          </cell>
          <cell r="DM104">
            <v>0</v>
          </cell>
          <cell r="DN104">
            <v>0</v>
          </cell>
          <cell r="DO104">
            <v>0</v>
          </cell>
          <cell r="DP104">
            <v>0</v>
          </cell>
          <cell r="DR104">
            <v>50.684931506849317</v>
          </cell>
          <cell r="DS104">
            <v>0</v>
          </cell>
          <cell r="DT104">
            <v>0</v>
          </cell>
          <cell r="DV104">
            <v>39853</v>
          </cell>
          <cell r="DW104">
            <v>6.7735027596543276</v>
          </cell>
          <cell r="DY104">
            <v>49.7</v>
          </cell>
          <cell r="DZ104">
            <v>44.7</v>
          </cell>
          <cell r="EA104">
            <v>30</v>
          </cell>
          <cell r="EB104">
            <v>30</v>
          </cell>
          <cell r="ED104">
            <v>60</v>
          </cell>
          <cell r="EE104">
            <v>20</v>
          </cell>
          <cell r="EF104">
            <v>45.747219428834796</v>
          </cell>
          <cell r="EG104">
            <v>0</v>
          </cell>
          <cell r="EH104">
            <v>45.747219428834796</v>
          </cell>
          <cell r="EJ104">
            <v>30</v>
          </cell>
          <cell r="EK104">
            <v>90</v>
          </cell>
          <cell r="EL104">
            <v>110</v>
          </cell>
          <cell r="EN104">
            <v>0</v>
          </cell>
          <cell r="EO104">
            <v>60</v>
          </cell>
          <cell r="EP104">
            <v>80</v>
          </cell>
          <cell r="ER104">
            <v>200</v>
          </cell>
          <cell r="ET104">
            <v>15</v>
          </cell>
          <cell r="EU104">
            <v>0</v>
          </cell>
          <cell r="EV104">
            <v>0</v>
          </cell>
          <cell r="EW104">
            <v>50.684931506849317</v>
          </cell>
          <cell r="EX104">
            <v>0</v>
          </cell>
          <cell r="EZ104">
            <v>52.479978688667195</v>
          </cell>
          <cell r="FA104">
            <v>67.479978688667188</v>
          </cell>
          <cell r="FB104">
            <v>59</v>
          </cell>
          <cell r="FC104">
            <v>68.350684931506848</v>
          </cell>
          <cell r="FE104">
            <v>38271.593239120368</v>
          </cell>
        </row>
        <row r="105">
          <cell r="A105">
            <v>39854</v>
          </cell>
          <cell r="B105">
            <v>10</v>
          </cell>
          <cell r="C105">
            <v>2</v>
          </cell>
          <cell r="D105">
            <v>2</v>
          </cell>
          <cell r="E105">
            <v>2009</v>
          </cell>
          <cell r="G105">
            <v>0</v>
          </cell>
          <cell r="H105">
            <v>0.98336938783304073</v>
          </cell>
          <cell r="I105">
            <v>13.810147928252238</v>
          </cell>
          <cell r="J105">
            <v>50.684931506849317</v>
          </cell>
          <cell r="K105">
            <v>11.607142857142858</v>
          </cell>
          <cell r="L105">
            <v>0.18763211884147873</v>
          </cell>
          <cell r="M105">
            <v>8.7293826881452876</v>
          </cell>
          <cell r="N105">
            <v>8.9352</v>
          </cell>
          <cell r="O105">
            <v>12.37237372506903</v>
          </cell>
          <cell r="P105">
            <v>17.691651277585205</v>
          </cell>
          <cell r="Q105">
            <v>29.426072220474808</v>
          </cell>
          <cell r="R105">
            <v>16.257122205705755</v>
          </cell>
          <cell r="S105">
            <v>41.431061620534756</v>
          </cell>
          <cell r="T105">
            <v>23.569362579356572</v>
          </cell>
          <cell r="U105">
            <v>36.849729215333475</v>
          </cell>
          <cell r="W105">
            <v>0</v>
          </cell>
          <cell r="X105">
            <v>14.793517316085278</v>
          </cell>
          <cell r="Y105">
            <v>11.607142857142858</v>
          </cell>
          <cell r="Z105">
            <v>0</v>
          </cell>
          <cell r="AA105">
            <v>0</v>
          </cell>
          <cell r="AB105">
            <v>2.6905951802101642</v>
          </cell>
          <cell r="AC105">
            <v>5</v>
          </cell>
          <cell r="AD105">
            <v>0</v>
          </cell>
          <cell r="AE105">
            <v>0.22847358121330608</v>
          </cell>
          <cell r="AF105">
            <v>9.9331460455632943</v>
          </cell>
          <cell r="AG105">
            <v>0</v>
          </cell>
          <cell r="AH105">
            <v>3.333053779855959</v>
          </cell>
          <cell r="AI105">
            <v>0</v>
          </cell>
          <cell r="AJ105">
            <v>0</v>
          </cell>
          <cell r="AK105">
            <v>0</v>
          </cell>
          <cell r="AL105">
            <v>0</v>
          </cell>
          <cell r="AM105">
            <v>0</v>
          </cell>
          <cell r="AN105">
            <v>0</v>
          </cell>
          <cell r="AO105">
            <v>28.286731329033628</v>
          </cell>
          <cell r="AP105">
            <v>0</v>
          </cell>
          <cell r="AQ105">
            <v>14.066853954436706</v>
          </cell>
          <cell r="AR105">
            <v>15.933146045563294</v>
          </cell>
          <cell r="AS105">
            <v>14.127434319945209</v>
          </cell>
          <cell r="AT105">
            <v>0</v>
          </cell>
          <cell r="AU105">
            <v>0</v>
          </cell>
          <cell r="AV105">
            <v>0</v>
          </cell>
          <cell r="AW105">
            <v>67</v>
          </cell>
          <cell r="AX105">
            <v>0</v>
          </cell>
          <cell r="AY105">
            <v>0</v>
          </cell>
          <cell r="AZ105">
            <v>34.85015341522481</v>
          </cell>
          <cell r="BA105">
            <v>0</v>
          </cell>
          <cell r="BB105">
            <v>0</v>
          </cell>
          <cell r="BC105">
            <v>0</v>
          </cell>
          <cell r="BD105">
            <v>0</v>
          </cell>
          <cell r="BE105">
            <v>27.3224043715847</v>
          </cell>
          <cell r="BF105">
            <v>23.362527135264617</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CA105">
            <v>0</v>
          </cell>
          <cell r="CB105">
            <v>0</v>
          </cell>
          <cell r="CC105">
            <v>0</v>
          </cell>
          <cell r="CD105">
            <v>0</v>
          </cell>
          <cell r="CE105">
            <v>0</v>
          </cell>
          <cell r="CF105">
            <v>0</v>
          </cell>
          <cell r="CH105">
            <v>0</v>
          </cell>
          <cell r="CJ105">
            <v>39854</v>
          </cell>
          <cell r="CK105">
            <v>14.793517316085278</v>
          </cell>
          <cell r="CL105">
            <v>10.1616196267766</v>
          </cell>
          <cell r="CM105">
            <v>50.684931506849317</v>
          </cell>
          <cell r="CN105">
            <v>0</v>
          </cell>
          <cell r="CO105">
            <v>0</v>
          </cell>
          <cell r="CP105">
            <v>45.747219428834796</v>
          </cell>
          <cell r="CQ105">
            <v>0</v>
          </cell>
          <cell r="CR105">
            <v>30</v>
          </cell>
          <cell r="CS105">
            <v>0</v>
          </cell>
          <cell r="CU105">
            <v>39854</v>
          </cell>
          <cell r="CV105">
            <v>2.6905951802101642</v>
          </cell>
          <cell r="CW105">
            <v>5</v>
          </cell>
          <cell r="CX105">
            <v>0</v>
          </cell>
          <cell r="CY105">
            <v>0</v>
          </cell>
          <cell r="CZ105">
            <v>0</v>
          </cell>
          <cell r="DA105">
            <v>0</v>
          </cell>
          <cell r="DB105">
            <v>0</v>
          </cell>
          <cell r="DC105">
            <v>60.540736744920075</v>
          </cell>
          <cell r="DD105">
            <v>67</v>
          </cell>
          <cell r="DE105">
            <v>11.835616438356164</v>
          </cell>
          <cell r="DF105">
            <v>24</v>
          </cell>
          <cell r="DG105">
            <v>50.783299460788101</v>
          </cell>
          <cell r="DH105">
            <v>0</v>
          </cell>
          <cell r="DI105">
            <v>0</v>
          </cell>
          <cell r="DJ105">
            <v>0</v>
          </cell>
          <cell r="DK105">
            <v>27.3224043715847</v>
          </cell>
          <cell r="DL105">
            <v>23.362527135264617</v>
          </cell>
          <cell r="DM105">
            <v>0</v>
          </cell>
          <cell r="DN105">
            <v>0</v>
          </cell>
          <cell r="DO105">
            <v>0</v>
          </cell>
          <cell r="DP105">
            <v>0</v>
          </cell>
          <cell r="DR105">
            <v>50.684931506849317</v>
          </cell>
          <cell r="DS105">
            <v>0</v>
          </cell>
          <cell r="DT105">
            <v>0</v>
          </cell>
          <cell r="DV105">
            <v>39854</v>
          </cell>
          <cell r="DW105">
            <v>6.7744130845177333</v>
          </cell>
          <cell r="DY105">
            <v>49.7</v>
          </cell>
          <cell r="DZ105">
            <v>44.7</v>
          </cell>
          <cell r="EA105">
            <v>30</v>
          </cell>
          <cell r="EB105">
            <v>30</v>
          </cell>
          <cell r="ED105">
            <v>60</v>
          </cell>
          <cell r="EE105">
            <v>20</v>
          </cell>
          <cell r="EF105">
            <v>45.747219428834796</v>
          </cell>
          <cell r="EG105">
            <v>0</v>
          </cell>
          <cell r="EH105">
            <v>45.747219428834796</v>
          </cell>
          <cell r="EJ105">
            <v>30</v>
          </cell>
          <cell r="EK105">
            <v>90</v>
          </cell>
          <cell r="EL105">
            <v>110</v>
          </cell>
          <cell r="EN105">
            <v>0</v>
          </cell>
          <cell r="EO105">
            <v>60</v>
          </cell>
          <cell r="EP105">
            <v>80</v>
          </cell>
          <cell r="ER105">
            <v>200</v>
          </cell>
          <cell r="ET105">
            <v>15</v>
          </cell>
          <cell r="EU105">
            <v>0</v>
          </cell>
          <cell r="EV105">
            <v>0</v>
          </cell>
          <cell r="EW105">
            <v>50.684931506849317</v>
          </cell>
          <cell r="EX105">
            <v>0</v>
          </cell>
          <cell r="EZ105">
            <v>52.479978688667195</v>
          </cell>
          <cell r="FA105">
            <v>67.479978688667188</v>
          </cell>
          <cell r="FB105">
            <v>59</v>
          </cell>
          <cell r="FC105">
            <v>68.350684931506848</v>
          </cell>
          <cell r="FE105">
            <v>38271.593239467591</v>
          </cell>
        </row>
        <row r="106">
          <cell r="A106">
            <v>39855</v>
          </cell>
          <cell r="B106">
            <v>11</v>
          </cell>
          <cell r="C106">
            <v>3</v>
          </cell>
          <cell r="D106">
            <v>2</v>
          </cell>
          <cell r="E106">
            <v>2009</v>
          </cell>
          <cell r="G106">
            <v>0</v>
          </cell>
          <cell r="H106">
            <v>0.91885330384580655</v>
          </cell>
          <cell r="I106">
            <v>13.221527914223294</v>
          </cell>
          <cell r="J106">
            <v>50.684931506849317</v>
          </cell>
          <cell r="K106">
            <v>11.607142857142858</v>
          </cell>
          <cell r="L106">
            <v>0.17532210625856232</v>
          </cell>
          <cell r="M106">
            <v>8.3573164809580067</v>
          </cell>
          <cell r="N106">
            <v>8.9352</v>
          </cell>
          <cell r="O106">
            <v>11.560657281335754</v>
          </cell>
          <cell r="P106">
            <v>16.937592734743422</v>
          </cell>
          <cell r="Q106">
            <v>29.166961698262231</v>
          </cell>
          <cell r="R106">
            <v>16.257122205705755</v>
          </cell>
          <cell r="S106">
            <v>35.66191505796526</v>
          </cell>
          <cell r="T106">
            <v>23.785631031681977</v>
          </cell>
          <cell r="U106">
            <v>32.64297244746497</v>
          </cell>
          <cell r="W106">
            <v>0</v>
          </cell>
          <cell r="X106">
            <v>14.1403812180691</v>
          </cell>
          <cell r="Y106">
            <v>11.607142857142858</v>
          </cell>
          <cell r="Z106">
            <v>0</v>
          </cell>
          <cell r="AA106">
            <v>0</v>
          </cell>
          <cell r="AB106">
            <v>2.6892303855535347</v>
          </cell>
          <cell r="AC106">
            <v>5</v>
          </cell>
          <cell r="AD106">
            <v>0</v>
          </cell>
          <cell r="AE106">
            <v>0.22847358121330608</v>
          </cell>
          <cell r="AF106">
            <v>9.5501346204497288</v>
          </cell>
          <cell r="AG106">
            <v>0</v>
          </cell>
          <cell r="AH106">
            <v>3.5777498468392519</v>
          </cell>
          <cell r="AI106">
            <v>0</v>
          </cell>
          <cell r="AJ106">
            <v>0</v>
          </cell>
          <cell r="AK106">
            <v>0</v>
          </cell>
          <cell r="AL106">
            <v>0</v>
          </cell>
          <cell r="AM106">
            <v>0</v>
          </cell>
          <cell r="AN106">
            <v>0</v>
          </cell>
          <cell r="AO106">
            <v>28.689947486775981</v>
          </cell>
          <cell r="AP106">
            <v>0</v>
          </cell>
          <cell r="AQ106">
            <v>14.449865379550271</v>
          </cell>
          <cell r="AR106">
            <v>15.550134620449729</v>
          </cell>
          <cell r="AS106">
            <v>11.654636586431934</v>
          </cell>
          <cell r="AT106">
            <v>0</v>
          </cell>
          <cell r="AU106">
            <v>0</v>
          </cell>
          <cell r="AV106">
            <v>0</v>
          </cell>
          <cell r="AW106">
            <v>67</v>
          </cell>
          <cell r="AX106">
            <v>0</v>
          </cell>
          <cell r="AY106">
            <v>0</v>
          </cell>
          <cell r="AZ106">
            <v>25.090518537112203</v>
          </cell>
          <cell r="BA106">
            <v>0</v>
          </cell>
          <cell r="BB106">
            <v>0</v>
          </cell>
          <cell r="BC106">
            <v>0</v>
          </cell>
          <cell r="BD106">
            <v>0</v>
          </cell>
          <cell r="BE106">
            <v>27.3224043715847</v>
          </cell>
          <cell r="BF106">
            <v>23.362527135264617</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CA106">
            <v>0</v>
          </cell>
          <cell r="CB106">
            <v>0</v>
          </cell>
          <cell r="CC106">
            <v>0</v>
          </cell>
          <cell r="CD106">
            <v>0</v>
          </cell>
          <cell r="CE106">
            <v>0</v>
          </cell>
          <cell r="CF106">
            <v>0</v>
          </cell>
          <cell r="CH106">
            <v>0</v>
          </cell>
          <cell r="CJ106">
            <v>39855</v>
          </cell>
          <cell r="CK106">
            <v>14.1403812180691</v>
          </cell>
          <cell r="CL106">
            <v>9.7786082016630349</v>
          </cell>
          <cell r="CM106">
            <v>50.684931506849317</v>
          </cell>
          <cell r="CN106">
            <v>0</v>
          </cell>
          <cell r="CO106">
            <v>0</v>
          </cell>
          <cell r="CP106">
            <v>43.922333920047166</v>
          </cell>
          <cell r="CQ106">
            <v>0</v>
          </cell>
          <cell r="CR106">
            <v>30</v>
          </cell>
          <cell r="CS106">
            <v>0</v>
          </cell>
          <cell r="CU106">
            <v>39855</v>
          </cell>
          <cell r="CV106">
            <v>2.6892303855535347</v>
          </cell>
          <cell r="CW106">
            <v>5</v>
          </cell>
          <cell r="CX106">
            <v>0</v>
          </cell>
          <cell r="CY106">
            <v>0</v>
          </cell>
          <cell r="CZ106">
            <v>0</v>
          </cell>
          <cell r="DA106">
            <v>0</v>
          </cell>
          <cell r="DB106">
            <v>0</v>
          </cell>
          <cell r="DC106">
            <v>58.062715138116268</v>
          </cell>
          <cell r="DD106">
            <v>67</v>
          </cell>
          <cell r="DE106">
            <v>11.835616438356164</v>
          </cell>
          <cell r="DF106">
            <v>24</v>
          </cell>
          <cell r="DG106">
            <v>40.640653157561928</v>
          </cell>
          <cell r="DH106">
            <v>0</v>
          </cell>
          <cell r="DI106">
            <v>0</v>
          </cell>
          <cell r="DJ106">
            <v>0</v>
          </cell>
          <cell r="DK106">
            <v>27.3224043715847</v>
          </cell>
          <cell r="DL106">
            <v>23.362527135264617</v>
          </cell>
          <cell r="DM106">
            <v>0</v>
          </cell>
          <cell r="DN106">
            <v>0</v>
          </cell>
          <cell r="DO106">
            <v>0</v>
          </cell>
          <cell r="DP106">
            <v>0</v>
          </cell>
          <cell r="DR106">
            <v>50.684931506849317</v>
          </cell>
          <cell r="DS106">
            <v>0</v>
          </cell>
          <cell r="DT106">
            <v>0</v>
          </cell>
          <cell r="DV106">
            <v>39855</v>
          </cell>
          <cell r="DW106">
            <v>6.5190721344420233</v>
          </cell>
          <cell r="DY106">
            <v>49.7</v>
          </cell>
          <cell r="DZ106">
            <v>44.7</v>
          </cell>
          <cell r="EA106">
            <v>30</v>
          </cell>
          <cell r="EB106">
            <v>30</v>
          </cell>
          <cell r="ED106">
            <v>60</v>
          </cell>
          <cell r="EE106">
            <v>20</v>
          </cell>
          <cell r="EF106">
            <v>43.922333920047166</v>
          </cell>
          <cell r="EG106">
            <v>0</v>
          </cell>
          <cell r="EH106">
            <v>43.922333920047166</v>
          </cell>
          <cell r="EJ106">
            <v>30</v>
          </cell>
          <cell r="EK106">
            <v>90</v>
          </cell>
          <cell r="EL106">
            <v>110</v>
          </cell>
          <cell r="EN106">
            <v>0</v>
          </cell>
          <cell r="EO106">
            <v>60</v>
          </cell>
          <cell r="EP106">
            <v>80</v>
          </cell>
          <cell r="ER106">
            <v>200</v>
          </cell>
          <cell r="ET106">
            <v>15</v>
          </cell>
          <cell r="EU106">
            <v>0</v>
          </cell>
          <cell r="EV106">
            <v>0</v>
          </cell>
          <cell r="EW106">
            <v>50.243162258282204</v>
          </cell>
          <cell r="EX106">
            <v>0.44176924856711253</v>
          </cell>
          <cell r="EZ106">
            <v>50.243162258282204</v>
          </cell>
          <cell r="FA106">
            <v>65.243162258282211</v>
          </cell>
          <cell r="FB106">
            <v>59</v>
          </cell>
          <cell r="FC106">
            <v>68.350684931506848</v>
          </cell>
          <cell r="FE106">
            <v>38271.59323958333</v>
          </cell>
        </row>
        <row r="107">
          <cell r="A107">
            <v>39856</v>
          </cell>
          <cell r="B107">
            <v>12</v>
          </cell>
          <cell r="C107">
            <v>4</v>
          </cell>
          <cell r="D107">
            <v>2</v>
          </cell>
          <cell r="E107">
            <v>2009</v>
          </cell>
          <cell r="G107">
            <v>0</v>
          </cell>
          <cell r="H107">
            <v>0.5955786861754685</v>
          </cell>
          <cell r="I107">
            <v>10.762234142791943</v>
          </cell>
          <cell r="J107">
            <v>50.684931506849317</v>
          </cell>
          <cell r="K107">
            <v>11.607142857142858</v>
          </cell>
          <cell r="L107">
            <v>0.11363958671743854</v>
          </cell>
          <cell r="M107">
            <v>6.8027989924466947</v>
          </cell>
          <cell r="N107">
            <v>0</v>
          </cell>
          <cell r="O107">
            <v>7.4933409349728333</v>
          </cell>
          <cell r="P107">
            <v>13.78708572936284</v>
          </cell>
          <cell r="Q107">
            <v>29.819555976419409</v>
          </cell>
          <cell r="R107">
            <v>16.257122205705755</v>
          </cell>
          <cell r="S107">
            <v>33.052050415125898</v>
          </cell>
          <cell r="T107">
            <v>23.227030095662197</v>
          </cell>
          <cell r="U107">
            <v>22.526688025307159</v>
          </cell>
          <cell r="W107">
            <v>0</v>
          </cell>
          <cell r="X107">
            <v>11.357812828967411</v>
          </cell>
          <cell r="Y107">
            <v>11.607142857142858</v>
          </cell>
          <cell r="Z107">
            <v>0</v>
          </cell>
          <cell r="AA107">
            <v>0</v>
          </cell>
          <cell r="AB107">
            <v>0</v>
          </cell>
          <cell r="AC107">
            <v>5</v>
          </cell>
          <cell r="AD107">
            <v>0</v>
          </cell>
          <cell r="AE107">
            <v>0.22847358121330608</v>
          </cell>
          <cell r="AF107">
            <v>1.6879649979508269</v>
          </cell>
          <cell r="AG107">
            <v>0</v>
          </cell>
          <cell r="AH107">
            <v>4.309902604336262</v>
          </cell>
          <cell r="AI107">
            <v>0</v>
          </cell>
          <cell r="AJ107">
            <v>0</v>
          </cell>
          <cell r="AK107">
            <v>0</v>
          </cell>
          <cell r="AL107">
            <v>0</v>
          </cell>
          <cell r="AM107">
            <v>0</v>
          </cell>
          <cell r="AN107">
            <v>0</v>
          </cell>
          <cell r="AO107">
            <v>30.745311226574078</v>
          </cell>
          <cell r="AP107">
            <v>0</v>
          </cell>
          <cell r="AQ107">
            <v>22.312035002049171</v>
          </cell>
          <cell r="AR107">
            <v>7.6879649979508287</v>
          </cell>
          <cell r="AS107">
            <v>2.3018910155504955</v>
          </cell>
          <cell r="AT107">
            <v>0</v>
          </cell>
          <cell r="AU107">
            <v>0</v>
          </cell>
          <cell r="AV107">
            <v>0</v>
          </cell>
          <cell r="AW107">
            <v>67</v>
          </cell>
          <cell r="AX107">
            <v>0</v>
          </cell>
          <cell r="AY107">
            <v>0</v>
          </cell>
          <cell r="AZ107">
            <v>11.805768536095258</v>
          </cell>
          <cell r="BA107">
            <v>0</v>
          </cell>
          <cell r="BB107">
            <v>0</v>
          </cell>
          <cell r="BC107">
            <v>0</v>
          </cell>
          <cell r="BD107">
            <v>0</v>
          </cell>
          <cell r="BE107">
            <v>27.3224043715847</v>
          </cell>
          <cell r="BF107">
            <v>23.362527135264617</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CA107">
            <v>0</v>
          </cell>
          <cell r="CB107">
            <v>0</v>
          </cell>
          <cell r="CC107">
            <v>0</v>
          </cell>
          <cell r="CD107">
            <v>0</v>
          </cell>
          <cell r="CE107">
            <v>0</v>
          </cell>
          <cell r="CF107">
            <v>0</v>
          </cell>
          <cell r="CH107">
            <v>0</v>
          </cell>
          <cell r="CJ107">
            <v>39856</v>
          </cell>
          <cell r="CK107">
            <v>11.357812828967411</v>
          </cell>
          <cell r="CL107">
            <v>1.916438579164133</v>
          </cell>
          <cell r="CM107">
            <v>50.684931506849317</v>
          </cell>
          <cell r="CN107">
            <v>0</v>
          </cell>
          <cell r="CO107">
            <v>0</v>
          </cell>
          <cell r="CP107">
            <v>37.357104846460835</v>
          </cell>
          <cell r="CQ107">
            <v>0</v>
          </cell>
          <cell r="CR107">
            <v>30</v>
          </cell>
          <cell r="CS107">
            <v>0</v>
          </cell>
          <cell r="CU107">
            <v>39856</v>
          </cell>
          <cell r="CV107">
            <v>0</v>
          </cell>
          <cell r="CW107">
            <v>5</v>
          </cell>
          <cell r="CX107">
            <v>0</v>
          </cell>
          <cell r="CY107">
            <v>0</v>
          </cell>
          <cell r="CZ107">
            <v>0</v>
          </cell>
          <cell r="DA107">
            <v>0</v>
          </cell>
          <cell r="DB107">
            <v>0</v>
          </cell>
          <cell r="DC107">
            <v>48.714917675428246</v>
          </cell>
          <cell r="DD107">
            <v>67</v>
          </cell>
          <cell r="DE107">
            <v>11.835616438356164</v>
          </cell>
          <cell r="DF107">
            <v>24</v>
          </cell>
          <cell r="DG107">
            <v>19.493733534046086</v>
          </cell>
          <cell r="DH107">
            <v>0</v>
          </cell>
          <cell r="DI107">
            <v>0</v>
          </cell>
          <cell r="DJ107">
            <v>0</v>
          </cell>
          <cell r="DK107">
            <v>27.3224043715847</v>
          </cell>
          <cell r="DL107">
            <v>23.362527135264617</v>
          </cell>
          <cell r="DM107">
            <v>0</v>
          </cell>
          <cell r="DN107">
            <v>0</v>
          </cell>
          <cell r="DO107">
            <v>0</v>
          </cell>
          <cell r="DP107">
            <v>0</v>
          </cell>
          <cell r="DR107">
            <v>50.684931506849317</v>
          </cell>
          <cell r="DS107">
            <v>0</v>
          </cell>
          <cell r="DT107">
            <v>0</v>
          </cell>
          <cell r="DV107">
            <v>39856</v>
          </cell>
          <cell r="DW107">
            <v>1.2776257194427554</v>
          </cell>
          <cell r="DY107">
            <v>49.7</v>
          </cell>
          <cell r="DZ107">
            <v>44.7</v>
          </cell>
          <cell r="EA107">
            <v>30</v>
          </cell>
          <cell r="EB107">
            <v>30</v>
          </cell>
          <cell r="ED107">
            <v>60</v>
          </cell>
          <cell r="EE107">
            <v>20</v>
          </cell>
          <cell r="EF107">
            <v>37.357104846460835</v>
          </cell>
          <cell r="EG107">
            <v>0</v>
          </cell>
          <cell r="EH107">
            <v>37.357104846460835</v>
          </cell>
          <cell r="EJ107">
            <v>30</v>
          </cell>
          <cell r="EK107">
            <v>90</v>
          </cell>
          <cell r="EL107">
            <v>110</v>
          </cell>
          <cell r="EN107">
            <v>0</v>
          </cell>
          <cell r="EO107">
            <v>60</v>
          </cell>
          <cell r="EP107">
            <v>80</v>
          </cell>
          <cell r="ER107">
            <v>200</v>
          </cell>
          <cell r="ET107">
            <v>15</v>
          </cell>
          <cell r="EU107">
            <v>0</v>
          </cell>
          <cell r="EV107">
            <v>0</v>
          </cell>
          <cell r="EW107">
            <v>40.897593667387092</v>
          </cell>
          <cell r="EX107">
            <v>9.787337839462225</v>
          </cell>
          <cell r="EZ107">
            <v>40.897593667387092</v>
          </cell>
          <cell r="FA107">
            <v>55.897593667387092</v>
          </cell>
          <cell r="FB107">
            <v>59</v>
          </cell>
          <cell r="FC107">
            <v>68.350684931506848</v>
          </cell>
          <cell r="FE107">
            <v>38271.593239814814</v>
          </cell>
        </row>
        <row r="108">
          <cell r="A108">
            <v>39857</v>
          </cell>
          <cell r="B108">
            <v>13</v>
          </cell>
          <cell r="C108">
            <v>5</v>
          </cell>
          <cell r="D108">
            <v>2</v>
          </cell>
          <cell r="E108">
            <v>2009</v>
          </cell>
          <cell r="G108">
            <v>0</v>
          </cell>
          <cell r="H108">
            <v>0.60196394179794444</v>
          </cell>
          <cell r="I108">
            <v>10.857961964516576</v>
          </cell>
          <cell r="J108">
            <v>50.684931506849317</v>
          </cell>
          <cell r="K108">
            <v>11.607142857142858</v>
          </cell>
          <cell r="L108">
            <v>0.11485792751247763</v>
          </cell>
          <cell r="M108">
            <v>6.8633084666448205</v>
          </cell>
          <cell r="N108">
            <v>0</v>
          </cell>
          <cell r="O108">
            <v>7.5736777543499922</v>
          </cell>
          <cell r="P108">
            <v>13.909718973287072</v>
          </cell>
          <cell r="Q108">
            <v>29.492266995489494</v>
          </cell>
          <cell r="R108">
            <v>16.257122205705755</v>
          </cell>
          <cell r="S108">
            <v>39.025929122813508</v>
          </cell>
          <cell r="T108">
            <v>23.398822502952093</v>
          </cell>
          <cell r="U108">
            <v>25.512794554962994</v>
          </cell>
          <cell r="W108">
            <v>0</v>
          </cell>
          <cell r="X108">
            <v>11.45992590631452</v>
          </cell>
          <cell r="Y108">
            <v>11.607142857142858</v>
          </cell>
          <cell r="Z108">
            <v>0</v>
          </cell>
          <cell r="AA108">
            <v>0</v>
          </cell>
          <cell r="AB108">
            <v>0</v>
          </cell>
          <cell r="AC108">
            <v>5</v>
          </cell>
          <cell r="AD108">
            <v>0</v>
          </cell>
          <cell r="AE108">
            <v>0.22847358121330608</v>
          </cell>
          <cell r="AF108">
            <v>1.7496928129439917</v>
          </cell>
          <cell r="AG108">
            <v>0</v>
          </cell>
          <cell r="AH108">
            <v>4.2065428535994958</v>
          </cell>
          <cell r="AI108">
            <v>0</v>
          </cell>
          <cell r="AJ108">
            <v>0</v>
          </cell>
          <cell r="AK108">
            <v>0</v>
          </cell>
          <cell r="AL108">
            <v>0</v>
          </cell>
          <cell r="AM108">
            <v>0</v>
          </cell>
          <cell r="AN108">
            <v>0</v>
          </cell>
          <cell r="AO108">
            <v>30.769669980268844</v>
          </cell>
          <cell r="AP108">
            <v>0</v>
          </cell>
          <cell r="AQ108">
            <v>22.250307187056009</v>
          </cell>
          <cell r="AR108">
            <v>7.7496928129439908</v>
          </cell>
          <cell r="AS108">
            <v>2.2565730949639686</v>
          </cell>
          <cell r="AT108">
            <v>0</v>
          </cell>
          <cell r="AU108">
            <v>0</v>
          </cell>
          <cell r="AV108">
            <v>0</v>
          </cell>
          <cell r="AW108">
            <v>67</v>
          </cell>
          <cell r="AX108">
            <v>0</v>
          </cell>
          <cell r="AY108">
            <v>0</v>
          </cell>
          <cell r="AZ108">
            <v>20.937546180728589</v>
          </cell>
          <cell r="BA108">
            <v>0</v>
          </cell>
          <cell r="BB108">
            <v>0</v>
          </cell>
          <cell r="BC108">
            <v>0</v>
          </cell>
          <cell r="BD108">
            <v>0</v>
          </cell>
          <cell r="BE108">
            <v>27.3224043715847</v>
          </cell>
          <cell r="BF108">
            <v>23.362527135264617</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CA108">
            <v>0</v>
          </cell>
          <cell r="CB108">
            <v>0</v>
          </cell>
          <cell r="CC108">
            <v>0</v>
          </cell>
          <cell r="CD108">
            <v>0</v>
          </cell>
          <cell r="CE108">
            <v>0</v>
          </cell>
          <cell r="CF108">
            <v>0</v>
          </cell>
          <cell r="CH108">
            <v>0</v>
          </cell>
          <cell r="CJ108">
            <v>39857</v>
          </cell>
          <cell r="CK108">
            <v>11.45992590631452</v>
          </cell>
          <cell r="CL108">
            <v>1.9781663941572978</v>
          </cell>
          <cell r="CM108">
            <v>50.684931506849317</v>
          </cell>
          <cell r="CN108">
            <v>0</v>
          </cell>
          <cell r="CO108">
            <v>0</v>
          </cell>
          <cell r="CP108">
            <v>37.232785928832307</v>
          </cell>
          <cell r="CQ108">
            <v>0</v>
          </cell>
          <cell r="CR108">
            <v>30</v>
          </cell>
          <cell r="CS108">
            <v>0</v>
          </cell>
          <cell r="CU108">
            <v>39857</v>
          </cell>
          <cell r="CV108">
            <v>0</v>
          </cell>
          <cell r="CW108">
            <v>5</v>
          </cell>
          <cell r="CX108">
            <v>0</v>
          </cell>
          <cell r="CY108">
            <v>0</v>
          </cell>
          <cell r="CZ108">
            <v>0</v>
          </cell>
          <cell r="DA108">
            <v>0</v>
          </cell>
          <cell r="DB108">
            <v>0</v>
          </cell>
          <cell r="DC108">
            <v>48.692711835146831</v>
          </cell>
          <cell r="DD108">
            <v>67</v>
          </cell>
          <cell r="DE108">
            <v>11.835616438356164</v>
          </cell>
          <cell r="DF108">
            <v>24</v>
          </cell>
          <cell r="DG108">
            <v>28.68723899367258</v>
          </cell>
          <cell r="DH108">
            <v>0</v>
          </cell>
          <cell r="DI108">
            <v>0</v>
          </cell>
          <cell r="DJ108">
            <v>0</v>
          </cell>
          <cell r="DK108">
            <v>27.3224043715847</v>
          </cell>
          <cell r="DL108">
            <v>23.362527135264617</v>
          </cell>
          <cell r="DM108">
            <v>0</v>
          </cell>
          <cell r="DN108">
            <v>0</v>
          </cell>
          <cell r="DO108">
            <v>0</v>
          </cell>
          <cell r="DP108">
            <v>0</v>
          </cell>
          <cell r="DR108">
            <v>50.684931506849317</v>
          </cell>
          <cell r="DS108">
            <v>0</v>
          </cell>
          <cell r="DT108">
            <v>0</v>
          </cell>
          <cell r="DV108">
            <v>39857</v>
          </cell>
          <cell r="DW108">
            <v>1.3187775961048651</v>
          </cell>
          <cell r="DY108">
            <v>49.7</v>
          </cell>
          <cell r="DZ108">
            <v>44.7</v>
          </cell>
          <cell r="EA108">
            <v>30</v>
          </cell>
          <cell r="EB108">
            <v>30</v>
          </cell>
          <cell r="ED108">
            <v>60</v>
          </cell>
          <cell r="EE108">
            <v>20</v>
          </cell>
          <cell r="EF108">
            <v>37.232785928832307</v>
          </cell>
          <cell r="EG108">
            <v>0</v>
          </cell>
          <cell r="EH108">
            <v>37.232785928832307</v>
          </cell>
          <cell r="EJ108">
            <v>30</v>
          </cell>
          <cell r="EK108">
            <v>90</v>
          </cell>
          <cell r="EL108">
            <v>110</v>
          </cell>
          <cell r="EN108">
            <v>0</v>
          </cell>
          <cell r="EO108">
            <v>60</v>
          </cell>
          <cell r="EP108">
            <v>80</v>
          </cell>
          <cell r="ER108">
            <v>200</v>
          </cell>
          <cell r="ET108">
            <v>15</v>
          </cell>
          <cell r="EU108">
            <v>0</v>
          </cell>
          <cell r="EV108">
            <v>0</v>
          </cell>
          <cell r="EW108">
            <v>41.261369209120701</v>
          </cell>
          <cell r="EX108">
            <v>9.4235622977286155</v>
          </cell>
          <cell r="EZ108">
            <v>41.261369209120701</v>
          </cell>
          <cell r="FA108">
            <v>56.261369209120701</v>
          </cell>
          <cell r="FB108">
            <v>59</v>
          </cell>
          <cell r="FC108">
            <v>68.350684931506848</v>
          </cell>
          <cell r="FE108">
            <v>38271.593240046299</v>
          </cell>
        </row>
        <row r="109">
          <cell r="A109">
            <v>39858</v>
          </cell>
          <cell r="B109">
            <v>14</v>
          </cell>
          <cell r="C109">
            <v>6</v>
          </cell>
          <cell r="D109">
            <v>2</v>
          </cell>
          <cell r="E109">
            <v>2009</v>
          </cell>
          <cell r="G109">
            <v>0</v>
          </cell>
          <cell r="H109">
            <v>0.98336938783304073</v>
          </cell>
          <cell r="I109">
            <v>13.810147928252238</v>
          </cell>
          <cell r="J109">
            <v>50.684931506849317</v>
          </cell>
          <cell r="K109">
            <v>11.607142857142858</v>
          </cell>
          <cell r="L109">
            <v>0.18763211884147873</v>
          </cell>
          <cell r="M109">
            <v>8.7293826881452876</v>
          </cell>
          <cell r="N109">
            <v>8.9352</v>
          </cell>
          <cell r="O109">
            <v>12.37237372506903</v>
          </cell>
          <cell r="P109">
            <v>17.691651277585205</v>
          </cell>
          <cell r="Q109">
            <v>29.426072220474808</v>
          </cell>
          <cell r="R109">
            <v>16.257122205705755</v>
          </cell>
          <cell r="S109">
            <v>41.431061620534756</v>
          </cell>
          <cell r="T109">
            <v>23.569362579356572</v>
          </cell>
          <cell r="U109">
            <v>36.849729215333475</v>
          </cell>
          <cell r="W109">
            <v>0</v>
          </cell>
          <cell r="X109">
            <v>14.793517316085278</v>
          </cell>
          <cell r="Y109">
            <v>11.607142857142858</v>
          </cell>
          <cell r="Z109">
            <v>0</v>
          </cell>
          <cell r="AA109">
            <v>0</v>
          </cell>
          <cell r="AB109">
            <v>2.6878662831840519</v>
          </cell>
          <cell r="AC109">
            <v>5</v>
          </cell>
          <cell r="AD109">
            <v>0</v>
          </cell>
          <cell r="AE109">
            <v>0.22847358121330608</v>
          </cell>
          <cell r="AF109">
            <v>9.9358749425894075</v>
          </cell>
          <cell r="AG109">
            <v>0</v>
          </cell>
          <cell r="AH109">
            <v>3.333053779855959</v>
          </cell>
          <cell r="AI109">
            <v>0</v>
          </cell>
          <cell r="AJ109">
            <v>0</v>
          </cell>
          <cell r="AK109">
            <v>0</v>
          </cell>
          <cell r="AL109">
            <v>0</v>
          </cell>
          <cell r="AM109">
            <v>0</v>
          </cell>
          <cell r="AN109">
            <v>0</v>
          </cell>
          <cell r="AO109">
            <v>28.326744863566375</v>
          </cell>
          <cell r="AP109">
            <v>0</v>
          </cell>
          <cell r="AQ109">
            <v>14.064125057410592</v>
          </cell>
          <cell r="AR109">
            <v>15.935874942589408</v>
          </cell>
          <cell r="AS109">
            <v>14.087420785412462</v>
          </cell>
          <cell r="AT109">
            <v>0</v>
          </cell>
          <cell r="AU109">
            <v>0</v>
          </cell>
          <cell r="AV109">
            <v>0</v>
          </cell>
          <cell r="AW109">
            <v>67</v>
          </cell>
          <cell r="AX109">
            <v>0</v>
          </cell>
          <cell r="AY109">
            <v>0</v>
          </cell>
          <cell r="AZ109">
            <v>34.85015341522481</v>
          </cell>
          <cell r="BA109">
            <v>0</v>
          </cell>
          <cell r="BB109">
            <v>0</v>
          </cell>
          <cell r="BC109">
            <v>0</v>
          </cell>
          <cell r="BD109">
            <v>0</v>
          </cell>
          <cell r="BE109">
            <v>27.3224043715847</v>
          </cell>
          <cell r="BF109">
            <v>23.362527135264617</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CA109">
            <v>0</v>
          </cell>
          <cell r="CB109">
            <v>0</v>
          </cell>
          <cell r="CC109">
            <v>0</v>
          </cell>
          <cell r="CD109">
            <v>0</v>
          </cell>
          <cell r="CE109">
            <v>0</v>
          </cell>
          <cell r="CF109">
            <v>0</v>
          </cell>
          <cell r="CH109">
            <v>0</v>
          </cell>
          <cell r="CJ109">
            <v>39858</v>
          </cell>
          <cell r="CK109">
            <v>14.793517316085278</v>
          </cell>
          <cell r="CL109">
            <v>10.164348523802714</v>
          </cell>
          <cell r="CM109">
            <v>50.684931506849317</v>
          </cell>
          <cell r="CN109">
            <v>0</v>
          </cell>
          <cell r="CO109">
            <v>0</v>
          </cell>
          <cell r="CP109">
            <v>45.747219428834796</v>
          </cell>
          <cell r="CQ109">
            <v>0</v>
          </cell>
          <cell r="CR109">
            <v>30</v>
          </cell>
          <cell r="CS109">
            <v>0</v>
          </cell>
          <cell r="CU109">
            <v>39858</v>
          </cell>
          <cell r="CV109">
            <v>2.6878662831840519</v>
          </cell>
          <cell r="CW109">
            <v>5</v>
          </cell>
          <cell r="CX109">
            <v>0</v>
          </cell>
          <cell r="CY109">
            <v>0</v>
          </cell>
          <cell r="CZ109">
            <v>0</v>
          </cell>
          <cell r="DA109">
            <v>0</v>
          </cell>
          <cell r="DB109">
            <v>0</v>
          </cell>
          <cell r="DC109">
            <v>60.540736744920075</v>
          </cell>
          <cell r="DD109">
            <v>67</v>
          </cell>
          <cell r="DE109">
            <v>11.835616438356164</v>
          </cell>
          <cell r="DF109">
            <v>24</v>
          </cell>
          <cell r="DG109">
            <v>50.786028357814217</v>
          </cell>
          <cell r="DH109">
            <v>0</v>
          </cell>
          <cell r="DI109">
            <v>0</v>
          </cell>
          <cell r="DJ109">
            <v>0</v>
          </cell>
          <cell r="DK109">
            <v>27.3224043715847</v>
          </cell>
          <cell r="DL109">
            <v>23.362527135264617</v>
          </cell>
          <cell r="DM109">
            <v>0</v>
          </cell>
          <cell r="DN109">
            <v>0</v>
          </cell>
          <cell r="DO109">
            <v>0</v>
          </cell>
          <cell r="DP109">
            <v>0</v>
          </cell>
          <cell r="DR109">
            <v>50.684931506849317</v>
          </cell>
          <cell r="DS109">
            <v>0</v>
          </cell>
          <cell r="DT109">
            <v>0</v>
          </cell>
          <cell r="DV109">
            <v>39858</v>
          </cell>
          <cell r="DW109">
            <v>6.7762323492018091</v>
          </cell>
          <cell r="DY109">
            <v>49.7</v>
          </cell>
          <cell r="DZ109">
            <v>44.7</v>
          </cell>
          <cell r="EA109">
            <v>30</v>
          </cell>
          <cell r="EB109">
            <v>30</v>
          </cell>
          <cell r="ED109">
            <v>60</v>
          </cell>
          <cell r="EE109">
            <v>20</v>
          </cell>
          <cell r="EF109">
            <v>45.747219428834796</v>
          </cell>
          <cell r="EG109">
            <v>0</v>
          </cell>
          <cell r="EH109">
            <v>45.747219428834796</v>
          </cell>
          <cell r="EJ109">
            <v>30</v>
          </cell>
          <cell r="EK109">
            <v>90</v>
          </cell>
          <cell r="EL109">
            <v>110</v>
          </cell>
          <cell r="EN109">
            <v>0</v>
          </cell>
          <cell r="EO109">
            <v>60</v>
          </cell>
          <cell r="EP109">
            <v>80</v>
          </cell>
          <cell r="ER109">
            <v>200</v>
          </cell>
          <cell r="ET109">
            <v>15</v>
          </cell>
          <cell r="EU109">
            <v>0</v>
          </cell>
          <cell r="EV109">
            <v>0</v>
          </cell>
          <cell r="EW109">
            <v>50.684931506849317</v>
          </cell>
          <cell r="EX109">
            <v>0</v>
          </cell>
          <cell r="EZ109">
            <v>52.479978688667195</v>
          </cell>
          <cell r="FA109">
            <v>67.479978688667188</v>
          </cell>
          <cell r="FB109">
            <v>59</v>
          </cell>
          <cell r="FC109">
            <v>68.350684931506848</v>
          </cell>
          <cell r="FE109">
            <v>38271.593240162038</v>
          </cell>
        </row>
        <row r="110">
          <cell r="A110">
            <v>39859</v>
          </cell>
          <cell r="B110">
            <v>15</v>
          </cell>
          <cell r="C110">
            <v>7</v>
          </cell>
          <cell r="D110">
            <v>2</v>
          </cell>
          <cell r="E110">
            <v>2009</v>
          </cell>
          <cell r="G110">
            <v>0</v>
          </cell>
          <cell r="H110">
            <v>0.98336938783304073</v>
          </cell>
          <cell r="I110">
            <v>13.810147928252238</v>
          </cell>
          <cell r="J110">
            <v>50.684931506849317</v>
          </cell>
          <cell r="K110">
            <v>11.607142857142858</v>
          </cell>
          <cell r="L110">
            <v>0.18763211884147873</v>
          </cell>
          <cell r="M110">
            <v>8.7293826881452876</v>
          </cell>
          <cell r="N110">
            <v>8.9352</v>
          </cell>
          <cell r="O110">
            <v>12.37237372506903</v>
          </cell>
          <cell r="P110">
            <v>17.691651277585205</v>
          </cell>
          <cell r="Q110">
            <v>29.426072220474808</v>
          </cell>
          <cell r="R110">
            <v>16.257122205705755</v>
          </cell>
          <cell r="S110">
            <v>41.431061620534756</v>
          </cell>
          <cell r="T110">
            <v>23.569362579356572</v>
          </cell>
          <cell r="U110">
            <v>36.849729215333475</v>
          </cell>
          <cell r="W110">
            <v>0</v>
          </cell>
          <cell r="X110">
            <v>14.793517316085278</v>
          </cell>
          <cell r="Y110">
            <v>11.607142857142858</v>
          </cell>
          <cell r="Z110">
            <v>0</v>
          </cell>
          <cell r="AA110">
            <v>0</v>
          </cell>
          <cell r="AB110">
            <v>2.6865028727505527</v>
          </cell>
          <cell r="AC110">
            <v>5</v>
          </cell>
          <cell r="AD110">
            <v>0</v>
          </cell>
          <cell r="AE110">
            <v>0.22847358121330608</v>
          </cell>
          <cell r="AF110">
            <v>9.9372383530229058</v>
          </cell>
          <cell r="AG110">
            <v>0</v>
          </cell>
          <cell r="AH110">
            <v>3.333053779855959</v>
          </cell>
          <cell r="AI110">
            <v>0</v>
          </cell>
          <cell r="AJ110">
            <v>0</v>
          </cell>
          <cell r="AK110">
            <v>0</v>
          </cell>
          <cell r="AL110">
            <v>0</v>
          </cell>
          <cell r="AM110">
            <v>0</v>
          </cell>
          <cell r="AN110">
            <v>0</v>
          </cell>
          <cell r="AO110">
            <v>28.32055963407754</v>
          </cell>
          <cell r="AP110">
            <v>0</v>
          </cell>
          <cell r="AQ110">
            <v>14.062761646977094</v>
          </cell>
          <cell r="AR110">
            <v>15.937238353022906</v>
          </cell>
          <cell r="AS110">
            <v>14.093606014901297</v>
          </cell>
          <cell r="AT110">
            <v>0</v>
          </cell>
          <cell r="AU110">
            <v>0</v>
          </cell>
          <cell r="AV110">
            <v>0</v>
          </cell>
          <cell r="AW110">
            <v>67</v>
          </cell>
          <cell r="AX110">
            <v>0</v>
          </cell>
          <cell r="AY110">
            <v>0</v>
          </cell>
          <cell r="AZ110">
            <v>34.85015341522481</v>
          </cell>
          <cell r="BA110">
            <v>0</v>
          </cell>
          <cell r="BB110">
            <v>0</v>
          </cell>
          <cell r="BC110">
            <v>0</v>
          </cell>
          <cell r="BD110">
            <v>0</v>
          </cell>
          <cell r="BE110">
            <v>27.3224043715847</v>
          </cell>
          <cell r="BF110">
            <v>23.362527135264617</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CA110">
            <v>0</v>
          </cell>
          <cell r="CB110">
            <v>0</v>
          </cell>
          <cell r="CC110">
            <v>0</v>
          </cell>
          <cell r="CD110">
            <v>0</v>
          </cell>
          <cell r="CE110">
            <v>0</v>
          </cell>
          <cell r="CF110">
            <v>0</v>
          </cell>
          <cell r="CH110">
            <v>0</v>
          </cell>
          <cell r="CJ110">
            <v>39859</v>
          </cell>
          <cell r="CK110">
            <v>14.793517316085278</v>
          </cell>
          <cell r="CL110">
            <v>10.165711934236212</v>
          </cell>
          <cell r="CM110">
            <v>50.684931506849317</v>
          </cell>
          <cell r="CN110">
            <v>0</v>
          </cell>
          <cell r="CO110">
            <v>0</v>
          </cell>
          <cell r="CP110">
            <v>45.747219428834796</v>
          </cell>
          <cell r="CQ110">
            <v>0</v>
          </cell>
          <cell r="CR110">
            <v>30</v>
          </cell>
          <cell r="CS110">
            <v>0</v>
          </cell>
          <cell r="CU110">
            <v>39859</v>
          </cell>
          <cell r="CV110">
            <v>2.6865028727505527</v>
          </cell>
          <cell r="CW110">
            <v>5</v>
          </cell>
          <cell r="CX110">
            <v>0</v>
          </cell>
          <cell r="CY110">
            <v>0</v>
          </cell>
          <cell r="CZ110">
            <v>0</v>
          </cell>
          <cell r="DA110">
            <v>0</v>
          </cell>
          <cell r="DB110">
            <v>0</v>
          </cell>
          <cell r="DC110">
            <v>60.540736744920075</v>
          </cell>
          <cell r="DD110">
            <v>67</v>
          </cell>
          <cell r="DE110">
            <v>11.835616438356164</v>
          </cell>
          <cell r="DF110">
            <v>24</v>
          </cell>
          <cell r="DG110">
            <v>50.787391768247716</v>
          </cell>
          <cell r="DH110">
            <v>0</v>
          </cell>
          <cell r="DI110">
            <v>0</v>
          </cell>
          <cell r="DJ110">
            <v>0</v>
          </cell>
          <cell r="DK110">
            <v>27.3224043715847</v>
          </cell>
          <cell r="DL110">
            <v>23.362527135264617</v>
          </cell>
          <cell r="DM110">
            <v>0</v>
          </cell>
          <cell r="DN110">
            <v>0</v>
          </cell>
          <cell r="DO110">
            <v>0</v>
          </cell>
          <cell r="DP110">
            <v>0</v>
          </cell>
          <cell r="DR110">
            <v>50.684931506849317</v>
          </cell>
          <cell r="DS110">
            <v>0</v>
          </cell>
          <cell r="DT110">
            <v>0</v>
          </cell>
          <cell r="DV110">
            <v>39859</v>
          </cell>
          <cell r="DW110">
            <v>6.7771412894908076</v>
          </cell>
          <cell r="DY110">
            <v>49.7</v>
          </cell>
          <cell r="DZ110">
            <v>44.7</v>
          </cell>
          <cell r="EA110">
            <v>30</v>
          </cell>
          <cell r="EB110">
            <v>30</v>
          </cell>
          <cell r="ED110">
            <v>60</v>
          </cell>
          <cell r="EE110">
            <v>20</v>
          </cell>
          <cell r="EF110">
            <v>45.747219428834796</v>
          </cell>
          <cell r="EG110">
            <v>0</v>
          </cell>
          <cell r="EH110">
            <v>45.747219428834796</v>
          </cell>
          <cell r="EJ110">
            <v>30</v>
          </cell>
          <cell r="EK110">
            <v>90</v>
          </cell>
          <cell r="EL110">
            <v>110</v>
          </cell>
          <cell r="EN110">
            <v>0</v>
          </cell>
          <cell r="EO110">
            <v>60</v>
          </cell>
          <cell r="EP110">
            <v>80</v>
          </cell>
          <cell r="ER110">
            <v>200</v>
          </cell>
          <cell r="ET110">
            <v>15</v>
          </cell>
          <cell r="EU110">
            <v>0</v>
          </cell>
          <cell r="EV110">
            <v>0</v>
          </cell>
          <cell r="EW110">
            <v>50.684931506849317</v>
          </cell>
          <cell r="EX110">
            <v>0</v>
          </cell>
          <cell r="EZ110">
            <v>52.479978688667195</v>
          </cell>
          <cell r="FA110">
            <v>67.479978688667188</v>
          </cell>
          <cell r="FB110">
            <v>59</v>
          </cell>
          <cell r="FC110">
            <v>68.350684931506848</v>
          </cell>
          <cell r="FE110">
            <v>38271.593240509261</v>
          </cell>
        </row>
        <row r="111">
          <cell r="A111">
            <v>39860</v>
          </cell>
          <cell r="B111">
            <v>16</v>
          </cell>
          <cell r="C111">
            <v>1</v>
          </cell>
          <cell r="D111">
            <v>2</v>
          </cell>
          <cell r="E111">
            <v>2009</v>
          </cell>
          <cell r="G111">
            <v>0</v>
          </cell>
          <cell r="H111">
            <v>0.98336938783304073</v>
          </cell>
          <cell r="I111">
            <v>13.810147928252238</v>
          </cell>
          <cell r="J111">
            <v>50.684931506849317</v>
          </cell>
          <cell r="K111">
            <v>11.607142857142858</v>
          </cell>
          <cell r="L111">
            <v>0.18763211884147873</v>
          </cell>
          <cell r="M111">
            <v>8.7293826881452876</v>
          </cell>
          <cell r="N111">
            <v>8.9352</v>
          </cell>
          <cell r="O111">
            <v>12.37237372506903</v>
          </cell>
          <cell r="P111">
            <v>17.691651277585205</v>
          </cell>
          <cell r="Q111">
            <v>29.426072220474808</v>
          </cell>
          <cell r="R111">
            <v>16.257122205705755</v>
          </cell>
          <cell r="S111">
            <v>41.431061620534756</v>
          </cell>
          <cell r="T111">
            <v>23.569362579356572</v>
          </cell>
          <cell r="U111">
            <v>36.849729215333475</v>
          </cell>
          <cell r="W111">
            <v>0</v>
          </cell>
          <cell r="X111">
            <v>14.793517316085278</v>
          </cell>
          <cell r="Y111">
            <v>11.607142857142858</v>
          </cell>
          <cell r="Z111">
            <v>0</v>
          </cell>
          <cell r="AA111">
            <v>0</v>
          </cell>
          <cell r="AB111">
            <v>2.6851401539020552</v>
          </cell>
          <cell r="AC111">
            <v>5</v>
          </cell>
          <cell r="AD111">
            <v>0</v>
          </cell>
          <cell r="AE111">
            <v>0.22847358121330608</v>
          </cell>
          <cell r="AF111">
            <v>9.9386010718714033</v>
          </cell>
          <cell r="AG111">
            <v>0</v>
          </cell>
          <cell r="AH111">
            <v>3.333053779855959</v>
          </cell>
          <cell r="AI111">
            <v>0</v>
          </cell>
          <cell r="AJ111">
            <v>0</v>
          </cell>
          <cell r="AK111">
            <v>0</v>
          </cell>
          <cell r="AL111">
            <v>0</v>
          </cell>
          <cell r="AM111">
            <v>0</v>
          </cell>
          <cell r="AN111">
            <v>0</v>
          </cell>
          <cell r="AO111">
            <v>28.314335625720432</v>
          </cell>
          <cell r="AP111">
            <v>0</v>
          </cell>
          <cell r="AQ111">
            <v>14.061398928128597</v>
          </cell>
          <cell r="AR111">
            <v>15.938601071871403</v>
          </cell>
          <cell r="AS111">
            <v>14.099830023258406</v>
          </cell>
          <cell r="AT111">
            <v>0</v>
          </cell>
          <cell r="AU111">
            <v>0</v>
          </cell>
          <cell r="AV111">
            <v>0</v>
          </cell>
          <cell r="AW111">
            <v>67</v>
          </cell>
          <cell r="AX111">
            <v>0</v>
          </cell>
          <cell r="AY111">
            <v>0</v>
          </cell>
          <cell r="AZ111">
            <v>34.85015341522481</v>
          </cell>
          <cell r="BA111">
            <v>0</v>
          </cell>
          <cell r="BB111">
            <v>0</v>
          </cell>
          <cell r="BC111">
            <v>0</v>
          </cell>
          <cell r="BD111">
            <v>0</v>
          </cell>
          <cell r="BE111">
            <v>27.3224043715847</v>
          </cell>
          <cell r="BF111">
            <v>23.362527135264617</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CA111">
            <v>0</v>
          </cell>
          <cell r="CB111">
            <v>0</v>
          </cell>
          <cell r="CC111">
            <v>0</v>
          </cell>
          <cell r="CD111">
            <v>0</v>
          </cell>
          <cell r="CE111">
            <v>0</v>
          </cell>
          <cell r="CF111">
            <v>0</v>
          </cell>
          <cell r="CH111">
            <v>0</v>
          </cell>
          <cell r="CJ111">
            <v>39860</v>
          </cell>
          <cell r="CK111">
            <v>14.793517316085278</v>
          </cell>
          <cell r="CL111">
            <v>10.167074653084709</v>
          </cell>
          <cell r="CM111">
            <v>50.684931506849317</v>
          </cell>
          <cell r="CN111">
            <v>0</v>
          </cell>
          <cell r="CO111">
            <v>0</v>
          </cell>
          <cell r="CP111">
            <v>45.747219428834796</v>
          </cell>
          <cell r="CQ111">
            <v>0</v>
          </cell>
          <cell r="CR111">
            <v>30</v>
          </cell>
          <cell r="CS111">
            <v>0</v>
          </cell>
          <cell r="CU111">
            <v>39860</v>
          </cell>
          <cell r="CV111">
            <v>2.6851401539020552</v>
          </cell>
          <cell r="CW111">
            <v>5</v>
          </cell>
          <cell r="CX111">
            <v>0</v>
          </cell>
          <cell r="CY111">
            <v>0</v>
          </cell>
          <cell r="CZ111">
            <v>0</v>
          </cell>
          <cell r="DA111">
            <v>0</v>
          </cell>
          <cell r="DB111">
            <v>0</v>
          </cell>
          <cell r="DC111">
            <v>60.540736744920075</v>
          </cell>
          <cell r="DD111">
            <v>67</v>
          </cell>
          <cell r="DE111">
            <v>11.835616438356164</v>
          </cell>
          <cell r="DF111">
            <v>24</v>
          </cell>
          <cell r="DG111">
            <v>50.788754487096213</v>
          </cell>
          <cell r="DH111">
            <v>0</v>
          </cell>
          <cell r="DI111">
            <v>0</v>
          </cell>
          <cell r="DJ111">
            <v>0</v>
          </cell>
          <cell r="DK111">
            <v>27.3224043715847</v>
          </cell>
          <cell r="DL111">
            <v>23.362527135264617</v>
          </cell>
          <cell r="DM111">
            <v>0</v>
          </cell>
          <cell r="DN111">
            <v>0</v>
          </cell>
          <cell r="DO111">
            <v>0</v>
          </cell>
          <cell r="DP111">
            <v>0</v>
          </cell>
          <cell r="DR111">
            <v>50.684931506849317</v>
          </cell>
          <cell r="DS111">
            <v>0</v>
          </cell>
          <cell r="DT111">
            <v>0</v>
          </cell>
          <cell r="DV111">
            <v>39860</v>
          </cell>
          <cell r="DW111">
            <v>6.7780497687231396</v>
          </cell>
          <cell r="DY111">
            <v>49.7</v>
          </cell>
          <cell r="DZ111">
            <v>44.7</v>
          </cell>
          <cell r="EA111">
            <v>30</v>
          </cell>
          <cell r="EB111">
            <v>30</v>
          </cell>
          <cell r="ED111">
            <v>60</v>
          </cell>
          <cell r="EE111">
            <v>20</v>
          </cell>
          <cell r="EF111">
            <v>45.747219428834796</v>
          </cell>
          <cell r="EG111">
            <v>0</v>
          </cell>
          <cell r="EH111">
            <v>45.747219428834796</v>
          </cell>
          <cell r="EJ111">
            <v>30</v>
          </cell>
          <cell r="EK111">
            <v>90</v>
          </cell>
          <cell r="EL111">
            <v>110</v>
          </cell>
          <cell r="EN111">
            <v>0</v>
          </cell>
          <cell r="EO111">
            <v>60</v>
          </cell>
          <cell r="EP111">
            <v>80</v>
          </cell>
          <cell r="ER111">
            <v>200</v>
          </cell>
          <cell r="ET111">
            <v>15</v>
          </cell>
          <cell r="EU111">
            <v>0</v>
          </cell>
          <cell r="EV111">
            <v>0</v>
          </cell>
          <cell r="EW111">
            <v>50.684931506849317</v>
          </cell>
          <cell r="EX111">
            <v>0</v>
          </cell>
          <cell r="EZ111">
            <v>52.479978688667195</v>
          </cell>
          <cell r="FA111">
            <v>67.479978688667188</v>
          </cell>
          <cell r="FB111">
            <v>59</v>
          </cell>
          <cell r="FC111">
            <v>68.350684931506848</v>
          </cell>
          <cell r="FE111">
            <v>38271.593240740738</v>
          </cell>
        </row>
        <row r="112">
          <cell r="A112">
            <v>39861</v>
          </cell>
          <cell r="B112">
            <v>17</v>
          </cell>
          <cell r="C112">
            <v>2</v>
          </cell>
          <cell r="D112">
            <v>2</v>
          </cell>
          <cell r="E112">
            <v>2009</v>
          </cell>
          <cell r="G112">
            <v>0</v>
          </cell>
          <cell r="H112">
            <v>0.98336938783304073</v>
          </cell>
          <cell r="I112">
            <v>13.810147928252238</v>
          </cell>
          <cell r="J112">
            <v>50.684931506849317</v>
          </cell>
          <cell r="K112">
            <v>11.607142857142858</v>
          </cell>
          <cell r="L112">
            <v>0.18763211884147873</v>
          </cell>
          <cell r="M112">
            <v>8.7293826881452876</v>
          </cell>
          <cell r="N112">
            <v>8.9352</v>
          </cell>
          <cell r="O112">
            <v>12.37237372506903</v>
          </cell>
          <cell r="P112">
            <v>17.691651277585205</v>
          </cell>
          <cell r="Q112">
            <v>29.426072220474808</v>
          </cell>
          <cell r="R112">
            <v>16.257122205705755</v>
          </cell>
          <cell r="S112">
            <v>41.431061620534756</v>
          </cell>
          <cell r="T112">
            <v>23.569362579356572</v>
          </cell>
          <cell r="U112">
            <v>36.849729215333475</v>
          </cell>
          <cell r="W112">
            <v>0</v>
          </cell>
          <cell r="X112">
            <v>14.793517316085278</v>
          </cell>
          <cell r="Y112">
            <v>11.607142857142858</v>
          </cell>
          <cell r="Z112">
            <v>0</v>
          </cell>
          <cell r="AA112">
            <v>0</v>
          </cell>
          <cell r="AB112">
            <v>2.6837781262877578</v>
          </cell>
          <cell r="AC112">
            <v>5</v>
          </cell>
          <cell r="AD112">
            <v>0</v>
          </cell>
          <cell r="AE112">
            <v>0.22847358121330608</v>
          </cell>
          <cell r="AF112">
            <v>9.939963099485702</v>
          </cell>
          <cell r="AG112">
            <v>0</v>
          </cell>
          <cell r="AH112">
            <v>3.333053779855959</v>
          </cell>
          <cell r="AI112">
            <v>0</v>
          </cell>
          <cell r="AJ112">
            <v>0</v>
          </cell>
          <cell r="AK112">
            <v>0</v>
          </cell>
          <cell r="AL112">
            <v>0</v>
          </cell>
          <cell r="AM112">
            <v>0</v>
          </cell>
          <cell r="AN112">
            <v>0</v>
          </cell>
          <cell r="AO112">
            <v>28.308072472656669</v>
          </cell>
          <cell r="AP112">
            <v>0</v>
          </cell>
          <cell r="AQ112">
            <v>14.060036900514298</v>
          </cell>
          <cell r="AR112">
            <v>15.939963099485702</v>
          </cell>
          <cell r="AS112">
            <v>14.106093176322169</v>
          </cell>
          <cell r="AT112">
            <v>0</v>
          </cell>
          <cell r="AU112">
            <v>0</v>
          </cell>
          <cell r="AV112">
            <v>0</v>
          </cell>
          <cell r="AW112">
            <v>67</v>
          </cell>
          <cell r="AX112">
            <v>0</v>
          </cell>
          <cell r="AY112">
            <v>0</v>
          </cell>
          <cell r="AZ112">
            <v>34.85015341522481</v>
          </cell>
          <cell r="BA112">
            <v>0</v>
          </cell>
          <cell r="BB112">
            <v>0</v>
          </cell>
          <cell r="BC112">
            <v>0</v>
          </cell>
          <cell r="BD112">
            <v>0</v>
          </cell>
          <cell r="BE112">
            <v>27.3224043715847</v>
          </cell>
          <cell r="BF112">
            <v>23.362527135264617</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CA112">
            <v>0</v>
          </cell>
          <cell r="CB112">
            <v>0</v>
          </cell>
          <cell r="CC112">
            <v>0</v>
          </cell>
          <cell r="CD112">
            <v>0</v>
          </cell>
          <cell r="CE112">
            <v>0</v>
          </cell>
          <cell r="CF112">
            <v>0</v>
          </cell>
          <cell r="CH112">
            <v>0</v>
          </cell>
          <cell r="CJ112">
            <v>39861</v>
          </cell>
          <cell r="CK112">
            <v>14.793517316085278</v>
          </cell>
          <cell r="CL112">
            <v>10.168436680699008</v>
          </cell>
          <cell r="CM112">
            <v>50.684931506849317</v>
          </cell>
          <cell r="CN112">
            <v>0</v>
          </cell>
          <cell r="CO112">
            <v>0</v>
          </cell>
          <cell r="CP112">
            <v>45.747219428834796</v>
          </cell>
          <cell r="CQ112">
            <v>0</v>
          </cell>
          <cell r="CR112">
            <v>30</v>
          </cell>
          <cell r="CS112">
            <v>0</v>
          </cell>
          <cell r="CU112">
            <v>39861</v>
          </cell>
          <cell r="CV112">
            <v>2.6837781262877578</v>
          </cell>
          <cell r="CW112">
            <v>5</v>
          </cell>
          <cell r="CX112">
            <v>0</v>
          </cell>
          <cell r="CY112">
            <v>0</v>
          </cell>
          <cell r="CZ112">
            <v>0</v>
          </cell>
          <cell r="DA112">
            <v>0</v>
          </cell>
          <cell r="DB112">
            <v>0</v>
          </cell>
          <cell r="DC112">
            <v>60.540736744920075</v>
          </cell>
          <cell r="DD112">
            <v>67</v>
          </cell>
          <cell r="DE112">
            <v>11.835616438356164</v>
          </cell>
          <cell r="DF112">
            <v>24</v>
          </cell>
          <cell r="DG112">
            <v>50.790116514710512</v>
          </cell>
          <cell r="DH112">
            <v>0</v>
          </cell>
          <cell r="DI112">
            <v>0</v>
          </cell>
          <cell r="DJ112">
            <v>0</v>
          </cell>
          <cell r="DK112">
            <v>27.3224043715847</v>
          </cell>
          <cell r="DL112">
            <v>23.362527135264617</v>
          </cell>
          <cell r="DM112">
            <v>0</v>
          </cell>
          <cell r="DN112">
            <v>0</v>
          </cell>
          <cell r="DO112">
            <v>0</v>
          </cell>
          <cell r="DP112">
            <v>0</v>
          </cell>
          <cell r="DR112">
            <v>50.684931506849317</v>
          </cell>
          <cell r="DS112">
            <v>0</v>
          </cell>
          <cell r="DT112">
            <v>0</v>
          </cell>
          <cell r="DV112">
            <v>39861</v>
          </cell>
          <cell r="DW112">
            <v>6.7789577871326721</v>
          </cell>
          <cell r="DY112">
            <v>49.7</v>
          </cell>
          <cell r="DZ112">
            <v>44.7</v>
          </cell>
          <cell r="EA112">
            <v>30</v>
          </cell>
          <cell r="EB112">
            <v>30</v>
          </cell>
          <cell r="ED112">
            <v>60</v>
          </cell>
          <cell r="EE112">
            <v>20</v>
          </cell>
          <cell r="EF112">
            <v>45.747219428834796</v>
          </cell>
          <cell r="EG112">
            <v>0</v>
          </cell>
          <cell r="EH112">
            <v>45.747219428834796</v>
          </cell>
          <cell r="EJ112">
            <v>30</v>
          </cell>
          <cell r="EK112">
            <v>90</v>
          </cell>
          <cell r="EL112">
            <v>110</v>
          </cell>
          <cell r="EN112">
            <v>0</v>
          </cell>
          <cell r="EO112">
            <v>60</v>
          </cell>
          <cell r="EP112">
            <v>80</v>
          </cell>
          <cell r="ER112">
            <v>200</v>
          </cell>
          <cell r="ET112">
            <v>15</v>
          </cell>
          <cell r="EU112">
            <v>0</v>
          </cell>
          <cell r="EV112">
            <v>0</v>
          </cell>
          <cell r="EW112">
            <v>50.684931506849317</v>
          </cell>
          <cell r="EX112">
            <v>0</v>
          </cell>
          <cell r="EZ112">
            <v>52.479978688667195</v>
          </cell>
          <cell r="FA112">
            <v>67.479978688667188</v>
          </cell>
          <cell r="FB112">
            <v>59</v>
          </cell>
          <cell r="FC112">
            <v>68.350684931506848</v>
          </cell>
          <cell r="FE112">
            <v>38271.593240856484</v>
          </cell>
        </row>
        <row r="113">
          <cell r="A113">
            <v>39862</v>
          </cell>
          <cell r="B113">
            <v>18</v>
          </cell>
          <cell r="C113">
            <v>3</v>
          </cell>
          <cell r="D113">
            <v>2</v>
          </cell>
          <cell r="E113">
            <v>2009</v>
          </cell>
          <cell r="G113">
            <v>0</v>
          </cell>
          <cell r="H113">
            <v>0.91885330384580655</v>
          </cell>
          <cell r="I113">
            <v>13.221527914223294</v>
          </cell>
          <cell r="J113">
            <v>50.684931506849317</v>
          </cell>
          <cell r="K113">
            <v>11.607142857142858</v>
          </cell>
          <cell r="L113">
            <v>0.17532210625856232</v>
          </cell>
          <cell r="M113">
            <v>8.3573164809580067</v>
          </cell>
          <cell r="N113">
            <v>8.9352</v>
          </cell>
          <cell r="O113">
            <v>11.560657281335754</v>
          </cell>
          <cell r="P113">
            <v>16.937592734743422</v>
          </cell>
          <cell r="Q113">
            <v>29.166961698262231</v>
          </cell>
          <cell r="R113">
            <v>16.257122205705755</v>
          </cell>
          <cell r="S113">
            <v>35.66191505796526</v>
          </cell>
          <cell r="T113">
            <v>23.785631031681977</v>
          </cell>
          <cell r="U113">
            <v>32.64297244746497</v>
          </cell>
          <cell r="W113">
            <v>0</v>
          </cell>
          <cell r="X113">
            <v>14.1403812180691</v>
          </cell>
          <cell r="Y113">
            <v>11.607142857142858</v>
          </cell>
          <cell r="Z113">
            <v>0</v>
          </cell>
          <cell r="AA113">
            <v>0</v>
          </cell>
          <cell r="AB113">
            <v>2.6824167895570312</v>
          </cell>
          <cell r="AC113">
            <v>5</v>
          </cell>
          <cell r="AD113">
            <v>0</v>
          </cell>
          <cell r="AE113">
            <v>0.22847358121330608</v>
          </cell>
          <cell r="AF113">
            <v>9.5569482164462318</v>
          </cell>
          <cell r="AG113">
            <v>0</v>
          </cell>
          <cell r="AH113">
            <v>3.5777498468392519</v>
          </cell>
          <cell r="AI113">
            <v>0</v>
          </cell>
          <cell r="AJ113">
            <v>0</v>
          </cell>
          <cell r="AK113">
            <v>0</v>
          </cell>
          <cell r="AL113">
            <v>0</v>
          </cell>
          <cell r="AM113">
            <v>0</v>
          </cell>
          <cell r="AN113">
            <v>0</v>
          </cell>
          <cell r="AO113">
            <v>28.711240598949775</v>
          </cell>
          <cell r="AP113">
            <v>0</v>
          </cell>
          <cell r="AQ113">
            <v>14.443051783553768</v>
          </cell>
          <cell r="AR113">
            <v>15.556948216446232</v>
          </cell>
          <cell r="AS113">
            <v>11.63334347425814</v>
          </cell>
          <cell r="AT113">
            <v>0</v>
          </cell>
          <cell r="AU113">
            <v>0</v>
          </cell>
          <cell r="AV113">
            <v>0</v>
          </cell>
          <cell r="AW113">
            <v>67</v>
          </cell>
          <cell r="AX113">
            <v>0</v>
          </cell>
          <cell r="AY113">
            <v>0</v>
          </cell>
          <cell r="AZ113">
            <v>25.090518537112203</v>
          </cell>
          <cell r="BA113">
            <v>0</v>
          </cell>
          <cell r="BB113">
            <v>0</v>
          </cell>
          <cell r="BC113">
            <v>0</v>
          </cell>
          <cell r="BD113">
            <v>0</v>
          </cell>
          <cell r="BE113">
            <v>27.3224043715847</v>
          </cell>
          <cell r="BF113">
            <v>23.362527135264617</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CA113">
            <v>0</v>
          </cell>
          <cell r="CB113">
            <v>0</v>
          </cell>
          <cell r="CC113">
            <v>0</v>
          </cell>
          <cell r="CD113">
            <v>0</v>
          </cell>
          <cell r="CE113">
            <v>0</v>
          </cell>
          <cell r="CF113">
            <v>0</v>
          </cell>
          <cell r="CH113">
            <v>0</v>
          </cell>
          <cell r="CJ113">
            <v>39862</v>
          </cell>
          <cell r="CK113">
            <v>14.1403812180691</v>
          </cell>
          <cell r="CL113">
            <v>9.7854217976595379</v>
          </cell>
          <cell r="CM113">
            <v>50.684931506849317</v>
          </cell>
          <cell r="CN113">
            <v>0</v>
          </cell>
          <cell r="CO113">
            <v>0</v>
          </cell>
          <cell r="CP113">
            <v>43.922333920047166</v>
          </cell>
          <cell r="CQ113">
            <v>0</v>
          </cell>
          <cell r="CR113">
            <v>30</v>
          </cell>
          <cell r="CS113">
            <v>0</v>
          </cell>
          <cell r="CU113">
            <v>39862</v>
          </cell>
          <cell r="CV113">
            <v>2.6824167895570312</v>
          </cell>
          <cell r="CW113">
            <v>5</v>
          </cell>
          <cell r="CX113">
            <v>0</v>
          </cell>
          <cell r="CY113">
            <v>0</v>
          </cell>
          <cell r="CZ113">
            <v>0</v>
          </cell>
          <cell r="DA113">
            <v>0</v>
          </cell>
          <cell r="DB113">
            <v>0</v>
          </cell>
          <cell r="DC113">
            <v>58.062715138116268</v>
          </cell>
          <cell r="DD113">
            <v>67</v>
          </cell>
          <cell r="DE113">
            <v>11.835616438356164</v>
          </cell>
          <cell r="DF113">
            <v>24</v>
          </cell>
          <cell r="DG113">
            <v>40.647466753558433</v>
          </cell>
          <cell r="DH113">
            <v>0</v>
          </cell>
          <cell r="DI113">
            <v>0</v>
          </cell>
          <cell r="DJ113">
            <v>0</v>
          </cell>
          <cell r="DK113">
            <v>27.3224043715847</v>
          </cell>
          <cell r="DL113">
            <v>23.362527135264617</v>
          </cell>
          <cell r="DM113">
            <v>0</v>
          </cell>
          <cell r="DN113">
            <v>0</v>
          </cell>
          <cell r="DO113">
            <v>0</v>
          </cell>
          <cell r="DP113">
            <v>0</v>
          </cell>
          <cell r="DR113">
            <v>50.684931506849317</v>
          </cell>
          <cell r="DS113">
            <v>0</v>
          </cell>
          <cell r="DT113">
            <v>0</v>
          </cell>
          <cell r="DV113">
            <v>39862</v>
          </cell>
          <cell r="DW113">
            <v>6.523614531773025</v>
          </cell>
          <cell r="DY113">
            <v>49.7</v>
          </cell>
          <cell r="DZ113">
            <v>44.7</v>
          </cell>
          <cell r="EA113">
            <v>30</v>
          </cell>
          <cell r="EB113">
            <v>30</v>
          </cell>
          <cell r="ED113">
            <v>60</v>
          </cell>
          <cell r="EE113">
            <v>20</v>
          </cell>
          <cell r="EF113">
            <v>43.922333920047166</v>
          </cell>
          <cell r="EG113">
            <v>0</v>
          </cell>
          <cell r="EH113">
            <v>43.922333920047166</v>
          </cell>
          <cell r="EJ113">
            <v>30</v>
          </cell>
          <cell r="EK113">
            <v>90</v>
          </cell>
          <cell r="EL113">
            <v>110</v>
          </cell>
          <cell r="EN113">
            <v>0</v>
          </cell>
          <cell r="EO113">
            <v>60</v>
          </cell>
          <cell r="EP113">
            <v>80</v>
          </cell>
          <cell r="ER113">
            <v>200</v>
          </cell>
          <cell r="ET113">
            <v>15</v>
          </cell>
          <cell r="EU113">
            <v>0</v>
          </cell>
          <cell r="EV113">
            <v>0</v>
          </cell>
          <cell r="EW113">
            <v>50.243162258282204</v>
          </cell>
          <cell r="EX113">
            <v>0.44176924856711253</v>
          </cell>
          <cell r="EZ113">
            <v>50.243162258282204</v>
          </cell>
          <cell r="FA113">
            <v>65.243162258282211</v>
          </cell>
          <cell r="FB113">
            <v>59</v>
          </cell>
          <cell r="FC113">
            <v>68.350684931506848</v>
          </cell>
          <cell r="FE113">
            <v>38271.593241087961</v>
          </cell>
        </row>
        <row r="114">
          <cell r="A114">
            <v>39863</v>
          </cell>
          <cell r="B114">
            <v>19</v>
          </cell>
          <cell r="C114">
            <v>4</v>
          </cell>
          <cell r="D114">
            <v>2</v>
          </cell>
          <cell r="E114">
            <v>2009</v>
          </cell>
          <cell r="G114">
            <v>0</v>
          </cell>
          <cell r="H114">
            <v>0.5955786861754685</v>
          </cell>
          <cell r="I114">
            <v>10.762234142791943</v>
          </cell>
          <cell r="J114">
            <v>50.684931506849317</v>
          </cell>
          <cell r="K114">
            <v>11.607142857142858</v>
          </cell>
          <cell r="L114">
            <v>0.11363958671743854</v>
          </cell>
          <cell r="M114">
            <v>6.8027989924466947</v>
          </cell>
          <cell r="N114">
            <v>0</v>
          </cell>
          <cell r="O114">
            <v>7.4933409349728333</v>
          </cell>
          <cell r="P114">
            <v>13.78708572936284</v>
          </cell>
          <cell r="Q114">
            <v>29.819555976419409</v>
          </cell>
          <cell r="R114">
            <v>16.257122205705755</v>
          </cell>
          <cell r="S114">
            <v>33.052050415125898</v>
          </cell>
          <cell r="T114">
            <v>23.227030095662197</v>
          </cell>
          <cell r="U114">
            <v>22.526688025307159</v>
          </cell>
          <cell r="W114">
            <v>0</v>
          </cell>
          <cell r="X114">
            <v>11.357812828967411</v>
          </cell>
          <cell r="Y114">
            <v>11.607142857142858</v>
          </cell>
          <cell r="Z114">
            <v>0</v>
          </cell>
          <cell r="AA114">
            <v>0</v>
          </cell>
          <cell r="AB114">
            <v>0</v>
          </cell>
          <cell r="AC114">
            <v>5</v>
          </cell>
          <cell r="AD114">
            <v>0</v>
          </cell>
          <cell r="AE114">
            <v>0.22847358121330608</v>
          </cell>
          <cell r="AF114">
            <v>1.6879649979508269</v>
          </cell>
          <cell r="AG114">
            <v>0</v>
          </cell>
          <cell r="AH114">
            <v>4.309902604336262</v>
          </cell>
          <cell r="AI114">
            <v>0</v>
          </cell>
          <cell r="AJ114">
            <v>0</v>
          </cell>
          <cell r="AK114">
            <v>0</v>
          </cell>
          <cell r="AL114">
            <v>0</v>
          </cell>
          <cell r="AM114">
            <v>0</v>
          </cell>
          <cell r="AN114">
            <v>0</v>
          </cell>
          <cell r="AO114">
            <v>30.766781332005873</v>
          </cell>
          <cell r="AP114">
            <v>0</v>
          </cell>
          <cell r="AQ114">
            <v>22.312035002049171</v>
          </cell>
          <cell r="AR114">
            <v>7.6879649979508287</v>
          </cell>
          <cell r="AS114">
            <v>2.2804209101186927</v>
          </cell>
          <cell r="AT114">
            <v>0</v>
          </cell>
          <cell r="AU114">
            <v>0</v>
          </cell>
          <cell r="AV114">
            <v>0</v>
          </cell>
          <cell r="AW114">
            <v>67</v>
          </cell>
          <cell r="AX114">
            <v>0</v>
          </cell>
          <cell r="AY114">
            <v>0</v>
          </cell>
          <cell r="AZ114">
            <v>11.805768536095258</v>
          </cell>
          <cell r="BA114">
            <v>0</v>
          </cell>
          <cell r="BB114">
            <v>0</v>
          </cell>
          <cell r="BC114">
            <v>0</v>
          </cell>
          <cell r="BD114">
            <v>0</v>
          </cell>
          <cell r="BE114">
            <v>27.3224043715847</v>
          </cell>
          <cell r="BF114">
            <v>23.362527135264617</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CA114">
            <v>0</v>
          </cell>
          <cell r="CB114">
            <v>0</v>
          </cell>
          <cell r="CC114">
            <v>0</v>
          </cell>
          <cell r="CD114">
            <v>0</v>
          </cell>
          <cell r="CE114">
            <v>0</v>
          </cell>
          <cell r="CF114">
            <v>0</v>
          </cell>
          <cell r="CH114">
            <v>0</v>
          </cell>
          <cell r="CJ114">
            <v>39863</v>
          </cell>
          <cell r="CK114">
            <v>11.357812828967411</v>
          </cell>
          <cell r="CL114">
            <v>1.916438579164133</v>
          </cell>
          <cell r="CM114">
            <v>50.684931506849317</v>
          </cell>
          <cell r="CN114">
            <v>0</v>
          </cell>
          <cell r="CO114">
            <v>0</v>
          </cell>
          <cell r="CP114">
            <v>37.357104846460828</v>
          </cell>
          <cell r="CQ114">
            <v>0</v>
          </cell>
          <cell r="CR114">
            <v>30</v>
          </cell>
          <cell r="CS114">
            <v>0</v>
          </cell>
          <cell r="CU114">
            <v>39863</v>
          </cell>
          <cell r="CV114">
            <v>0</v>
          </cell>
          <cell r="CW114">
            <v>5</v>
          </cell>
          <cell r="CX114">
            <v>0</v>
          </cell>
          <cell r="CY114">
            <v>0</v>
          </cell>
          <cell r="CZ114">
            <v>0</v>
          </cell>
          <cell r="DA114">
            <v>0</v>
          </cell>
          <cell r="DB114">
            <v>0</v>
          </cell>
          <cell r="DC114">
            <v>48.714917675428239</v>
          </cell>
          <cell r="DD114">
            <v>67</v>
          </cell>
          <cell r="DE114">
            <v>11.835616438356164</v>
          </cell>
          <cell r="DF114">
            <v>24</v>
          </cell>
          <cell r="DG114">
            <v>19.493733534046086</v>
          </cell>
          <cell r="DH114">
            <v>0</v>
          </cell>
          <cell r="DI114">
            <v>0</v>
          </cell>
          <cell r="DJ114">
            <v>0</v>
          </cell>
          <cell r="DK114">
            <v>27.3224043715847</v>
          </cell>
          <cell r="DL114">
            <v>23.362527135264617</v>
          </cell>
          <cell r="DM114">
            <v>0</v>
          </cell>
          <cell r="DN114">
            <v>0</v>
          </cell>
          <cell r="DO114">
            <v>0</v>
          </cell>
          <cell r="DP114">
            <v>0</v>
          </cell>
          <cell r="DR114">
            <v>50.684931506849317</v>
          </cell>
          <cell r="DS114">
            <v>0</v>
          </cell>
          <cell r="DT114">
            <v>0</v>
          </cell>
          <cell r="DV114">
            <v>39863</v>
          </cell>
          <cell r="DW114">
            <v>1.2776257194427554</v>
          </cell>
          <cell r="DY114">
            <v>49.7</v>
          </cell>
          <cell r="DZ114">
            <v>44.7</v>
          </cell>
          <cell r="EA114">
            <v>30</v>
          </cell>
          <cell r="EB114">
            <v>30</v>
          </cell>
          <cell r="ED114">
            <v>60</v>
          </cell>
          <cell r="EE114">
            <v>20</v>
          </cell>
          <cell r="EF114">
            <v>37.357104846460828</v>
          </cell>
          <cell r="EG114">
            <v>0</v>
          </cell>
          <cell r="EH114">
            <v>37.357104846460828</v>
          </cell>
          <cell r="EJ114">
            <v>30</v>
          </cell>
          <cell r="EK114">
            <v>90</v>
          </cell>
          <cell r="EL114">
            <v>110</v>
          </cell>
          <cell r="EN114">
            <v>0</v>
          </cell>
          <cell r="EO114">
            <v>60</v>
          </cell>
          <cell r="EP114">
            <v>80</v>
          </cell>
          <cell r="ER114">
            <v>200</v>
          </cell>
          <cell r="ET114">
            <v>15</v>
          </cell>
          <cell r="EU114">
            <v>0</v>
          </cell>
          <cell r="EV114">
            <v>0</v>
          </cell>
          <cell r="EW114">
            <v>40.897593667387092</v>
          </cell>
          <cell r="EX114">
            <v>9.787337839462225</v>
          </cell>
          <cell r="EZ114">
            <v>40.897593667387092</v>
          </cell>
          <cell r="FA114">
            <v>55.897593667387092</v>
          </cell>
          <cell r="FB114">
            <v>59</v>
          </cell>
          <cell r="FC114">
            <v>68.350684931506848</v>
          </cell>
          <cell r="FE114">
            <v>38271.593241435185</v>
          </cell>
        </row>
        <row r="115">
          <cell r="A115">
            <v>39864</v>
          </cell>
          <cell r="B115">
            <v>20</v>
          </cell>
          <cell r="C115">
            <v>5</v>
          </cell>
          <cell r="D115">
            <v>2</v>
          </cell>
          <cell r="E115">
            <v>2009</v>
          </cell>
          <cell r="G115">
            <v>0</v>
          </cell>
          <cell r="H115">
            <v>0.64814336496952718</v>
          </cell>
          <cell r="I115">
            <v>10.887597102233343</v>
          </cell>
          <cell r="J115">
            <v>50.684931506849317</v>
          </cell>
          <cell r="K115">
            <v>11.607142857142858</v>
          </cell>
          <cell r="L115">
            <v>0.12366920750936164</v>
          </cell>
          <cell r="M115">
            <v>6.8820408118368883</v>
          </cell>
          <cell r="N115">
            <v>0</v>
          </cell>
          <cell r="O115">
            <v>8.1546894158437091</v>
          </cell>
          <cell r="P115">
            <v>13.947683412536534</v>
          </cell>
          <cell r="Q115">
            <v>29.498872652017052</v>
          </cell>
          <cell r="R115">
            <v>16.257122205705755</v>
          </cell>
          <cell r="S115">
            <v>39.025929122813508</v>
          </cell>
          <cell r="T115">
            <v>23.398822502952093</v>
          </cell>
          <cell r="U115">
            <v>25.512794554962994</v>
          </cell>
          <cell r="W115">
            <v>0</v>
          </cell>
          <cell r="X115">
            <v>11.535740467202871</v>
          </cell>
          <cell r="Y115">
            <v>11.607142857142858</v>
          </cell>
          <cell r="Z115">
            <v>0</v>
          </cell>
          <cell r="AA115">
            <v>0</v>
          </cell>
          <cell r="AB115">
            <v>0</v>
          </cell>
          <cell r="AC115">
            <v>5</v>
          </cell>
          <cell r="AD115">
            <v>0</v>
          </cell>
          <cell r="AE115">
            <v>0.22847358121330608</v>
          </cell>
          <cell r="AF115">
            <v>1.7772364381329435</v>
          </cell>
          <cell r="AG115">
            <v>0</v>
          </cell>
          <cell r="AH115">
            <v>4.1935522152382294</v>
          </cell>
          <cell r="AI115">
            <v>0</v>
          </cell>
          <cell r="AJ115">
            <v>0</v>
          </cell>
          <cell r="AK115">
            <v>0</v>
          </cell>
          <cell r="AL115">
            <v>0</v>
          </cell>
          <cell r="AM115">
            <v>0</v>
          </cell>
          <cell r="AN115">
            <v>0</v>
          </cell>
          <cell r="AO115">
            <v>30.728738371203868</v>
          </cell>
          <cell r="AP115">
            <v>0</v>
          </cell>
          <cell r="AQ115">
            <v>22.222763561867055</v>
          </cell>
          <cell r="AR115">
            <v>7.7772364381329453</v>
          </cell>
          <cell r="AS115">
            <v>2.9360770996609489</v>
          </cell>
          <cell r="AT115">
            <v>0</v>
          </cell>
          <cell r="AU115">
            <v>0</v>
          </cell>
          <cell r="AV115">
            <v>0</v>
          </cell>
          <cell r="AW115">
            <v>67</v>
          </cell>
          <cell r="AX115">
            <v>0</v>
          </cell>
          <cell r="AY115">
            <v>0</v>
          </cell>
          <cell r="AZ115">
            <v>20.937546180728589</v>
          </cell>
          <cell r="BA115">
            <v>0</v>
          </cell>
          <cell r="BB115">
            <v>0</v>
          </cell>
          <cell r="BC115">
            <v>0</v>
          </cell>
          <cell r="BD115">
            <v>0</v>
          </cell>
          <cell r="BE115">
            <v>27.3224043715847</v>
          </cell>
          <cell r="BF115">
            <v>23.362527135264617</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CA115">
            <v>0</v>
          </cell>
          <cell r="CB115">
            <v>0</v>
          </cell>
          <cell r="CC115">
            <v>0</v>
          </cell>
          <cell r="CD115">
            <v>0</v>
          </cell>
          <cell r="CE115">
            <v>0</v>
          </cell>
          <cell r="CF115">
            <v>0</v>
          </cell>
          <cell r="CH115">
            <v>0</v>
          </cell>
          <cell r="CJ115">
            <v>39864</v>
          </cell>
          <cell r="CK115">
            <v>11.535740467202871</v>
          </cell>
          <cell r="CL115">
            <v>2.0057100193462496</v>
          </cell>
          <cell r="CM115">
            <v>50.684931506849317</v>
          </cell>
          <cell r="CN115">
            <v>0</v>
          </cell>
          <cell r="CO115">
            <v>0</v>
          </cell>
          <cell r="CP115">
            <v>37.858367686103044</v>
          </cell>
          <cell r="CQ115">
            <v>0</v>
          </cell>
          <cell r="CR115">
            <v>30</v>
          </cell>
          <cell r="CS115">
            <v>0</v>
          </cell>
          <cell r="CU115">
            <v>39864</v>
          </cell>
          <cell r="CV115">
            <v>0</v>
          </cell>
          <cell r="CW115">
            <v>5</v>
          </cell>
          <cell r="CX115">
            <v>0</v>
          </cell>
          <cell r="CY115">
            <v>0</v>
          </cell>
          <cell r="CZ115">
            <v>0</v>
          </cell>
          <cell r="DA115">
            <v>0</v>
          </cell>
          <cell r="DB115">
            <v>0</v>
          </cell>
          <cell r="DC115">
            <v>49.394108153305915</v>
          </cell>
          <cell r="DD115">
            <v>67</v>
          </cell>
          <cell r="DE115">
            <v>11.835616438356164</v>
          </cell>
          <cell r="DF115">
            <v>24</v>
          </cell>
          <cell r="DG115">
            <v>28.714782618861534</v>
          </cell>
          <cell r="DH115">
            <v>0</v>
          </cell>
          <cell r="DI115">
            <v>0</v>
          </cell>
          <cell r="DJ115">
            <v>0</v>
          </cell>
          <cell r="DK115">
            <v>27.3224043715847</v>
          </cell>
          <cell r="DL115">
            <v>23.362527135264617</v>
          </cell>
          <cell r="DM115">
            <v>0</v>
          </cell>
          <cell r="DN115">
            <v>0</v>
          </cell>
          <cell r="DO115">
            <v>0</v>
          </cell>
          <cell r="DP115">
            <v>0</v>
          </cell>
          <cell r="DR115">
            <v>50.684931506849317</v>
          </cell>
          <cell r="DS115">
            <v>0</v>
          </cell>
          <cell r="DT115">
            <v>0</v>
          </cell>
          <cell r="DV115">
            <v>39864</v>
          </cell>
          <cell r="DW115">
            <v>1.3371400128974997</v>
          </cell>
          <cell r="DY115">
            <v>49.7</v>
          </cell>
          <cell r="DZ115">
            <v>44.7</v>
          </cell>
          <cell r="EA115">
            <v>30</v>
          </cell>
          <cell r="EB115">
            <v>30</v>
          </cell>
          <cell r="ED115">
            <v>60</v>
          </cell>
          <cell r="EE115">
            <v>20</v>
          </cell>
          <cell r="EF115">
            <v>37.858367686103044</v>
          </cell>
          <cell r="EG115">
            <v>0</v>
          </cell>
          <cell r="EH115">
            <v>37.858367686103044</v>
          </cell>
          <cell r="EJ115">
            <v>30</v>
          </cell>
          <cell r="EK115">
            <v>90</v>
          </cell>
          <cell r="EL115">
            <v>110</v>
          </cell>
          <cell r="EN115">
            <v>0</v>
          </cell>
          <cell r="EO115">
            <v>60</v>
          </cell>
          <cell r="EP115">
            <v>80</v>
          </cell>
          <cell r="ER115">
            <v>200</v>
          </cell>
          <cell r="ET115">
            <v>15</v>
          </cell>
          <cell r="EU115">
            <v>0</v>
          </cell>
          <cell r="EV115">
            <v>0</v>
          </cell>
          <cell r="EW115">
            <v>41.373985772237305</v>
          </cell>
          <cell r="EX115">
            <v>9.3109457346120124</v>
          </cell>
          <cell r="EZ115">
            <v>41.373985772237305</v>
          </cell>
          <cell r="FA115">
            <v>56.373985772237305</v>
          </cell>
          <cell r="FB115">
            <v>59</v>
          </cell>
          <cell r="FC115">
            <v>68.350684931506848</v>
          </cell>
          <cell r="FE115">
            <v>38271.593241666669</v>
          </cell>
        </row>
        <row r="116">
          <cell r="A116">
            <v>39865</v>
          </cell>
          <cell r="B116">
            <v>21</v>
          </cell>
          <cell r="C116">
            <v>6</v>
          </cell>
          <cell r="D116">
            <v>2</v>
          </cell>
          <cell r="E116">
            <v>2009</v>
          </cell>
          <cell r="G116">
            <v>0</v>
          </cell>
          <cell r="H116">
            <v>0.99808238530281679</v>
          </cell>
          <cell r="I116">
            <v>13.81943612149267</v>
          </cell>
          <cell r="J116">
            <v>50.684931506849317</v>
          </cell>
          <cell r="K116">
            <v>11.607142857142858</v>
          </cell>
          <cell r="L116">
            <v>0.19043943715331549</v>
          </cell>
          <cell r="M116">
            <v>8.7352537471446841</v>
          </cell>
          <cell r="N116">
            <v>8.9352</v>
          </cell>
          <cell r="O116">
            <v>12.557486975048466</v>
          </cell>
          <cell r="P116">
            <v>17.703550026002837</v>
          </cell>
          <cell r="Q116">
            <v>29.421492104899372</v>
          </cell>
          <cell r="R116">
            <v>16.257122205705755</v>
          </cell>
          <cell r="S116">
            <v>41.431061620534756</v>
          </cell>
          <cell r="T116">
            <v>23.569362579356572</v>
          </cell>
          <cell r="U116">
            <v>36.849729215333475</v>
          </cell>
          <cell r="W116">
            <v>0</v>
          </cell>
          <cell r="X116">
            <v>14.817518506795487</v>
          </cell>
          <cell r="Y116">
            <v>11.607142857142858</v>
          </cell>
          <cell r="Z116">
            <v>0</v>
          </cell>
          <cell r="AA116">
            <v>0</v>
          </cell>
          <cell r="AB116">
            <v>2.6810561433594313</v>
          </cell>
          <cell r="AC116">
            <v>5</v>
          </cell>
          <cell r="AD116">
            <v>0</v>
          </cell>
          <cell r="AE116">
            <v>0.22847358121330608</v>
          </cell>
          <cell r="AF116">
            <v>9.9513634597252629</v>
          </cell>
          <cell r="AG116">
            <v>0</v>
          </cell>
          <cell r="AH116">
            <v>3.3139778253609151</v>
          </cell>
          <cell r="AI116">
            <v>0</v>
          </cell>
          <cell r="AJ116">
            <v>0</v>
          </cell>
          <cell r="AK116">
            <v>0</v>
          </cell>
          <cell r="AL116">
            <v>0</v>
          </cell>
          <cell r="AM116">
            <v>0</v>
          </cell>
          <cell r="AN116">
            <v>0</v>
          </cell>
          <cell r="AO116">
            <v>28.342525108785466</v>
          </cell>
          <cell r="AP116">
            <v>0</v>
          </cell>
          <cell r="AQ116">
            <v>14.048636540274737</v>
          </cell>
          <cell r="AR116">
            <v>15.951363459725263</v>
          </cell>
          <cell r="AS116">
            <v>14.283148377510052</v>
          </cell>
          <cell r="AT116">
            <v>0</v>
          </cell>
          <cell r="AU116">
            <v>0</v>
          </cell>
          <cell r="AV116">
            <v>0</v>
          </cell>
          <cell r="AW116">
            <v>67</v>
          </cell>
          <cell r="AX116">
            <v>0</v>
          </cell>
          <cell r="AY116">
            <v>0</v>
          </cell>
          <cell r="AZ116">
            <v>34.85015341522481</v>
          </cell>
          <cell r="BA116">
            <v>0</v>
          </cell>
          <cell r="BB116">
            <v>0</v>
          </cell>
          <cell r="BC116">
            <v>0</v>
          </cell>
          <cell r="BD116">
            <v>0</v>
          </cell>
          <cell r="BE116">
            <v>27.3224043715847</v>
          </cell>
          <cell r="BF116">
            <v>23.362527135264617</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CA116">
            <v>0</v>
          </cell>
          <cell r="CB116">
            <v>0</v>
          </cell>
          <cell r="CC116">
            <v>0</v>
          </cell>
          <cell r="CD116">
            <v>0</v>
          </cell>
          <cell r="CE116">
            <v>0</v>
          </cell>
          <cell r="CF116">
            <v>0</v>
          </cell>
          <cell r="CH116">
            <v>0</v>
          </cell>
          <cell r="CJ116">
            <v>39865</v>
          </cell>
          <cell r="CK116">
            <v>14.817518506795487</v>
          </cell>
          <cell r="CL116">
            <v>10.179837040938569</v>
          </cell>
          <cell r="CM116">
            <v>50.684931506849317</v>
          </cell>
          <cell r="CN116">
            <v>0</v>
          </cell>
          <cell r="CO116">
            <v>0</v>
          </cell>
          <cell r="CP116">
            <v>45.939651311656434</v>
          </cell>
          <cell r="CQ116">
            <v>0</v>
          </cell>
          <cell r="CR116">
            <v>30</v>
          </cell>
          <cell r="CS116">
            <v>0</v>
          </cell>
          <cell r="CU116">
            <v>39865</v>
          </cell>
          <cell r="CV116">
            <v>2.6810561433594313</v>
          </cell>
          <cell r="CW116">
            <v>5</v>
          </cell>
          <cell r="CX116">
            <v>0</v>
          </cell>
          <cell r="CY116">
            <v>0</v>
          </cell>
          <cell r="CZ116">
            <v>0</v>
          </cell>
          <cell r="DA116">
            <v>0</v>
          </cell>
          <cell r="DB116">
            <v>0</v>
          </cell>
          <cell r="DC116">
            <v>60.757169818451921</v>
          </cell>
          <cell r="DD116">
            <v>67</v>
          </cell>
          <cell r="DE116">
            <v>11.835616438356164</v>
          </cell>
          <cell r="DF116">
            <v>24</v>
          </cell>
          <cell r="DG116">
            <v>50.801516874950075</v>
          </cell>
          <cell r="DH116">
            <v>0</v>
          </cell>
          <cell r="DI116">
            <v>0</v>
          </cell>
          <cell r="DJ116">
            <v>0</v>
          </cell>
          <cell r="DK116">
            <v>27.3224043715847</v>
          </cell>
          <cell r="DL116">
            <v>23.362527135264617</v>
          </cell>
          <cell r="DM116">
            <v>0</v>
          </cell>
          <cell r="DN116">
            <v>0</v>
          </cell>
          <cell r="DO116">
            <v>0</v>
          </cell>
          <cell r="DP116">
            <v>0</v>
          </cell>
          <cell r="DR116">
            <v>50.684931506849317</v>
          </cell>
          <cell r="DS116">
            <v>0</v>
          </cell>
          <cell r="DT116">
            <v>0</v>
          </cell>
          <cell r="DV116">
            <v>39865</v>
          </cell>
          <cell r="DW116">
            <v>6.7865580272923793</v>
          </cell>
          <cell r="DY116">
            <v>49.7</v>
          </cell>
          <cell r="DZ116">
            <v>44.7</v>
          </cell>
          <cell r="EA116">
            <v>30</v>
          </cell>
          <cell r="EB116">
            <v>30</v>
          </cell>
          <cell r="ED116">
            <v>60</v>
          </cell>
          <cell r="EE116">
            <v>20</v>
          </cell>
          <cell r="EF116">
            <v>45.939651311656434</v>
          </cell>
          <cell r="EG116">
            <v>0</v>
          </cell>
          <cell r="EH116">
            <v>45.939651311656434</v>
          </cell>
          <cell r="EJ116">
            <v>30</v>
          </cell>
          <cell r="EK116">
            <v>90</v>
          </cell>
          <cell r="EL116">
            <v>110</v>
          </cell>
          <cell r="EN116">
            <v>0</v>
          </cell>
          <cell r="EO116">
            <v>60</v>
          </cell>
          <cell r="EP116">
            <v>80</v>
          </cell>
          <cell r="ER116">
            <v>200</v>
          </cell>
          <cell r="ET116">
            <v>15</v>
          </cell>
          <cell r="EU116">
            <v>0</v>
          </cell>
          <cell r="EV116">
            <v>0</v>
          </cell>
          <cell r="EW116">
            <v>50.684931506849317</v>
          </cell>
          <cell r="EX116">
            <v>0</v>
          </cell>
          <cell r="EZ116">
            <v>52.515274775707432</v>
          </cell>
          <cell r="FA116">
            <v>67.515274775707439</v>
          </cell>
          <cell r="FB116">
            <v>59</v>
          </cell>
          <cell r="FC116">
            <v>68.350684931506848</v>
          </cell>
          <cell r="FE116">
            <v>38271.593241782408</v>
          </cell>
        </row>
        <row r="117">
          <cell r="A117">
            <v>39866</v>
          </cell>
          <cell r="B117">
            <v>22</v>
          </cell>
          <cell r="C117">
            <v>7</v>
          </cell>
          <cell r="D117">
            <v>2</v>
          </cell>
          <cell r="E117">
            <v>2009</v>
          </cell>
          <cell r="G117">
            <v>0</v>
          </cell>
          <cell r="H117">
            <v>0.99808238530281679</v>
          </cell>
          <cell r="I117">
            <v>13.81943612149267</v>
          </cell>
          <cell r="J117">
            <v>50.684931506849317</v>
          </cell>
          <cell r="K117">
            <v>11.607142857142858</v>
          </cell>
          <cell r="L117">
            <v>0.19043943715331549</v>
          </cell>
          <cell r="M117">
            <v>8.7352537471446841</v>
          </cell>
          <cell r="N117">
            <v>8.9352</v>
          </cell>
          <cell r="O117">
            <v>12.557486975048466</v>
          </cell>
          <cell r="P117">
            <v>17.703550026002837</v>
          </cell>
          <cell r="Q117">
            <v>29.421492104899372</v>
          </cell>
          <cell r="R117">
            <v>16.257122205705755</v>
          </cell>
          <cell r="S117">
            <v>41.431061620534756</v>
          </cell>
          <cell r="T117">
            <v>23.569362579356572</v>
          </cell>
          <cell r="U117">
            <v>36.849729215333475</v>
          </cell>
          <cell r="W117">
            <v>0</v>
          </cell>
          <cell r="X117">
            <v>14.817518506795487</v>
          </cell>
          <cell r="Y117">
            <v>11.607142857142858</v>
          </cell>
          <cell r="Z117">
            <v>0</v>
          </cell>
          <cell r="AA117">
            <v>0</v>
          </cell>
          <cell r="AB117">
            <v>2.6796961873446827</v>
          </cell>
          <cell r="AC117">
            <v>5</v>
          </cell>
          <cell r="AD117">
            <v>0</v>
          </cell>
          <cell r="AE117">
            <v>0.22847358121330608</v>
          </cell>
          <cell r="AF117">
            <v>9.9527234157400102</v>
          </cell>
          <cell r="AG117">
            <v>0</v>
          </cell>
          <cell r="AH117">
            <v>3.3139778253609151</v>
          </cell>
          <cell r="AI117">
            <v>0</v>
          </cell>
          <cell r="AJ117">
            <v>0</v>
          </cell>
          <cell r="AK117">
            <v>0</v>
          </cell>
          <cell r="AL117">
            <v>0</v>
          </cell>
          <cell r="AM117">
            <v>0</v>
          </cell>
          <cell r="AN117">
            <v>0</v>
          </cell>
          <cell r="AO117">
            <v>28.335714519603933</v>
          </cell>
          <cell r="AP117">
            <v>0</v>
          </cell>
          <cell r="AQ117">
            <v>14.04727658425999</v>
          </cell>
          <cell r="AR117">
            <v>15.95272341574001</v>
          </cell>
          <cell r="AS117">
            <v>14.289958966691586</v>
          </cell>
          <cell r="AT117">
            <v>0</v>
          </cell>
          <cell r="AU117">
            <v>0</v>
          </cell>
          <cell r="AV117">
            <v>0</v>
          </cell>
          <cell r="AW117">
            <v>67</v>
          </cell>
          <cell r="AX117">
            <v>0</v>
          </cell>
          <cell r="AY117">
            <v>0</v>
          </cell>
          <cell r="AZ117">
            <v>34.85015341522481</v>
          </cell>
          <cell r="BA117">
            <v>0</v>
          </cell>
          <cell r="BB117">
            <v>0</v>
          </cell>
          <cell r="BC117">
            <v>0</v>
          </cell>
          <cell r="BD117">
            <v>0</v>
          </cell>
          <cell r="BE117">
            <v>27.3224043715847</v>
          </cell>
          <cell r="BF117">
            <v>23.362527135264617</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A117">
            <v>0</v>
          </cell>
          <cell r="CB117">
            <v>0</v>
          </cell>
          <cell r="CC117">
            <v>0</v>
          </cell>
          <cell r="CD117">
            <v>0</v>
          </cell>
          <cell r="CE117">
            <v>0</v>
          </cell>
          <cell r="CF117">
            <v>0</v>
          </cell>
          <cell r="CH117">
            <v>0</v>
          </cell>
          <cell r="CJ117">
            <v>39866</v>
          </cell>
          <cell r="CK117">
            <v>14.817518506795487</v>
          </cell>
          <cell r="CL117">
            <v>10.181196996953316</v>
          </cell>
          <cell r="CM117">
            <v>50.684931506849317</v>
          </cell>
          <cell r="CN117">
            <v>0</v>
          </cell>
          <cell r="CO117">
            <v>0</v>
          </cell>
          <cell r="CP117">
            <v>45.939651311656434</v>
          </cell>
          <cell r="CQ117">
            <v>0</v>
          </cell>
          <cell r="CR117">
            <v>30</v>
          </cell>
          <cell r="CS117">
            <v>0</v>
          </cell>
          <cell r="CU117">
            <v>39866</v>
          </cell>
          <cell r="CV117">
            <v>2.6796961873446827</v>
          </cell>
          <cell r="CW117">
            <v>5</v>
          </cell>
          <cell r="CX117">
            <v>0</v>
          </cell>
          <cell r="CY117">
            <v>0</v>
          </cell>
          <cell r="CZ117">
            <v>0</v>
          </cell>
          <cell r="DA117">
            <v>0</v>
          </cell>
          <cell r="DB117">
            <v>0</v>
          </cell>
          <cell r="DC117">
            <v>60.757169818451921</v>
          </cell>
          <cell r="DD117">
            <v>67</v>
          </cell>
          <cell r="DE117">
            <v>11.835616438356164</v>
          </cell>
          <cell r="DF117">
            <v>24</v>
          </cell>
          <cell r="DG117">
            <v>50.80287683096482</v>
          </cell>
          <cell r="DH117">
            <v>0</v>
          </cell>
          <cell r="DI117">
            <v>0</v>
          </cell>
          <cell r="DJ117">
            <v>0</v>
          </cell>
          <cell r="DK117">
            <v>27.3224043715847</v>
          </cell>
          <cell r="DL117">
            <v>23.362527135264617</v>
          </cell>
          <cell r="DM117">
            <v>0</v>
          </cell>
          <cell r="DN117">
            <v>0</v>
          </cell>
          <cell r="DO117">
            <v>0</v>
          </cell>
          <cell r="DP117">
            <v>0</v>
          </cell>
          <cell r="DR117">
            <v>50.684931506849317</v>
          </cell>
          <cell r="DS117">
            <v>0</v>
          </cell>
          <cell r="DT117">
            <v>0</v>
          </cell>
          <cell r="DV117">
            <v>39866</v>
          </cell>
          <cell r="DW117">
            <v>6.7874646646355439</v>
          </cell>
          <cell r="DY117">
            <v>49.7</v>
          </cell>
          <cell r="DZ117">
            <v>44.7</v>
          </cell>
          <cell r="EA117">
            <v>30</v>
          </cell>
          <cell r="EB117">
            <v>30</v>
          </cell>
          <cell r="ED117">
            <v>60</v>
          </cell>
          <cell r="EE117">
            <v>20</v>
          </cell>
          <cell r="EF117">
            <v>45.939651311656434</v>
          </cell>
          <cell r="EG117">
            <v>0</v>
          </cell>
          <cell r="EH117">
            <v>45.939651311656434</v>
          </cell>
          <cell r="EJ117">
            <v>30</v>
          </cell>
          <cell r="EK117">
            <v>90</v>
          </cell>
          <cell r="EL117">
            <v>110</v>
          </cell>
          <cell r="EN117">
            <v>0</v>
          </cell>
          <cell r="EO117">
            <v>60</v>
          </cell>
          <cell r="EP117">
            <v>80</v>
          </cell>
          <cell r="ER117">
            <v>200</v>
          </cell>
          <cell r="ET117">
            <v>15</v>
          </cell>
          <cell r="EU117">
            <v>0</v>
          </cell>
          <cell r="EV117">
            <v>0</v>
          </cell>
          <cell r="EW117">
            <v>50.684931506849317</v>
          </cell>
          <cell r="EX117">
            <v>0</v>
          </cell>
          <cell r="EZ117">
            <v>52.515274775707432</v>
          </cell>
          <cell r="FA117">
            <v>67.515274775707439</v>
          </cell>
          <cell r="FB117">
            <v>59</v>
          </cell>
          <cell r="FC117">
            <v>68.350684931506848</v>
          </cell>
          <cell r="FE117">
            <v>38271.593242013892</v>
          </cell>
        </row>
        <row r="118">
          <cell r="A118">
            <v>39867</v>
          </cell>
          <cell r="B118">
            <v>23</v>
          </cell>
          <cell r="C118">
            <v>1</v>
          </cell>
          <cell r="D118">
            <v>2</v>
          </cell>
          <cell r="E118">
            <v>2009</v>
          </cell>
          <cell r="G118">
            <v>0</v>
          </cell>
          <cell r="H118">
            <v>0.99808238530281679</v>
          </cell>
          <cell r="I118">
            <v>13.81943612149267</v>
          </cell>
          <cell r="J118">
            <v>50.684931506849317</v>
          </cell>
          <cell r="K118">
            <v>11.607142857142858</v>
          </cell>
          <cell r="L118">
            <v>0.19043943715331549</v>
          </cell>
          <cell r="M118">
            <v>8.7352537471446841</v>
          </cell>
          <cell r="N118">
            <v>8.9352</v>
          </cell>
          <cell r="O118">
            <v>12.557486975048466</v>
          </cell>
          <cell r="P118">
            <v>17.703550026002837</v>
          </cell>
          <cell r="Q118">
            <v>29.421492104899372</v>
          </cell>
          <cell r="R118">
            <v>16.257122205705755</v>
          </cell>
          <cell r="S118">
            <v>41.431061620534756</v>
          </cell>
          <cell r="T118">
            <v>23.569362579356572</v>
          </cell>
          <cell r="U118">
            <v>36.849729215333475</v>
          </cell>
          <cell r="W118">
            <v>0</v>
          </cell>
          <cell r="X118">
            <v>14.817518506795487</v>
          </cell>
          <cell r="Y118">
            <v>11.607142857142858</v>
          </cell>
          <cell r="Z118">
            <v>0</v>
          </cell>
          <cell r="AA118">
            <v>0</v>
          </cell>
          <cell r="AB118">
            <v>2.6783369211626962</v>
          </cell>
          <cell r="AC118">
            <v>5</v>
          </cell>
          <cell r="AD118">
            <v>0</v>
          </cell>
          <cell r="AE118">
            <v>0.22847358121330608</v>
          </cell>
          <cell r="AF118">
            <v>9.9540826819219976</v>
          </cell>
          <cell r="AG118">
            <v>0</v>
          </cell>
          <cell r="AH118">
            <v>3.3139778253609151</v>
          </cell>
          <cell r="AI118">
            <v>0</v>
          </cell>
          <cell r="AJ118">
            <v>0</v>
          </cell>
          <cell r="AK118">
            <v>0</v>
          </cell>
          <cell r="AL118">
            <v>0</v>
          </cell>
          <cell r="AM118">
            <v>0</v>
          </cell>
          <cell r="AN118">
            <v>0</v>
          </cell>
          <cell r="AO118">
            <v>28.328860272799446</v>
          </cell>
          <cell r="AP118">
            <v>0</v>
          </cell>
          <cell r="AQ118">
            <v>14.045917318078002</v>
          </cell>
          <cell r="AR118">
            <v>15.954082681921998</v>
          </cell>
          <cell r="AS118">
            <v>14.296813213496073</v>
          </cell>
          <cell r="AT118">
            <v>0</v>
          </cell>
          <cell r="AU118">
            <v>0</v>
          </cell>
          <cell r="AV118">
            <v>0</v>
          </cell>
          <cell r="AW118">
            <v>67</v>
          </cell>
          <cell r="AX118">
            <v>0</v>
          </cell>
          <cell r="AY118">
            <v>0</v>
          </cell>
          <cell r="AZ118">
            <v>34.85015341522481</v>
          </cell>
          <cell r="BA118">
            <v>0</v>
          </cell>
          <cell r="BB118">
            <v>0</v>
          </cell>
          <cell r="BC118">
            <v>0</v>
          </cell>
          <cell r="BD118">
            <v>0</v>
          </cell>
          <cell r="BE118">
            <v>27.3224043715847</v>
          </cell>
          <cell r="BF118">
            <v>23.362527135264617</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CA118">
            <v>0</v>
          </cell>
          <cell r="CB118">
            <v>0</v>
          </cell>
          <cell r="CC118">
            <v>0</v>
          </cell>
          <cell r="CD118">
            <v>0</v>
          </cell>
          <cell r="CE118">
            <v>0</v>
          </cell>
          <cell r="CF118">
            <v>0</v>
          </cell>
          <cell r="CH118">
            <v>0</v>
          </cell>
          <cell r="CJ118">
            <v>39867</v>
          </cell>
          <cell r="CK118">
            <v>14.817518506795487</v>
          </cell>
          <cell r="CL118">
            <v>10.182556263135304</v>
          </cell>
          <cell r="CM118">
            <v>50.684931506849317</v>
          </cell>
          <cell r="CN118">
            <v>0</v>
          </cell>
          <cell r="CO118">
            <v>0</v>
          </cell>
          <cell r="CP118">
            <v>45.939651311656434</v>
          </cell>
          <cell r="CQ118">
            <v>0</v>
          </cell>
          <cell r="CR118">
            <v>30</v>
          </cell>
          <cell r="CS118">
            <v>0</v>
          </cell>
          <cell r="CU118">
            <v>39867</v>
          </cell>
          <cell r="CV118">
            <v>2.6783369211626962</v>
          </cell>
          <cell r="CW118">
            <v>5</v>
          </cell>
          <cell r="CX118">
            <v>0</v>
          </cell>
          <cell r="CY118">
            <v>0</v>
          </cell>
          <cell r="CZ118">
            <v>0</v>
          </cell>
          <cell r="DA118">
            <v>0</v>
          </cell>
          <cell r="DB118">
            <v>0</v>
          </cell>
          <cell r="DC118">
            <v>60.757169818451921</v>
          </cell>
          <cell r="DD118">
            <v>67</v>
          </cell>
          <cell r="DE118">
            <v>11.835616438356164</v>
          </cell>
          <cell r="DF118">
            <v>24</v>
          </cell>
          <cell r="DG118">
            <v>50.804236097146806</v>
          </cell>
          <cell r="DH118">
            <v>0</v>
          </cell>
          <cell r="DI118">
            <v>0</v>
          </cell>
          <cell r="DJ118">
            <v>0</v>
          </cell>
          <cell r="DK118">
            <v>27.3224043715847</v>
          </cell>
          <cell r="DL118">
            <v>23.362527135264617</v>
          </cell>
          <cell r="DM118">
            <v>0</v>
          </cell>
          <cell r="DN118">
            <v>0</v>
          </cell>
          <cell r="DO118">
            <v>0</v>
          </cell>
          <cell r="DP118">
            <v>0</v>
          </cell>
          <cell r="DR118">
            <v>50.684931506849317</v>
          </cell>
          <cell r="DS118">
            <v>0</v>
          </cell>
          <cell r="DT118">
            <v>0</v>
          </cell>
          <cell r="DV118">
            <v>39867</v>
          </cell>
          <cell r="DW118">
            <v>6.7883708420902025</v>
          </cell>
          <cell r="DY118">
            <v>49.7</v>
          </cell>
          <cell r="DZ118">
            <v>44.7</v>
          </cell>
          <cell r="EA118">
            <v>30</v>
          </cell>
          <cell r="EB118">
            <v>30</v>
          </cell>
          <cell r="ED118">
            <v>60</v>
          </cell>
          <cell r="EE118">
            <v>20</v>
          </cell>
          <cell r="EF118">
            <v>45.939651311656434</v>
          </cell>
          <cell r="EG118">
            <v>0</v>
          </cell>
          <cell r="EH118">
            <v>45.939651311656434</v>
          </cell>
          <cell r="EJ118">
            <v>30</v>
          </cell>
          <cell r="EK118">
            <v>90</v>
          </cell>
          <cell r="EL118">
            <v>110</v>
          </cell>
          <cell r="EN118">
            <v>0</v>
          </cell>
          <cell r="EO118">
            <v>60</v>
          </cell>
          <cell r="EP118">
            <v>80</v>
          </cell>
          <cell r="ER118">
            <v>200</v>
          </cell>
          <cell r="ET118">
            <v>15</v>
          </cell>
          <cell r="EU118">
            <v>0</v>
          </cell>
          <cell r="EV118">
            <v>0</v>
          </cell>
          <cell r="EW118">
            <v>50.684931506849317</v>
          </cell>
          <cell r="EX118">
            <v>0</v>
          </cell>
          <cell r="EZ118">
            <v>52.515274775707432</v>
          </cell>
          <cell r="FA118">
            <v>67.515274775707439</v>
          </cell>
          <cell r="FB118">
            <v>59</v>
          </cell>
          <cell r="FC118">
            <v>68.350684931506848</v>
          </cell>
          <cell r="FE118">
            <v>38271.593242129631</v>
          </cell>
        </row>
        <row r="119">
          <cell r="A119">
            <v>39868</v>
          </cell>
          <cell r="B119">
            <v>24</v>
          </cell>
          <cell r="C119">
            <v>2</v>
          </cell>
          <cell r="D119">
            <v>2</v>
          </cell>
          <cell r="E119">
            <v>2009</v>
          </cell>
          <cell r="G119">
            <v>0</v>
          </cell>
          <cell r="H119">
            <v>0.98336938783304073</v>
          </cell>
          <cell r="I119">
            <v>13.810147928252238</v>
          </cell>
          <cell r="J119">
            <v>50.684931506849317</v>
          </cell>
          <cell r="K119">
            <v>11.607142857142858</v>
          </cell>
          <cell r="L119">
            <v>0.18763211884147873</v>
          </cell>
          <cell r="M119">
            <v>8.7293826881452876</v>
          </cell>
          <cell r="N119">
            <v>8.9352</v>
          </cell>
          <cell r="O119">
            <v>12.37237372506903</v>
          </cell>
          <cell r="P119">
            <v>17.691651277585205</v>
          </cell>
          <cell r="Q119">
            <v>29.426072220474808</v>
          </cell>
          <cell r="R119">
            <v>16.257122205705755</v>
          </cell>
          <cell r="S119">
            <v>41.431061620534756</v>
          </cell>
          <cell r="T119">
            <v>23.569362579356572</v>
          </cell>
          <cell r="U119">
            <v>36.849729215333475</v>
          </cell>
          <cell r="W119">
            <v>0</v>
          </cell>
          <cell r="X119">
            <v>14.793517316085278</v>
          </cell>
          <cell r="Y119">
            <v>11.607142857142858</v>
          </cell>
          <cell r="Z119">
            <v>0</v>
          </cell>
          <cell r="AA119">
            <v>0</v>
          </cell>
          <cell r="AB119">
            <v>2.676978344463556</v>
          </cell>
          <cell r="AC119">
            <v>5</v>
          </cell>
          <cell r="AD119">
            <v>0</v>
          </cell>
          <cell r="AE119">
            <v>0.22847358121330608</v>
          </cell>
          <cell r="AF119">
            <v>9.9467628813099029</v>
          </cell>
          <cell r="AG119">
            <v>0</v>
          </cell>
          <cell r="AH119">
            <v>3.333053779855959</v>
          </cell>
          <cell r="AI119">
            <v>0</v>
          </cell>
          <cell r="AJ119">
            <v>0</v>
          </cell>
          <cell r="AK119">
            <v>0</v>
          </cell>
          <cell r="AL119">
            <v>0</v>
          </cell>
          <cell r="AM119">
            <v>0</v>
          </cell>
          <cell r="AN119">
            <v>0</v>
          </cell>
          <cell r="AO119">
            <v>28.326899852870447</v>
          </cell>
          <cell r="AP119">
            <v>0</v>
          </cell>
          <cell r="AQ119">
            <v>14.053237118690097</v>
          </cell>
          <cell r="AR119">
            <v>15.946762881309903</v>
          </cell>
          <cell r="AS119">
            <v>14.08726579610839</v>
          </cell>
          <cell r="AT119">
            <v>0</v>
          </cell>
          <cell r="AU119">
            <v>0</v>
          </cell>
          <cell r="AV119">
            <v>0</v>
          </cell>
          <cell r="AW119">
            <v>67</v>
          </cell>
          <cell r="AX119">
            <v>0</v>
          </cell>
          <cell r="AY119">
            <v>0</v>
          </cell>
          <cell r="AZ119">
            <v>34.85015341522481</v>
          </cell>
          <cell r="BA119">
            <v>0</v>
          </cell>
          <cell r="BB119">
            <v>0</v>
          </cell>
          <cell r="BC119">
            <v>0</v>
          </cell>
          <cell r="BD119">
            <v>0</v>
          </cell>
          <cell r="BE119">
            <v>27.3224043715847</v>
          </cell>
          <cell r="BF119">
            <v>23.362527135264617</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CA119">
            <v>0</v>
          </cell>
          <cell r="CB119">
            <v>0</v>
          </cell>
          <cell r="CC119">
            <v>0</v>
          </cell>
          <cell r="CD119">
            <v>0</v>
          </cell>
          <cell r="CE119">
            <v>0</v>
          </cell>
          <cell r="CF119">
            <v>0</v>
          </cell>
          <cell r="CH119">
            <v>0</v>
          </cell>
          <cell r="CJ119">
            <v>39868</v>
          </cell>
          <cell r="CK119">
            <v>14.793517316085278</v>
          </cell>
          <cell r="CL119">
            <v>10.175236462523209</v>
          </cell>
          <cell r="CM119">
            <v>50.684931506849317</v>
          </cell>
          <cell r="CN119">
            <v>0</v>
          </cell>
          <cell r="CO119">
            <v>0</v>
          </cell>
          <cell r="CP119">
            <v>45.747219428834796</v>
          </cell>
          <cell r="CQ119">
            <v>0</v>
          </cell>
          <cell r="CR119">
            <v>30</v>
          </cell>
          <cell r="CS119">
            <v>0</v>
          </cell>
          <cell r="CU119">
            <v>39868</v>
          </cell>
          <cell r="CV119">
            <v>2.676978344463556</v>
          </cell>
          <cell r="CW119">
            <v>5</v>
          </cell>
          <cell r="CX119">
            <v>0</v>
          </cell>
          <cell r="CY119">
            <v>0</v>
          </cell>
          <cell r="CZ119">
            <v>0</v>
          </cell>
          <cell r="DA119">
            <v>0</v>
          </cell>
          <cell r="DB119">
            <v>0</v>
          </cell>
          <cell r="DC119">
            <v>60.540736744920075</v>
          </cell>
          <cell r="DD119">
            <v>67</v>
          </cell>
          <cell r="DE119">
            <v>11.835616438356164</v>
          </cell>
          <cell r="DF119">
            <v>24</v>
          </cell>
          <cell r="DG119">
            <v>50.796916296534711</v>
          </cell>
          <cell r="DH119">
            <v>0</v>
          </cell>
          <cell r="DI119">
            <v>0</v>
          </cell>
          <cell r="DJ119">
            <v>0</v>
          </cell>
          <cell r="DK119">
            <v>27.3224043715847</v>
          </cell>
          <cell r="DL119">
            <v>23.362527135264617</v>
          </cell>
          <cell r="DM119">
            <v>0</v>
          </cell>
          <cell r="DN119">
            <v>0</v>
          </cell>
          <cell r="DO119">
            <v>0</v>
          </cell>
          <cell r="DP119">
            <v>0</v>
          </cell>
          <cell r="DR119">
            <v>50.684931506849317</v>
          </cell>
          <cell r="DS119">
            <v>0</v>
          </cell>
          <cell r="DT119">
            <v>0</v>
          </cell>
          <cell r="DV119">
            <v>39868</v>
          </cell>
          <cell r="DW119">
            <v>6.7834909750154724</v>
          </cell>
          <cell r="DY119">
            <v>49.7</v>
          </cell>
          <cell r="DZ119">
            <v>44.7</v>
          </cell>
          <cell r="EA119">
            <v>30</v>
          </cell>
          <cell r="EB119">
            <v>30</v>
          </cell>
          <cell r="ED119">
            <v>60</v>
          </cell>
          <cell r="EE119">
            <v>20</v>
          </cell>
          <cell r="EF119">
            <v>45.747219428834796</v>
          </cell>
          <cell r="EG119">
            <v>0</v>
          </cell>
          <cell r="EH119">
            <v>45.747219428834796</v>
          </cell>
          <cell r="EJ119">
            <v>30</v>
          </cell>
          <cell r="EK119">
            <v>90</v>
          </cell>
          <cell r="EL119">
            <v>110</v>
          </cell>
          <cell r="EN119">
            <v>0</v>
          </cell>
          <cell r="EO119">
            <v>60</v>
          </cell>
          <cell r="EP119">
            <v>80</v>
          </cell>
          <cell r="ER119">
            <v>200</v>
          </cell>
          <cell r="ET119">
            <v>15</v>
          </cell>
          <cell r="EU119">
            <v>0</v>
          </cell>
          <cell r="EV119">
            <v>0</v>
          </cell>
          <cell r="EW119">
            <v>50.684931506849317</v>
          </cell>
          <cell r="EX119">
            <v>0</v>
          </cell>
          <cell r="EZ119">
            <v>52.479978688667195</v>
          </cell>
          <cell r="FA119">
            <v>67.479978688667188</v>
          </cell>
          <cell r="FB119">
            <v>59</v>
          </cell>
          <cell r="FC119">
            <v>68.350684931506848</v>
          </cell>
          <cell r="FE119">
            <v>38271.593242476854</v>
          </cell>
        </row>
        <row r="120">
          <cell r="A120">
            <v>39869</v>
          </cell>
          <cell r="B120">
            <v>25</v>
          </cell>
          <cell r="C120">
            <v>3</v>
          </cell>
          <cell r="D120">
            <v>2</v>
          </cell>
          <cell r="E120">
            <v>2009</v>
          </cell>
          <cell r="G120">
            <v>0</v>
          </cell>
          <cell r="H120">
            <v>0.91885330384580655</v>
          </cell>
          <cell r="I120">
            <v>13.221527914223294</v>
          </cell>
          <cell r="J120">
            <v>50.684931506849317</v>
          </cell>
          <cell r="K120">
            <v>11.607142857142858</v>
          </cell>
          <cell r="L120">
            <v>0.17532210625856232</v>
          </cell>
          <cell r="M120">
            <v>8.3573164809580067</v>
          </cell>
          <cell r="N120">
            <v>8.9352</v>
          </cell>
          <cell r="O120">
            <v>11.560657281335754</v>
          </cell>
          <cell r="P120">
            <v>16.937592734743422</v>
          </cell>
          <cell r="Q120">
            <v>29.166961698262231</v>
          </cell>
          <cell r="R120">
            <v>16.257122205705755</v>
          </cell>
          <cell r="S120">
            <v>35.66191505796526</v>
          </cell>
          <cell r="T120">
            <v>23.785631031681977</v>
          </cell>
          <cell r="U120">
            <v>32.64297244746497</v>
          </cell>
          <cell r="W120">
            <v>0</v>
          </cell>
          <cell r="X120">
            <v>14.1403812180691</v>
          </cell>
          <cell r="Y120">
            <v>11.607142857142858</v>
          </cell>
          <cell r="Z120">
            <v>0</v>
          </cell>
          <cell r="AA120">
            <v>0</v>
          </cell>
          <cell r="AB120">
            <v>2.6756204568975237</v>
          </cell>
          <cell r="AC120">
            <v>5</v>
          </cell>
          <cell r="AD120">
            <v>0</v>
          </cell>
          <cell r="AE120">
            <v>0.22847358121330608</v>
          </cell>
          <cell r="AF120">
            <v>9.5637445491057385</v>
          </cell>
          <cell r="AG120">
            <v>0</v>
          </cell>
          <cell r="AH120">
            <v>3.5777498468392519</v>
          </cell>
          <cell r="AI120">
            <v>0</v>
          </cell>
          <cell r="AJ120">
            <v>0</v>
          </cell>
          <cell r="AK120">
            <v>0</v>
          </cell>
          <cell r="AL120">
            <v>0</v>
          </cell>
          <cell r="AM120">
            <v>0</v>
          </cell>
          <cell r="AN120">
            <v>0</v>
          </cell>
          <cell r="AO120">
            <v>28.730009669637855</v>
          </cell>
          <cell r="AP120">
            <v>0</v>
          </cell>
          <cell r="AQ120">
            <v>14.436255450894262</v>
          </cell>
          <cell r="AR120">
            <v>15.563744549105738</v>
          </cell>
          <cell r="AS120">
            <v>11.61457440357006</v>
          </cell>
          <cell r="AT120">
            <v>0</v>
          </cell>
          <cell r="AU120">
            <v>0</v>
          </cell>
          <cell r="AV120">
            <v>0</v>
          </cell>
          <cell r="AW120">
            <v>67</v>
          </cell>
          <cell r="AX120">
            <v>0</v>
          </cell>
          <cell r="AY120">
            <v>0</v>
          </cell>
          <cell r="AZ120">
            <v>25.090518537112203</v>
          </cell>
          <cell r="BA120">
            <v>0</v>
          </cell>
          <cell r="BB120">
            <v>0</v>
          </cell>
          <cell r="BC120">
            <v>0</v>
          </cell>
          <cell r="BD120">
            <v>0</v>
          </cell>
          <cell r="BE120">
            <v>27.3224043715847</v>
          </cell>
          <cell r="BF120">
            <v>23.362527135264617</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CA120">
            <v>0</v>
          </cell>
          <cell r="CB120">
            <v>0</v>
          </cell>
          <cell r="CC120">
            <v>0</v>
          </cell>
          <cell r="CD120">
            <v>0</v>
          </cell>
          <cell r="CE120">
            <v>0</v>
          </cell>
          <cell r="CF120">
            <v>0</v>
          </cell>
          <cell r="CH120">
            <v>0</v>
          </cell>
          <cell r="CJ120">
            <v>39869</v>
          </cell>
          <cell r="CK120">
            <v>14.1403812180691</v>
          </cell>
          <cell r="CL120">
            <v>9.7922181303190445</v>
          </cell>
          <cell r="CM120">
            <v>50.684931506849317</v>
          </cell>
          <cell r="CN120">
            <v>0</v>
          </cell>
          <cell r="CO120">
            <v>0</v>
          </cell>
          <cell r="CP120">
            <v>43.922333920047166</v>
          </cell>
          <cell r="CQ120">
            <v>0</v>
          </cell>
          <cell r="CR120">
            <v>30</v>
          </cell>
          <cell r="CS120">
            <v>0</v>
          </cell>
          <cell r="CU120">
            <v>39869</v>
          </cell>
          <cell r="CV120">
            <v>2.6756204568975237</v>
          </cell>
          <cell r="CW120">
            <v>5</v>
          </cell>
          <cell r="CX120">
            <v>0</v>
          </cell>
          <cell r="CY120">
            <v>0</v>
          </cell>
          <cell r="CZ120">
            <v>0</v>
          </cell>
          <cell r="DA120">
            <v>0</v>
          </cell>
          <cell r="DB120">
            <v>0</v>
          </cell>
          <cell r="DC120">
            <v>58.062715138116268</v>
          </cell>
          <cell r="DD120">
            <v>67</v>
          </cell>
          <cell r="DE120">
            <v>11.835616438356164</v>
          </cell>
          <cell r="DF120">
            <v>24</v>
          </cell>
          <cell r="DG120">
            <v>40.654263086217938</v>
          </cell>
          <cell r="DH120">
            <v>0</v>
          </cell>
          <cell r="DI120">
            <v>0</v>
          </cell>
          <cell r="DJ120">
            <v>0</v>
          </cell>
          <cell r="DK120">
            <v>27.3224043715847</v>
          </cell>
          <cell r="DL120">
            <v>23.362527135264617</v>
          </cell>
          <cell r="DM120">
            <v>0</v>
          </cell>
          <cell r="DN120">
            <v>0</v>
          </cell>
          <cell r="DO120">
            <v>0</v>
          </cell>
          <cell r="DP120">
            <v>0</v>
          </cell>
          <cell r="DR120">
            <v>50.684931506849317</v>
          </cell>
          <cell r="DS120">
            <v>0</v>
          </cell>
          <cell r="DT120">
            <v>0</v>
          </cell>
          <cell r="DV120">
            <v>39869</v>
          </cell>
          <cell r="DW120">
            <v>6.5281454202126961</v>
          </cell>
          <cell r="DY120">
            <v>49.7</v>
          </cell>
          <cell r="DZ120">
            <v>44.7</v>
          </cell>
          <cell r="EA120">
            <v>30</v>
          </cell>
          <cell r="EB120">
            <v>30</v>
          </cell>
          <cell r="ED120">
            <v>60</v>
          </cell>
          <cell r="EE120">
            <v>20</v>
          </cell>
          <cell r="EF120">
            <v>43.922333920047166</v>
          </cell>
          <cell r="EG120">
            <v>0</v>
          </cell>
          <cell r="EH120">
            <v>43.922333920047166</v>
          </cell>
          <cell r="EJ120">
            <v>30</v>
          </cell>
          <cell r="EK120">
            <v>90</v>
          </cell>
          <cell r="EL120">
            <v>110</v>
          </cell>
          <cell r="EN120">
            <v>0</v>
          </cell>
          <cell r="EO120">
            <v>60</v>
          </cell>
          <cell r="EP120">
            <v>80</v>
          </cell>
          <cell r="ER120">
            <v>200</v>
          </cell>
          <cell r="ET120">
            <v>15</v>
          </cell>
          <cell r="EU120">
            <v>0</v>
          </cell>
          <cell r="EV120">
            <v>0</v>
          </cell>
          <cell r="EW120">
            <v>50.243162258282204</v>
          </cell>
          <cell r="EX120">
            <v>0.44176924856711253</v>
          </cell>
          <cell r="EZ120">
            <v>50.243162258282204</v>
          </cell>
          <cell r="FA120">
            <v>65.243162258282211</v>
          </cell>
          <cell r="FB120">
            <v>59</v>
          </cell>
          <cell r="FC120">
            <v>68.350684931506848</v>
          </cell>
          <cell r="FE120">
            <v>38271.593242708332</v>
          </cell>
        </row>
        <row r="121">
          <cell r="A121">
            <v>39870</v>
          </cell>
          <cell r="B121">
            <v>26</v>
          </cell>
          <cell r="C121">
            <v>4</v>
          </cell>
          <cell r="D121">
            <v>2</v>
          </cell>
          <cell r="E121">
            <v>2009</v>
          </cell>
          <cell r="G121">
            <v>0</v>
          </cell>
          <cell r="H121">
            <v>0.6168922661008146</v>
          </cell>
          <cell r="I121">
            <v>10.775911898661219</v>
          </cell>
          <cell r="J121">
            <v>50.684931506849317</v>
          </cell>
          <cell r="K121">
            <v>11.607142857142858</v>
          </cell>
          <cell r="L121">
            <v>0.11770633133138504</v>
          </cell>
          <cell r="M121">
            <v>6.8114446902276482</v>
          </cell>
          <cell r="N121">
            <v>0</v>
          </cell>
          <cell r="O121">
            <v>7.761500163354552</v>
          </cell>
          <cell r="P121">
            <v>13.804607778247208</v>
          </cell>
          <cell r="Q121">
            <v>29.822604740970583</v>
          </cell>
          <cell r="R121">
            <v>16.257122205705755</v>
          </cell>
          <cell r="S121">
            <v>33.052050415125898</v>
          </cell>
          <cell r="T121">
            <v>23.227030095662197</v>
          </cell>
          <cell r="U121">
            <v>22.526688025307159</v>
          </cell>
          <cell r="W121">
            <v>0</v>
          </cell>
          <cell r="X121">
            <v>11.392804164762033</v>
          </cell>
          <cell r="Y121">
            <v>11.607142857142858</v>
          </cell>
          <cell r="Z121">
            <v>0</v>
          </cell>
          <cell r="AA121">
            <v>0</v>
          </cell>
          <cell r="AB121">
            <v>0</v>
          </cell>
          <cell r="AC121">
            <v>5</v>
          </cell>
          <cell r="AD121">
            <v>0</v>
          </cell>
          <cell r="AE121">
            <v>0.22847358121330608</v>
          </cell>
          <cell r="AF121">
            <v>1.7006774403457268</v>
          </cell>
          <cell r="AG121">
            <v>0</v>
          </cell>
          <cell r="AH121">
            <v>4.3039069250926012</v>
          </cell>
          <cell r="AI121">
            <v>0</v>
          </cell>
          <cell r="AJ121">
            <v>0</v>
          </cell>
          <cell r="AK121">
            <v>0</v>
          </cell>
          <cell r="AL121">
            <v>0</v>
          </cell>
          <cell r="AM121">
            <v>0</v>
          </cell>
          <cell r="AN121">
            <v>0</v>
          </cell>
          <cell r="AO121">
            <v>30.75665652043298</v>
          </cell>
          <cell r="AP121">
            <v>0</v>
          </cell>
          <cell r="AQ121">
            <v>22.299322559654271</v>
          </cell>
          <cell r="AR121">
            <v>7.7006774403457285</v>
          </cell>
          <cell r="AS121">
            <v>2.5852714427525143</v>
          </cell>
          <cell r="AT121">
            <v>0</v>
          </cell>
          <cell r="AU121">
            <v>0</v>
          </cell>
          <cell r="AV121">
            <v>0</v>
          </cell>
          <cell r="AW121">
            <v>67</v>
          </cell>
          <cell r="AX121">
            <v>0</v>
          </cell>
          <cell r="AY121">
            <v>0</v>
          </cell>
          <cell r="AZ121">
            <v>11.805768536095258</v>
          </cell>
          <cell r="BA121">
            <v>0</v>
          </cell>
          <cell r="BB121">
            <v>0</v>
          </cell>
          <cell r="BC121">
            <v>0</v>
          </cell>
          <cell r="BD121">
            <v>0</v>
          </cell>
          <cell r="BE121">
            <v>27.3224043715847</v>
          </cell>
          <cell r="BF121">
            <v>23.362527135264617</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CA121">
            <v>0</v>
          </cell>
          <cell r="CB121">
            <v>0</v>
          </cell>
          <cell r="CC121">
            <v>0</v>
          </cell>
          <cell r="CD121">
            <v>0</v>
          </cell>
          <cell r="CE121">
            <v>0</v>
          </cell>
          <cell r="CF121">
            <v>0</v>
          </cell>
          <cell r="CH121">
            <v>0</v>
          </cell>
          <cell r="CJ121">
            <v>39870</v>
          </cell>
          <cell r="CK121">
            <v>11.392804164762033</v>
          </cell>
          <cell r="CL121">
            <v>1.9291510215590328</v>
          </cell>
          <cell r="CM121">
            <v>50.684931506849317</v>
          </cell>
          <cell r="CN121">
            <v>0</v>
          </cell>
          <cell r="CO121">
            <v>0</v>
          </cell>
          <cell r="CP121">
            <v>37.645834888278095</v>
          </cell>
          <cell r="CQ121">
            <v>0</v>
          </cell>
          <cell r="CR121">
            <v>30</v>
          </cell>
          <cell r="CS121">
            <v>0</v>
          </cell>
          <cell r="CU121">
            <v>39870</v>
          </cell>
          <cell r="CV121">
            <v>0</v>
          </cell>
          <cell r="CW121">
            <v>5</v>
          </cell>
          <cell r="CX121">
            <v>0</v>
          </cell>
          <cell r="CY121">
            <v>0</v>
          </cell>
          <cell r="CZ121">
            <v>0</v>
          </cell>
          <cell r="DA121">
            <v>0</v>
          </cell>
          <cell r="DB121">
            <v>0</v>
          </cell>
          <cell r="DC121">
            <v>49.038639053040129</v>
          </cell>
          <cell r="DD121">
            <v>67</v>
          </cell>
          <cell r="DE121">
            <v>11.835616438356164</v>
          </cell>
          <cell r="DF121">
            <v>24</v>
          </cell>
          <cell r="DG121">
            <v>19.506445976440986</v>
          </cell>
          <cell r="DH121">
            <v>0</v>
          </cell>
          <cell r="DI121">
            <v>0</v>
          </cell>
          <cell r="DJ121">
            <v>0</v>
          </cell>
          <cell r="DK121">
            <v>27.3224043715847</v>
          </cell>
          <cell r="DL121">
            <v>23.362527135264617</v>
          </cell>
          <cell r="DM121">
            <v>0</v>
          </cell>
          <cell r="DN121">
            <v>0</v>
          </cell>
          <cell r="DO121">
            <v>0</v>
          </cell>
          <cell r="DP121">
            <v>0</v>
          </cell>
          <cell r="DR121">
            <v>50.684931506849317</v>
          </cell>
          <cell r="DS121">
            <v>0</v>
          </cell>
          <cell r="DT121">
            <v>0</v>
          </cell>
          <cell r="DV121">
            <v>39870</v>
          </cell>
          <cell r="DW121">
            <v>1.2861006810393552</v>
          </cell>
          <cell r="DY121">
            <v>49.7</v>
          </cell>
          <cell r="DZ121">
            <v>44.7</v>
          </cell>
          <cell r="EA121">
            <v>30</v>
          </cell>
          <cell r="EB121">
            <v>30</v>
          </cell>
          <cell r="ED121">
            <v>60</v>
          </cell>
          <cell r="EE121">
            <v>20</v>
          </cell>
          <cell r="EF121">
            <v>37.645834888278095</v>
          </cell>
          <cell r="EG121">
            <v>0</v>
          </cell>
          <cell r="EH121">
            <v>37.645834888278095</v>
          </cell>
          <cell r="EJ121">
            <v>30</v>
          </cell>
          <cell r="EK121">
            <v>90</v>
          </cell>
          <cell r="EL121">
            <v>110</v>
          </cell>
          <cell r="EN121">
            <v>0</v>
          </cell>
          <cell r="EO121">
            <v>60</v>
          </cell>
          <cell r="EP121">
            <v>80</v>
          </cell>
          <cell r="ER121">
            <v>200</v>
          </cell>
          <cell r="ET121">
            <v>15</v>
          </cell>
          <cell r="EU121">
            <v>0</v>
          </cell>
          <cell r="EV121">
            <v>0</v>
          </cell>
          <cell r="EW121">
            <v>40.949570542671673</v>
          </cell>
          <cell r="EX121">
            <v>9.7353609641776444</v>
          </cell>
          <cell r="EZ121">
            <v>40.949570542671673</v>
          </cell>
          <cell r="FA121">
            <v>55.949570542671673</v>
          </cell>
          <cell r="FB121">
            <v>59</v>
          </cell>
          <cell r="FC121">
            <v>68.350684931506848</v>
          </cell>
          <cell r="FE121">
            <v>38271.593242939816</v>
          </cell>
        </row>
        <row r="122">
          <cell r="A122">
            <v>39871</v>
          </cell>
          <cell r="B122">
            <v>27</v>
          </cell>
          <cell r="C122">
            <v>5</v>
          </cell>
          <cell r="D122">
            <v>2</v>
          </cell>
          <cell r="E122">
            <v>2009</v>
          </cell>
          <cell r="G122">
            <v>0</v>
          </cell>
          <cell r="H122">
            <v>0.77452684432300978</v>
          </cell>
          <cell r="I122">
            <v>10.96863136858517</v>
          </cell>
          <cell r="J122">
            <v>50.684931506849317</v>
          </cell>
          <cell r="K122">
            <v>11.607142857142858</v>
          </cell>
          <cell r="L122">
            <v>0.14778384877342182</v>
          </cell>
          <cell r="M122">
            <v>6.9332625022570937</v>
          </cell>
          <cell r="N122">
            <v>0</v>
          </cell>
          <cell r="O122">
            <v>9.7447975263692292</v>
          </cell>
          <cell r="P122">
            <v>14.051493305759951</v>
          </cell>
          <cell r="Q122">
            <v>29.513865709168975</v>
          </cell>
          <cell r="R122">
            <v>16.257122205705755</v>
          </cell>
          <cell r="S122">
            <v>74.054464892771989</v>
          </cell>
          <cell r="T122">
            <v>23.661253378728549</v>
          </cell>
          <cell r="U122">
            <v>26.837899298354607</v>
          </cell>
          <cell r="W122">
            <v>0</v>
          </cell>
          <cell r="X122">
            <v>11.743158212908179</v>
          </cell>
          <cell r="Y122">
            <v>11.607142857142858</v>
          </cell>
          <cell r="Z122">
            <v>0</v>
          </cell>
          <cell r="AA122">
            <v>0</v>
          </cell>
          <cell r="AB122">
            <v>0</v>
          </cell>
          <cell r="AC122">
            <v>5</v>
          </cell>
          <cell r="AD122">
            <v>0</v>
          </cell>
          <cell r="AE122">
            <v>0.22847358121330608</v>
          </cell>
          <cell r="AF122">
            <v>1.8525727698172094</v>
          </cell>
          <cell r="AG122">
            <v>0</v>
          </cell>
          <cell r="AH122">
            <v>4.1511055061254485</v>
          </cell>
          <cell r="AI122">
            <v>0</v>
          </cell>
          <cell r="AJ122">
            <v>0</v>
          </cell>
          <cell r="AK122">
            <v>0</v>
          </cell>
          <cell r="AL122">
            <v>0</v>
          </cell>
          <cell r="AM122">
            <v>0</v>
          </cell>
          <cell r="AN122">
            <v>0</v>
          </cell>
          <cell r="AO122">
            <v>30.582040301203708</v>
          </cell>
          <cell r="AP122">
            <v>0</v>
          </cell>
          <cell r="AQ122">
            <v>22.147427230182792</v>
          </cell>
          <cell r="AR122">
            <v>7.8525727698172076</v>
          </cell>
          <cell r="AS122">
            <v>4.8341329396747597</v>
          </cell>
          <cell r="AT122">
            <v>0</v>
          </cell>
          <cell r="AU122">
            <v>0</v>
          </cell>
          <cell r="AV122">
            <v>0</v>
          </cell>
          <cell r="AW122">
            <v>67</v>
          </cell>
          <cell r="AX122">
            <v>0</v>
          </cell>
          <cell r="AY122">
            <v>0</v>
          </cell>
          <cell r="AZ122">
            <v>50.832358737032116</v>
          </cell>
          <cell r="BA122">
            <v>0</v>
          </cell>
          <cell r="BB122">
            <v>6.7212588328230254</v>
          </cell>
          <cell r="BC122">
            <v>0</v>
          </cell>
          <cell r="BD122">
            <v>0</v>
          </cell>
          <cell r="BE122">
            <v>27.3224043715847</v>
          </cell>
          <cell r="BF122">
            <v>23.362527135264617</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A122">
            <v>0</v>
          </cell>
          <cell r="CB122">
            <v>0</v>
          </cell>
          <cell r="CC122">
            <v>0</v>
          </cell>
          <cell r="CD122">
            <v>0</v>
          </cell>
          <cell r="CE122">
            <v>0</v>
          </cell>
          <cell r="CF122">
            <v>0</v>
          </cell>
          <cell r="CH122">
            <v>0</v>
          </cell>
          <cell r="CJ122">
            <v>39871</v>
          </cell>
          <cell r="CK122">
            <v>11.743158212908179</v>
          </cell>
          <cell r="CL122">
            <v>2.0810463510305155</v>
          </cell>
          <cell r="CM122">
            <v>50.684931506849317</v>
          </cell>
          <cell r="CN122">
            <v>0</v>
          </cell>
          <cell r="CO122">
            <v>0</v>
          </cell>
          <cell r="CP122">
            <v>39.567278747003918</v>
          </cell>
          <cell r="CQ122">
            <v>0</v>
          </cell>
          <cell r="CR122">
            <v>30</v>
          </cell>
          <cell r="CS122">
            <v>0</v>
          </cell>
          <cell r="CU122">
            <v>39871</v>
          </cell>
          <cell r="CV122">
            <v>0</v>
          </cell>
          <cell r="CW122">
            <v>5</v>
          </cell>
          <cell r="CX122">
            <v>0</v>
          </cell>
          <cell r="CY122">
            <v>0</v>
          </cell>
          <cell r="CZ122">
            <v>0</v>
          </cell>
          <cell r="DA122">
            <v>0</v>
          </cell>
          <cell r="DB122">
            <v>0</v>
          </cell>
          <cell r="DC122">
            <v>51.310436959912096</v>
          </cell>
          <cell r="DD122">
            <v>67</v>
          </cell>
          <cell r="DE122">
            <v>11.835616438356164</v>
          </cell>
          <cell r="DF122">
            <v>24</v>
          </cell>
          <cell r="DG122">
            <v>58.684931506849324</v>
          </cell>
          <cell r="DH122">
            <v>6.7212588328230254</v>
          </cell>
          <cell r="DI122">
            <v>0</v>
          </cell>
          <cell r="DJ122">
            <v>0</v>
          </cell>
          <cell r="DK122">
            <v>27.3224043715847</v>
          </cell>
          <cell r="DL122">
            <v>23.362527135264617</v>
          </cell>
          <cell r="DM122">
            <v>0</v>
          </cell>
          <cell r="DN122">
            <v>0</v>
          </cell>
          <cell r="DO122">
            <v>0</v>
          </cell>
          <cell r="DP122">
            <v>0</v>
          </cell>
          <cell r="DR122">
            <v>50.684931506849317</v>
          </cell>
          <cell r="DS122">
            <v>0</v>
          </cell>
          <cell r="DT122">
            <v>0</v>
          </cell>
          <cell r="DV122">
            <v>39871</v>
          </cell>
          <cell r="DW122">
            <v>1.3873642340203436</v>
          </cell>
          <cell r="DY122">
            <v>49.7</v>
          </cell>
          <cell r="DZ122">
            <v>44.7</v>
          </cell>
          <cell r="EA122">
            <v>30</v>
          </cell>
          <cell r="EB122">
            <v>30</v>
          </cell>
          <cell r="ED122">
            <v>60</v>
          </cell>
          <cell r="EE122">
            <v>20</v>
          </cell>
          <cell r="EF122">
            <v>39.567278747003918</v>
          </cell>
          <cell r="EG122">
            <v>0</v>
          </cell>
          <cell r="EH122">
            <v>39.567278747003918</v>
          </cell>
          <cell r="EJ122">
            <v>30</v>
          </cell>
          <cell r="EK122">
            <v>90</v>
          </cell>
          <cell r="EL122">
            <v>110</v>
          </cell>
          <cell r="EN122">
            <v>0</v>
          </cell>
          <cell r="EO122">
            <v>60</v>
          </cell>
          <cell r="EP122">
            <v>80</v>
          </cell>
          <cell r="ER122">
            <v>200</v>
          </cell>
          <cell r="ET122">
            <v>15</v>
          </cell>
          <cell r="EU122">
            <v>0</v>
          </cell>
          <cell r="EV122">
            <v>0</v>
          </cell>
          <cell r="EW122">
            <v>41.681924296378355</v>
          </cell>
          <cell r="EX122">
            <v>9.0030072104709618</v>
          </cell>
          <cell r="EZ122">
            <v>41.681924296378355</v>
          </cell>
          <cell r="FA122">
            <v>56.681924296378355</v>
          </cell>
          <cell r="FB122">
            <v>59</v>
          </cell>
          <cell r="FC122">
            <v>68.350684931506848</v>
          </cell>
          <cell r="FE122">
            <v>38271.593243055555</v>
          </cell>
        </row>
        <row r="123">
          <cell r="A123">
            <v>39872</v>
          </cell>
          <cell r="B123">
            <v>28</v>
          </cell>
          <cell r="C123">
            <v>6</v>
          </cell>
          <cell r="D123">
            <v>2</v>
          </cell>
          <cell r="E123">
            <v>2009</v>
          </cell>
          <cell r="G123">
            <v>0</v>
          </cell>
          <cell r="H123">
            <v>1.0429758904029021</v>
          </cell>
          <cell r="I123">
            <v>13.847777018816034</v>
          </cell>
          <cell r="J123">
            <v>50.684931506849317</v>
          </cell>
          <cell r="K123">
            <v>11.607142857142858</v>
          </cell>
          <cell r="L123">
            <v>0.19900535713045828</v>
          </cell>
          <cell r="M123">
            <v>8.7531680040915614</v>
          </cell>
          <cell r="N123">
            <v>8.9352</v>
          </cell>
          <cell r="O123">
            <v>13.122319712165204</v>
          </cell>
          <cell r="P123">
            <v>17.739856463482273</v>
          </cell>
          <cell r="Q123">
            <v>29.407516880451219</v>
          </cell>
          <cell r="R123">
            <v>16.257122205705755</v>
          </cell>
          <cell r="S123">
            <v>41.431061620534756</v>
          </cell>
          <cell r="T123">
            <v>23.569362579356572</v>
          </cell>
          <cell r="U123">
            <v>36.849729215333475</v>
          </cell>
          <cell r="W123">
            <v>0</v>
          </cell>
          <cell r="X123">
            <v>14.890752909218936</v>
          </cell>
          <cell r="Y123">
            <v>11.607142857142858</v>
          </cell>
          <cell r="Z123">
            <v>0</v>
          </cell>
          <cell r="AA123">
            <v>0</v>
          </cell>
          <cell r="AB123">
            <v>2.6742632581150398</v>
          </cell>
          <cell r="AC123">
            <v>5</v>
          </cell>
          <cell r="AD123">
            <v>0</v>
          </cell>
          <cell r="AE123">
            <v>0.22847358121330608</v>
          </cell>
          <cell r="AF123">
            <v>9.9846365218936715</v>
          </cell>
          <cell r="AG123">
            <v>0</v>
          </cell>
          <cell r="AH123">
            <v>3.2557717077991128</v>
          </cell>
          <cell r="AI123">
            <v>0</v>
          </cell>
          <cell r="AJ123">
            <v>0</v>
          </cell>
          <cell r="AK123">
            <v>0</v>
          </cell>
          <cell r="AL123">
            <v>0</v>
          </cell>
          <cell r="AM123">
            <v>0</v>
          </cell>
          <cell r="AN123">
            <v>0</v>
          </cell>
          <cell r="AO123">
            <v>28.341590952841177</v>
          </cell>
          <cell r="AP123">
            <v>0</v>
          </cell>
          <cell r="AQ123">
            <v>14.015363478106329</v>
          </cell>
          <cell r="AR123">
            <v>15.984636521893671</v>
          </cell>
          <cell r="AS123">
            <v>14.929452601164158</v>
          </cell>
          <cell r="AT123">
            <v>0</v>
          </cell>
          <cell r="AU123">
            <v>0</v>
          </cell>
          <cell r="AV123">
            <v>0</v>
          </cell>
          <cell r="AW123">
            <v>67</v>
          </cell>
          <cell r="AX123">
            <v>0</v>
          </cell>
          <cell r="AY123">
            <v>0</v>
          </cell>
          <cell r="AZ123">
            <v>34.85015341522481</v>
          </cell>
          <cell r="BA123">
            <v>0</v>
          </cell>
          <cell r="BB123">
            <v>0</v>
          </cell>
          <cell r="BC123">
            <v>0</v>
          </cell>
          <cell r="BD123">
            <v>0</v>
          </cell>
          <cell r="BE123">
            <v>27.3224043715847</v>
          </cell>
          <cell r="BF123">
            <v>23.362527135264617</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CA123">
            <v>0</v>
          </cell>
          <cell r="CB123">
            <v>0</v>
          </cell>
          <cell r="CC123">
            <v>0</v>
          </cell>
          <cell r="CD123">
            <v>0</v>
          </cell>
          <cell r="CE123">
            <v>0</v>
          </cell>
          <cell r="CF123">
            <v>0</v>
          </cell>
          <cell r="CH123">
            <v>0</v>
          </cell>
          <cell r="CJ123">
            <v>39872</v>
          </cell>
          <cell r="CK123">
            <v>14.890752909218936</v>
          </cell>
          <cell r="CL123">
            <v>10.213110103106978</v>
          </cell>
          <cell r="CM123">
            <v>50.684931506849317</v>
          </cell>
          <cell r="CN123">
            <v>0</v>
          </cell>
          <cell r="CO123">
            <v>0</v>
          </cell>
          <cell r="CP123">
            <v>46.526815261804444</v>
          </cell>
          <cell r="CQ123">
            <v>0</v>
          </cell>
          <cell r="CR123">
            <v>30</v>
          </cell>
          <cell r="CS123">
            <v>0</v>
          </cell>
          <cell r="CU123">
            <v>39872</v>
          </cell>
          <cell r="CV123">
            <v>2.6742632581150398</v>
          </cell>
          <cell r="CW123">
            <v>5</v>
          </cell>
          <cell r="CX123">
            <v>0</v>
          </cell>
          <cell r="CY123">
            <v>0</v>
          </cell>
          <cell r="CZ123">
            <v>0</v>
          </cell>
          <cell r="DA123">
            <v>0</v>
          </cell>
          <cell r="DB123">
            <v>0</v>
          </cell>
          <cell r="DC123">
            <v>61.417568171023383</v>
          </cell>
          <cell r="DD123">
            <v>67</v>
          </cell>
          <cell r="DE123">
            <v>11.835616438356164</v>
          </cell>
          <cell r="DF123">
            <v>24</v>
          </cell>
          <cell r="DG123">
            <v>50.834789937118479</v>
          </cell>
          <cell r="DH123">
            <v>0</v>
          </cell>
          <cell r="DI123">
            <v>0</v>
          </cell>
          <cell r="DJ123">
            <v>0</v>
          </cell>
          <cell r="DK123">
            <v>27.3224043715847</v>
          </cell>
          <cell r="DL123">
            <v>23.362527135264617</v>
          </cell>
          <cell r="DM123">
            <v>0</v>
          </cell>
          <cell r="DN123">
            <v>0</v>
          </cell>
          <cell r="DO123">
            <v>0</v>
          </cell>
          <cell r="DP123">
            <v>0</v>
          </cell>
          <cell r="DR123">
            <v>50.684931506849317</v>
          </cell>
          <cell r="DS123">
            <v>0</v>
          </cell>
          <cell r="DT123">
            <v>0</v>
          </cell>
          <cell r="DV123">
            <v>39872</v>
          </cell>
          <cell r="DW123">
            <v>6.8087400687379853</v>
          </cell>
          <cell r="DY123">
            <v>49.7</v>
          </cell>
          <cell r="DZ123">
            <v>44.7</v>
          </cell>
          <cell r="EA123">
            <v>30</v>
          </cell>
          <cell r="EB123">
            <v>30</v>
          </cell>
          <cell r="ED123">
            <v>60</v>
          </cell>
          <cell r="EE123">
            <v>20</v>
          </cell>
          <cell r="EF123">
            <v>46.526815261804444</v>
          </cell>
          <cell r="EG123">
            <v>0</v>
          </cell>
          <cell r="EH123">
            <v>46.526815261804444</v>
          </cell>
          <cell r="EJ123">
            <v>30</v>
          </cell>
          <cell r="EK123">
            <v>90</v>
          </cell>
          <cell r="EL123">
            <v>110</v>
          </cell>
          <cell r="EN123">
            <v>0</v>
          </cell>
          <cell r="EO123">
            <v>60</v>
          </cell>
          <cell r="EP123">
            <v>80</v>
          </cell>
          <cell r="ER123">
            <v>200</v>
          </cell>
          <cell r="ET123">
            <v>15</v>
          </cell>
          <cell r="EU123">
            <v>0</v>
          </cell>
          <cell r="EV123">
            <v>0</v>
          </cell>
          <cell r="EW123">
            <v>50.684931506849317</v>
          </cell>
          <cell r="EX123">
            <v>0</v>
          </cell>
          <cell r="EZ123">
            <v>52.622973092573758</v>
          </cell>
          <cell r="FA123">
            <v>67.622973092573758</v>
          </cell>
          <cell r="FB123">
            <v>59</v>
          </cell>
          <cell r="FC123">
            <v>68.350684931506848</v>
          </cell>
          <cell r="FE123">
            <v>38271.593243402778</v>
          </cell>
        </row>
        <row r="124">
          <cell r="A124">
            <v>39873</v>
          </cell>
          <cell r="B124">
            <v>1</v>
          </cell>
          <cell r="C124">
            <v>7</v>
          </cell>
          <cell r="D124">
            <v>3</v>
          </cell>
          <cell r="E124">
            <v>2009</v>
          </cell>
          <cell r="G124">
            <v>0</v>
          </cell>
          <cell r="H124">
            <v>0.52724816123807616</v>
          </cell>
          <cell r="I124">
            <v>12.496648982383027</v>
          </cell>
          <cell r="J124">
            <v>50.684931506849317</v>
          </cell>
          <cell r="K124">
            <v>10.483870967741936</v>
          </cell>
          <cell r="L124">
            <v>0.1973460118163585</v>
          </cell>
          <cell r="M124">
            <v>7.9166768700469481</v>
          </cell>
          <cell r="N124">
            <v>7.7697391304347825</v>
          </cell>
          <cell r="O124">
            <v>12.834345503121462</v>
          </cell>
          <cell r="P124">
            <v>19.424103313069821</v>
          </cell>
          <cell r="Q124">
            <v>26.569480345953174</v>
          </cell>
          <cell r="R124">
            <v>20.288044470491361</v>
          </cell>
          <cell r="S124">
            <v>42.794166868965732</v>
          </cell>
          <cell r="T124">
            <v>21.283441496174166</v>
          </cell>
          <cell r="U124">
            <v>35.82468725070531</v>
          </cell>
          <cell r="W124">
            <v>0</v>
          </cell>
          <cell r="X124">
            <v>13.023897143621102</v>
          </cell>
          <cell r="Y124">
            <v>10.483870967741936</v>
          </cell>
          <cell r="Z124">
            <v>0</v>
          </cell>
          <cell r="AA124">
            <v>0</v>
          </cell>
          <cell r="AB124">
            <v>2.5899130434782607</v>
          </cell>
          <cell r="AC124">
            <v>5</v>
          </cell>
          <cell r="AD124">
            <v>0</v>
          </cell>
          <cell r="AE124">
            <v>1.3517454706142278</v>
          </cell>
          <cell r="AF124">
            <v>6.9421034982056007</v>
          </cell>
          <cell r="AG124">
            <v>0</v>
          </cell>
          <cell r="AH124">
            <v>4.8031671968342984</v>
          </cell>
          <cell r="AI124">
            <v>0</v>
          </cell>
          <cell r="AJ124">
            <v>0</v>
          </cell>
          <cell r="AK124">
            <v>0</v>
          </cell>
          <cell r="AL124">
            <v>0</v>
          </cell>
          <cell r="AM124">
            <v>0</v>
          </cell>
          <cell r="AN124">
            <v>0</v>
          </cell>
          <cell r="AO124">
            <v>28.6532395603002</v>
          </cell>
          <cell r="AP124">
            <v>0</v>
          </cell>
          <cell r="AQ124">
            <v>17.057896501794399</v>
          </cell>
          <cell r="AR124">
            <v>12.942103498205601</v>
          </cell>
          <cell r="AS124">
            <v>15.659566875501312</v>
          </cell>
          <cell r="AT124">
            <v>0</v>
          </cell>
          <cell r="AU124">
            <v>0</v>
          </cell>
          <cell r="AV124">
            <v>0</v>
          </cell>
          <cell r="AW124">
            <v>67</v>
          </cell>
          <cell r="AX124">
            <v>0</v>
          </cell>
          <cell r="AY124">
            <v>0</v>
          </cell>
          <cell r="AZ124">
            <v>32.902295615845205</v>
          </cell>
          <cell r="BA124">
            <v>0</v>
          </cell>
          <cell r="BB124">
            <v>0</v>
          </cell>
          <cell r="BC124">
            <v>0</v>
          </cell>
          <cell r="BD124">
            <v>0</v>
          </cell>
          <cell r="BE124">
            <v>27.3224043715847</v>
          </cell>
          <cell r="BF124">
            <v>23.362527135264617</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CA124">
            <v>0</v>
          </cell>
          <cell r="CB124">
            <v>0</v>
          </cell>
          <cell r="CC124">
            <v>0</v>
          </cell>
          <cell r="CD124">
            <v>0</v>
          </cell>
          <cell r="CE124">
            <v>0</v>
          </cell>
          <cell r="CF124">
            <v>0</v>
          </cell>
          <cell r="CH124">
            <v>0</v>
          </cell>
          <cell r="CJ124">
            <v>39873</v>
          </cell>
          <cell r="CK124">
            <v>13.023897143621102</v>
          </cell>
          <cell r="CL124">
            <v>8.2938489688198285</v>
          </cell>
          <cell r="CM124">
            <v>50.684931506849317</v>
          </cell>
          <cell r="CN124">
            <v>0</v>
          </cell>
          <cell r="CO124">
            <v>0</v>
          </cell>
          <cell r="CP124">
            <v>49.115973632635814</v>
          </cell>
          <cell r="CQ124">
            <v>0</v>
          </cell>
          <cell r="CR124">
            <v>30</v>
          </cell>
          <cell r="CS124">
            <v>0</v>
          </cell>
          <cell r="CU124">
            <v>39873</v>
          </cell>
          <cell r="CV124">
            <v>2.5899130434782607</v>
          </cell>
          <cell r="CW124">
            <v>5</v>
          </cell>
          <cell r="CX124">
            <v>0</v>
          </cell>
          <cell r="CY124">
            <v>0</v>
          </cell>
          <cell r="CZ124">
            <v>0</v>
          </cell>
          <cell r="DA124">
            <v>0</v>
          </cell>
          <cell r="DB124">
            <v>0</v>
          </cell>
          <cell r="DC124">
            <v>62.139870776256913</v>
          </cell>
          <cell r="DD124">
            <v>67</v>
          </cell>
          <cell r="DE124">
            <v>11.835616438356164</v>
          </cell>
          <cell r="DF124">
            <v>24</v>
          </cell>
          <cell r="DG124">
            <v>45.844399114050802</v>
          </cell>
          <cell r="DH124">
            <v>0</v>
          </cell>
          <cell r="DI124">
            <v>0</v>
          </cell>
          <cell r="DJ124">
            <v>0</v>
          </cell>
          <cell r="DK124">
            <v>27.3224043715847</v>
          </cell>
          <cell r="DL124">
            <v>23.362527135264617</v>
          </cell>
          <cell r="DM124">
            <v>0</v>
          </cell>
          <cell r="DN124">
            <v>0</v>
          </cell>
          <cell r="DO124">
            <v>0</v>
          </cell>
          <cell r="DP124">
            <v>0</v>
          </cell>
          <cell r="DR124">
            <v>50.684931506849317</v>
          </cell>
          <cell r="DS124">
            <v>0</v>
          </cell>
          <cell r="DT124">
            <v>0</v>
          </cell>
          <cell r="DV124">
            <v>39873</v>
          </cell>
          <cell r="DW124">
            <v>5.5292326458798859</v>
          </cell>
          <cell r="DY124">
            <v>49.7</v>
          </cell>
          <cell r="DZ124">
            <v>44.7</v>
          </cell>
          <cell r="EA124">
            <v>30</v>
          </cell>
          <cell r="EB124">
            <v>30</v>
          </cell>
          <cell r="ED124">
            <v>60</v>
          </cell>
          <cell r="EE124">
            <v>20</v>
          </cell>
          <cell r="EF124">
            <v>49.115973632635814</v>
          </cell>
          <cell r="EG124">
            <v>0</v>
          </cell>
          <cell r="EH124">
            <v>49.115973632635814</v>
          </cell>
          <cell r="EJ124">
            <v>30</v>
          </cell>
          <cell r="EK124">
            <v>90</v>
          </cell>
          <cell r="EL124">
            <v>110</v>
          </cell>
          <cell r="EN124">
            <v>0</v>
          </cell>
          <cell r="EO124">
            <v>60</v>
          </cell>
          <cell r="EP124">
            <v>80</v>
          </cell>
          <cell r="ER124">
            <v>200</v>
          </cell>
          <cell r="ET124">
            <v>15</v>
          </cell>
          <cell r="EU124">
            <v>0</v>
          </cell>
          <cell r="EV124">
            <v>0</v>
          </cell>
          <cell r="EW124">
            <v>50.684931506849317</v>
          </cell>
          <cell r="EX124">
            <v>0</v>
          </cell>
          <cell r="EZ124">
            <v>51.690664303886386</v>
          </cell>
          <cell r="FA124">
            <v>66.690664303886393</v>
          </cell>
          <cell r="FB124">
            <v>59</v>
          </cell>
          <cell r="FC124">
            <v>68.350684931506848</v>
          </cell>
          <cell r="FE124">
            <v>38271.593243634263</v>
          </cell>
        </row>
        <row r="125">
          <cell r="A125">
            <v>39874</v>
          </cell>
          <cell r="B125">
            <v>2</v>
          </cell>
          <cell r="C125">
            <v>1</v>
          </cell>
          <cell r="D125">
            <v>3</v>
          </cell>
          <cell r="E125">
            <v>2009</v>
          </cell>
          <cell r="G125">
            <v>0</v>
          </cell>
          <cell r="H125">
            <v>0.52381966196333007</v>
          </cell>
          <cell r="I125">
            <v>12.492780392874229</v>
          </cell>
          <cell r="J125">
            <v>50.684931506849317</v>
          </cell>
          <cell r="K125">
            <v>10.483870967741936</v>
          </cell>
          <cell r="L125">
            <v>0.19606274388272052</v>
          </cell>
          <cell r="M125">
            <v>7.9142261031951957</v>
          </cell>
          <cell r="N125">
            <v>7.7697391304347825</v>
          </cell>
          <cell r="O125">
            <v>12.75088851363483</v>
          </cell>
          <cell r="P125">
            <v>19.418090190479859</v>
          </cell>
          <cell r="Q125">
            <v>26.571220375639193</v>
          </cell>
          <cell r="R125">
            <v>20.288044470491361</v>
          </cell>
          <cell r="S125">
            <v>42.794166868965732</v>
          </cell>
          <cell r="T125">
            <v>21.283441496174166</v>
          </cell>
          <cell r="U125">
            <v>35.82468725070531</v>
          </cell>
          <cell r="W125">
            <v>0</v>
          </cell>
          <cell r="X125">
            <v>13.016600054837559</v>
          </cell>
          <cell r="Y125">
            <v>10.483870967741936</v>
          </cell>
          <cell r="Z125">
            <v>0</v>
          </cell>
          <cell r="AA125">
            <v>0</v>
          </cell>
          <cell r="AB125">
            <v>2.5899130434782607</v>
          </cell>
          <cell r="AC125">
            <v>5</v>
          </cell>
          <cell r="AD125">
            <v>0</v>
          </cell>
          <cell r="AE125">
            <v>1.3517454706142278</v>
          </cell>
          <cell r="AF125">
            <v>6.9383694634202104</v>
          </cell>
          <cell r="AG125">
            <v>0</v>
          </cell>
          <cell r="AH125">
            <v>4.8076826781032036</v>
          </cell>
          <cell r="AI125">
            <v>0</v>
          </cell>
          <cell r="AJ125">
            <v>0</v>
          </cell>
          <cell r="AK125">
            <v>0</v>
          </cell>
          <cell r="AL125">
            <v>0</v>
          </cell>
          <cell r="AM125">
            <v>0</v>
          </cell>
          <cell r="AN125">
            <v>0</v>
          </cell>
          <cell r="AO125">
            <v>28.64543307786651</v>
          </cell>
          <cell r="AP125">
            <v>0</v>
          </cell>
          <cell r="AQ125">
            <v>17.061630536579791</v>
          </cell>
          <cell r="AR125">
            <v>12.938369463420209</v>
          </cell>
          <cell r="AS125">
            <v>15.575127794275538</v>
          </cell>
          <cell r="AT125">
            <v>0</v>
          </cell>
          <cell r="AU125">
            <v>0</v>
          </cell>
          <cell r="AV125">
            <v>0</v>
          </cell>
          <cell r="AW125">
            <v>67</v>
          </cell>
          <cell r="AX125">
            <v>0</v>
          </cell>
          <cell r="AY125">
            <v>0</v>
          </cell>
          <cell r="AZ125">
            <v>32.902295615845205</v>
          </cell>
          <cell r="BA125">
            <v>0</v>
          </cell>
          <cell r="BB125">
            <v>0</v>
          </cell>
          <cell r="BC125">
            <v>0</v>
          </cell>
          <cell r="BD125">
            <v>0</v>
          </cell>
          <cell r="BE125">
            <v>27.3224043715847</v>
          </cell>
          <cell r="BF125">
            <v>23.362527135264617</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CA125">
            <v>0</v>
          </cell>
          <cell r="CB125">
            <v>0</v>
          </cell>
          <cell r="CC125">
            <v>0</v>
          </cell>
          <cell r="CD125">
            <v>0</v>
          </cell>
          <cell r="CE125">
            <v>0</v>
          </cell>
          <cell r="CF125">
            <v>0</v>
          </cell>
          <cell r="CH125">
            <v>0</v>
          </cell>
          <cell r="CJ125">
            <v>39874</v>
          </cell>
          <cell r="CK125">
            <v>13.016600054837559</v>
          </cell>
          <cell r="CL125">
            <v>8.2901149340344382</v>
          </cell>
          <cell r="CM125">
            <v>50.684931506849317</v>
          </cell>
          <cell r="CN125">
            <v>0</v>
          </cell>
          <cell r="CO125">
            <v>0</v>
          </cell>
          <cell r="CP125">
            <v>49.02824355024525</v>
          </cell>
          <cell r="CQ125">
            <v>0</v>
          </cell>
          <cell r="CR125">
            <v>30</v>
          </cell>
          <cell r="CS125">
            <v>0</v>
          </cell>
          <cell r="CU125">
            <v>39874</v>
          </cell>
          <cell r="CV125">
            <v>2.5899130434782607</v>
          </cell>
          <cell r="CW125">
            <v>5</v>
          </cell>
          <cell r="CX125">
            <v>0</v>
          </cell>
          <cell r="CY125">
            <v>0</v>
          </cell>
          <cell r="CZ125">
            <v>0</v>
          </cell>
          <cell r="DA125">
            <v>0</v>
          </cell>
          <cell r="DB125">
            <v>0</v>
          </cell>
          <cell r="DC125">
            <v>62.044843605082811</v>
          </cell>
          <cell r="DD125">
            <v>67</v>
          </cell>
          <cell r="DE125">
            <v>11.835616438356164</v>
          </cell>
          <cell r="DF125">
            <v>24</v>
          </cell>
          <cell r="DG125">
            <v>45.840665079265413</v>
          </cell>
          <cell r="DH125">
            <v>0</v>
          </cell>
          <cell r="DI125">
            <v>0</v>
          </cell>
          <cell r="DJ125">
            <v>0</v>
          </cell>
          <cell r="DK125">
            <v>27.3224043715847</v>
          </cell>
          <cell r="DL125">
            <v>23.362527135264617</v>
          </cell>
          <cell r="DM125">
            <v>0</v>
          </cell>
          <cell r="DN125">
            <v>0</v>
          </cell>
          <cell r="DO125">
            <v>0</v>
          </cell>
          <cell r="DP125">
            <v>0</v>
          </cell>
          <cell r="DR125">
            <v>50.684931506849317</v>
          </cell>
          <cell r="DS125">
            <v>0</v>
          </cell>
          <cell r="DT125">
            <v>0</v>
          </cell>
          <cell r="DV125">
            <v>39874</v>
          </cell>
          <cell r="DW125">
            <v>5.5267432893562924</v>
          </cell>
          <cell r="DY125">
            <v>49.7</v>
          </cell>
          <cell r="DZ125">
            <v>44.7</v>
          </cell>
          <cell r="EA125">
            <v>30</v>
          </cell>
          <cell r="EB125">
            <v>30</v>
          </cell>
          <cell r="ED125">
            <v>60</v>
          </cell>
          <cell r="EE125">
            <v>20</v>
          </cell>
          <cell r="EF125">
            <v>49.02824355024525</v>
          </cell>
          <cell r="EG125">
            <v>0</v>
          </cell>
          <cell r="EH125">
            <v>49.02824355024525</v>
          </cell>
          <cell r="EJ125">
            <v>30</v>
          </cell>
          <cell r="EK125">
            <v>90</v>
          </cell>
          <cell r="EL125">
            <v>110</v>
          </cell>
          <cell r="EN125">
            <v>0</v>
          </cell>
          <cell r="EO125">
            <v>60</v>
          </cell>
          <cell r="EP125">
            <v>80</v>
          </cell>
          <cell r="ER125">
            <v>200</v>
          </cell>
          <cell r="ET125">
            <v>15</v>
          </cell>
          <cell r="EU125">
            <v>0</v>
          </cell>
          <cell r="EV125">
            <v>0</v>
          </cell>
          <cell r="EW125">
            <v>50.684931506849317</v>
          </cell>
          <cell r="EX125">
            <v>0</v>
          </cell>
          <cell r="EZ125">
            <v>51.674662417147729</v>
          </cell>
          <cell r="FA125">
            <v>66.674662417147729</v>
          </cell>
          <cell r="FB125">
            <v>59</v>
          </cell>
          <cell r="FC125">
            <v>68.350684931506848</v>
          </cell>
          <cell r="FE125">
            <v>38271.593243750001</v>
          </cell>
        </row>
        <row r="126">
          <cell r="A126">
            <v>39875</v>
          </cell>
          <cell r="B126">
            <v>3</v>
          </cell>
          <cell r="C126">
            <v>2</v>
          </cell>
          <cell r="D126">
            <v>3</v>
          </cell>
          <cell r="E126">
            <v>2009</v>
          </cell>
          <cell r="G126">
            <v>0</v>
          </cell>
          <cell r="H126">
            <v>0.49715355649308235</v>
          </cell>
          <cell r="I126">
            <v>12.462691363361351</v>
          </cell>
          <cell r="J126">
            <v>50.684931506849317</v>
          </cell>
          <cell r="K126">
            <v>10.483870967741936</v>
          </cell>
          <cell r="L126">
            <v>0.186081771065536</v>
          </cell>
          <cell r="M126">
            <v>7.8951645832371202</v>
          </cell>
          <cell r="N126">
            <v>7.7697391304347825</v>
          </cell>
          <cell r="O126">
            <v>12.101778595405456</v>
          </cell>
          <cell r="P126">
            <v>19.371321459224621</v>
          </cell>
          <cell r="Q126">
            <v>26.584753939863759</v>
          </cell>
          <cell r="R126">
            <v>20.288044470491361</v>
          </cell>
          <cell r="S126">
            <v>42.794166868965732</v>
          </cell>
          <cell r="T126">
            <v>21.283441496174166</v>
          </cell>
          <cell r="U126">
            <v>35.82468725070531</v>
          </cell>
          <cell r="W126">
            <v>0</v>
          </cell>
          <cell r="X126">
            <v>12.959844919854433</v>
          </cell>
          <cell r="Y126">
            <v>10.483870967741936</v>
          </cell>
          <cell r="Z126">
            <v>0</v>
          </cell>
          <cell r="AA126">
            <v>0</v>
          </cell>
          <cell r="AB126">
            <v>2.5899130434782607</v>
          </cell>
          <cell r="AC126">
            <v>5</v>
          </cell>
          <cell r="AD126">
            <v>0</v>
          </cell>
          <cell r="AE126">
            <v>1.3517454706142278</v>
          </cell>
          <cell r="AF126">
            <v>6.9093269706449512</v>
          </cell>
          <cell r="AG126">
            <v>0</v>
          </cell>
          <cell r="AH126">
            <v>4.8428030879724773</v>
          </cell>
          <cell r="AI126">
            <v>0</v>
          </cell>
          <cell r="AJ126">
            <v>0</v>
          </cell>
          <cell r="AK126">
            <v>0</v>
          </cell>
          <cell r="AL126">
            <v>0</v>
          </cell>
          <cell r="AM126">
            <v>0</v>
          </cell>
          <cell r="AN126">
            <v>0</v>
          </cell>
          <cell r="AO126">
            <v>28.656709739516003</v>
          </cell>
          <cell r="AP126">
            <v>0</v>
          </cell>
          <cell r="AQ126">
            <v>17.090673029355049</v>
          </cell>
          <cell r="AR126">
            <v>12.909326970644951</v>
          </cell>
          <cell r="AS126">
            <v>14.846385637496709</v>
          </cell>
          <cell r="AT126">
            <v>0</v>
          </cell>
          <cell r="AU126">
            <v>0</v>
          </cell>
          <cell r="AV126">
            <v>0</v>
          </cell>
          <cell r="AW126">
            <v>67</v>
          </cell>
          <cell r="AX126">
            <v>0</v>
          </cell>
          <cell r="AY126">
            <v>0</v>
          </cell>
          <cell r="AZ126">
            <v>32.902295615845205</v>
          </cell>
          <cell r="BA126">
            <v>0</v>
          </cell>
          <cell r="BB126">
            <v>0</v>
          </cell>
          <cell r="BC126">
            <v>0</v>
          </cell>
          <cell r="BD126">
            <v>0</v>
          </cell>
          <cell r="BE126">
            <v>27.3224043715847</v>
          </cell>
          <cell r="BF126">
            <v>23.362527135264617</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CA126">
            <v>0</v>
          </cell>
          <cell r="CB126">
            <v>0</v>
          </cell>
          <cell r="CC126">
            <v>0</v>
          </cell>
          <cell r="CD126">
            <v>0</v>
          </cell>
          <cell r="CE126">
            <v>0</v>
          </cell>
          <cell r="CF126">
            <v>0</v>
          </cell>
          <cell r="CH126">
            <v>0</v>
          </cell>
          <cell r="CJ126">
            <v>39875</v>
          </cell>
          <cell r="CK126">
            <v>12.959844919854433</v>
          </cell>
          <cell r="CL126">
            <v>8.2610724412591789</v>
          </cell>
          <cell r="CM126">
            <v>50.684931506849317</v>
          </cell>
          <cell r="CN126">
            <v>0</v>
          </cell>
          <cell r="CO126">
            <v>0</v>
          </cell>
          <cell r="CP126">
            <v>48.34589846498519</v>
          </cell>
          <cell r="CQ126">
            <v>0</v>
          </cell>
          <cell r="CR126">
            <v>30</v>
          </cell>
          <cell r="CS126">
            <v>0</v>
          </cell>
          <cell r="CU126">
            <v>39875</v>
          </cell>
          <cell r="CV126">
            <v>2.5899130434782607</v>
          </cell>
          <cell r="CW126">
            <v>5</v>
          </cell>
          <cell r="CX126">
            <v>0</v>
          </cell>
          <cell r="CY126">
            <v>0</v>
          </cell>
          <cell r="CZ126">
            <v>0</v>
          </cell>
          <cell r="DA126">
            <v>0</v>
          </cell>
          <cell r="DB126">
            <v>0</v>
          </cell>
          <cell r="DC126">
            <v>61.305743384839623</v>
          </cell>
          <cell r="DD126">
            <v>67</v>
          </cell>
          <cell r="DE126">
            <v>11.835616438356164</v>
          </cell>
          <cell r="DF126">
            <v>24</v>
          </cell>
          <cell r="DG126">
            <v>45.811622586490159</v>
          </cell>
          <cell r="DH126">
            <v>0</v>
          </cell>
          <cell r="DI126">
            <v>0</v>
          </cell>
          <cell r="DJ126">
            <v>0</v>
          </cell>
          <cell r="DK126">
            <v>27.3224043715847</v>
          </cell>
          <cell r="DL126">
            <v>23.362527135264617</v>
          </cell>
          <cell r="DM126">
            <v>0</v>
          </cell>
          <cell r="DN126">
            <v>0</v>
          </cell>
          <cell r="DO126">
            <v>0</v>
          </cell>
          <cell r="DP126">
            <v>0</v>
          </cell>
          <cell r="DR126">
            <v>50.684931506849317</v>
          </cell>
          <cell r="DS126">
            <v>0</v>
          </cell>
          <cell r="DT126">
            <v>0</v>
          </cell>
          <cell r="DV126">
            <v>39875</v>
          </cell>
          <cell r="DW126">
            <v>5.5073816275061196</v>
          </cell>
          <cell r="DY126">
            <v>49.7</v>
          </cell>
          <cell r="DZ126">
            <v>44.7</v>
          </cell>
          <cell r="EA126">
            <v>30</v>
          </cell>
          <cell r="EB126">
            <v>30</v>
          </cell>
          <cell r="ED126">
            <v>60</v>
          </cell>
          <cell r="EE126">
            <v>20</v>
          </cell>
          <cell r="EF126">
            <v>48.34589846498519</v>
          </cell>
          <cell r="EG126">
            <v>0</v>
          </cell>
          <cell r="EH126">
            <v>48.34589846498519</v>
          </cell>
          <cell r="EJ126">
            <v>30</v>
          </cell>
          <cell r="EK126">
            <v>90</v>
          </cell>
          <cell r="EL126">
            <v>110</v>
          </cell>
          <cell r="EN126">
            <v>0</v>
          </cell>
          <cell r="EO126">
            <v>60</v>
          </cell>
          <cell r="EP126">
            <v>80</v>
          </cell>
          <cell r="ER126">
            <v>200</v>
          </cell>
          <cell r="ET126">
            <v>15</v>
          </cell>
          <cell r="EU126">
            <v>0</v>
          </cell>
          <cell r="EV126">
            <v>0</v>
          </cell>
          <cell r="EW126">
            <v>50.684931506849317</v>
          </cell>
          <cell r="EX126">
            <v>0</v>
          </cell>
          <cell r="EZ126">
            <v>51.550203298069292</v>
          </cell>
          <cell r="FA126">
            <v>66.550203298069292</v>
          </cell>
          <cell r="FB126">
            <v>59</v>
          </cell>
          <cell r="FC126">
            <v>68.350684931506848</v>
          </cell>
          <cell r="FE126">
            <v>38271.593243981479</v>
          </cell>
        </row>
        <row r="127">
          <cell r="A127">
            <v>39876</v>
          </cell>
          <cell r="B127">
            <v>4</v>
          </cell>
          <cell r="C127">
            <v>3</v>
          </cell>
          <cell r="D127">
            <v>3</v>
          </cell>
          <cell r="E127">
            <v>2009</v>
          </cell>
          <cell r="G127">
            <v>0</v>
          </cell>
          <cell r="H127">
            <v>0.46455265499739401</v>
          </cell>
          <cell r="I127">
            <v>11.931503022494063</v>
          </cell>
          <cell r="J127">
            <v>50.684931506849317</v>
          </cell>
          <cell r="K127">
            <v>10.483870967741936</v>
          </cell>
          <cell r="L127">
            <v>0.17387943758240987</v>
          </cell>
          <cell r="M127">
            <v>7.5586546550386924</v>
          </cell>
          <cell r="N127">
            <v>7.7697391304347825</v>
          </cell>
          <cell r="O127">
            <v>11.308203075812584</v>
          </cell>
          <cell r="P127">
            <v>18.545671540894528</v>
          </cell>
          <cell r="Q127">
            <v>26.338519194567191</v>
          </cell>
          <cell r="R127">
            <v>20.288044470491361</v>
          </cell>
          <cell r="S127">
            <v>36.840232941670415</v>
          </cell>
          <cell r="T127">
            <v>21.502197719092241</v>
          </cell>
          <cell r="U127">
            <v>31.967454434590806</v>
          </cell>
          <cell r="W127">
            <v>0</v>
          </cell>
          <cell r="X127">
            <v>12.396055677491457</v>
          </cell>
          <cell r="Y127">
            <v>10.483870967741936</v>
          </cell>
          <cell r="Z127">
            <v>0</v>
          </cell>
          <cell r="AA127">
            <v>0</v>
          </cell>
          <cell r="AB127">
            <v>2.5899130434782607</v>
          </cell>
          <cell r="AC127">
            <v>5</v>
          </cell>
          <cell r="AD127">
            <v>0</v>
          </cell>
          <cell r="AE127">
            <v>1.3517454706142278</v>
          </cell>
          <cell r="AF127">
            <v>6.5606147089633957</v>
          </cell>
          <cell r="AG127">
            <v>0</v>
          </cell>
          <cell r="AH127">
            <v>4.9612973252635868</v>
          </cell>
          <cell r="AI127">
            <v>0</v>
          </cell>
          <cell r="AJ127">
            <v>0</v>
          </cell>
          <cell r="AK127">
            <v>0</v>
          </cell>
          <cell r="AL127">
            <v>0</v>
          </cell>
          <cell r="AM127">
            <v>0</v>
          </cell>
          <cell r="AN127">
            <v>0</v>
          </cell>
          <cell r="AO127">
            <v>29.094648305787626</v>
          </cell>
          <cell r="AP127">
            <v>0</v>
          </cell>
          <cell r="AQ127">
            <v>17.439385291036604</v>
          </cell>
          <cell r="AR127">
            <v>12.560614708963396</v>
          </cell>
          <cell r="AS127">
            <v>12.424492650714441</v>
          </cell>
          <cell r="AT127">
            <v>0</v>
          </cell>
          <cell r="AU127">
            <v>0</v>
          </cell>
          <cell r="AV127">
            <v>0</v>
          </cell>
          <cell r="AW127">
            <v>67</v>
          </cell>
          <cell r="AX127">
            <v>0</v>
          </cell>
          <cell r="AY127">
            <v>0</v>
          </cell>
          <cell r="AZ127">
            <v>23.309885095353465</v>
          </cell>
          <cell r="BA127">
            <v>0</v>
          </cell>
          <cell r="BB127">
            <v>0</v>
          </cell>
          <cell r="BC127">
            <v>0</v>
          </cell>
          <cell r="BD127">
            <v>0</v>
          </cell>
          <cell r="BE127">
            <v>27.3224043715847</v>
          </cell>
          <cell r="BF127">
            <v>23.362527135264617</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CA127">
            <v>0</v>
          </cell>
          <cell r="CB127">
            <v>0</v>
          </cell>
          <cell r="CC127">
            <v>0</v>
          </cell>
          <cell r="CD127">
            <v>0</v>
          </cell>
          <cell r="CE127">
            <v>0</v>
          </cell>
          <cell r="CF127">
            <v>0</v>
          </cell>
          <cell r="CH127">
            <v>0</v>
          </cell>
          <cell r="CJ127">
            <v>39876</v>
          </cell>
          <cell r="CK127">
            <v>12.396055677491457</v>
          </cell>
          <cell r="CL127">
            <v>7.9123601795776235</v>
          </cell>
          <cell r="CM127">
            <v>50.684931506849317</v>
          </cell>
          <cell r="CN127">
            <v>0</v>
          </cell>
          <cell r="CO127">
            <v>0</v>
          </cell>
          <cell r="CP127">
            <v>46.480438281765657</v>
          </cell>
          <cell r="CQ127">
            <v>0</v>
          </cell>
          <cell r="CR127">
            <v>30</v>
          </cell>
          <cell r="CS127">
            <v>0</v>
          </cell>
          <cell r="CU127">
            <v>39876</v>
          </cell>
          <cell r="CV127">
            <v>2.5899130434782607</v>
          </cell>
          <cell r="CW127">
            <v>5</v>
          </cell>
          <cell r="CX127">
            <v>0</v>
          </cell>
          <cell r="CY127">
            <v>0</v>
          </cell>
          <cell r="CZ127">
            <v>0</v>
          </cell>
          <cell r="DA127">
            <v>0</v>
          </cell>
          <cell r="DB127">
            <v>0</v>
          </cell>
          <cell r="DC127">
            <v>58.876493959257111</v>
          </cell>
          <cell r="DD127">
            <v>67</v>
          </cell>
          <cell r="DE127">
            <v>11.835616438356164</v>
          </cell>
          <cell r="DF127">
            <v>24</v>
          </cell>
          <cell r="DG127">
            <v>35.870499804316864</v>
          </cell>
          <cell r="DH127">
            <v>0</v>
          </cell>
          <cell r="DI127">
            <v>0</v>
          </cell>
          <cell r="DJ127">
            <v>0</v>
          </cell>
          <cell r="DK127">
            <v>27.3224043715847</v>
          </cell>
          <cell r="DL127">
            <v>23.362527135264617</v>
          </cell>
          <cell r="DM127">
            <v>0</v>
          </cell>
          <cell r="DN127">
            <v>0</v>
          </cell>
          <cell r="DO127">
            <v>0</v>
          </cell>
          <cell r="DP127">
            <v>0</v>
          </cell>
          <cell r="DR127">
            <v>50.684931506849317</v>
          </cell>
          <cell r="DS127">
            <v>0</v>
          </cell>
          <cell r="DT127">
            <v>0</v>
          </cell>
          <cell r="DV127">
            <v>39876</v>
          </cell>
          <cell r="DW127">
            <v>5.274906786385082</v>
          </cell>
          <cell r="DY127">
            <v>49.7</v>
          </cell>
          <cell r="DZ127">
            <v>44.7</v>
          </cell>
          <cell r="EA127">
            <v>30</v>
          </cell>
          <cell r="EB127">
            <v>30</v>
          </cell>
          <cell r="ED127">
            <v>60</v>
          </cell>
          <cell r="EE127">
            <v>20</v>
          </cell>
          <cell r="EF127">
            <v>46.480438281765657</v>
          </cell>
          <cell r="EG127">
            <v>0</v>
          </cell>
          <cell r="EH127">
            <v>46.480438281765657</v>
          </cell>
          <cell r="EJ127">
            <v>30</v>
          </cell>
          <cell r="EK127">
            <v>90</v>
          </cell>
          <cell r="EL127">
            <v>110</v>
          </cell>
          <cell r="EN127">
            <v>0</v>
          </cell>
          <cell r="EO127">
            <v>60</v>
          </cell>
          <cell r="EP127">
            <v>80</v>
          </cell>
          <cell r="ER127">
            <v>200</v>
          </cell>
          <cell r="ET127">
            <v>15</v>
          </cell>
          <cell r="EU127">
            <v>0</v>
          </cell>
          <cell r="EV127">
            <v>0</v>
          </cell>
          <cell r="EW127">
            <v>49.353016016213388</v>
          </cell>
          <cell r="EX127">
            <v>1.3319154906359287</v>
          </cell>
          <cell r="EZ127">
            <v>49.353016016213388</v>
          </cell>
          <cell r="FA127">
            <v>64.353016016213388</v>
          </cell>
          <cell r="FB127">
            <v>59</v>
          </cell>
          <cell r="FC127">
            <v>68.350684931506848</v>
          </cell>
          <cell r="FE127">
            <v>38271.593244328702</v>
          </cell>
        </row>
        <row r="128">
          <cell r="A128">
            <v>39877</v>
          </cell>
          <cell r="B128">
            <v>5</v>
          </cell>
          <cell r="C128">
            <v>4</v>
          </cell>
          <cell r="D128">
            <v>3</v>
          </cell>
          <cell r="E128">
            <v>2009</v>
          </cell>
          <cell r="G128">
            <v>0</v>
          </cell>
          <cell r="H128">
            <v>0.30122196815802843</v>
          </cell>
          <cell r="I128">
            <v>9.7121626211878205</v>
          </cell>
          <cell r="J128">
            <v>50.684931506849317</v>
          </cell>
          <cell r="K128">
            <v>10.483870967741936</v>
          </cell>
          <cell r="L128">
            <v>0.11274568307241377</v>
          </cell>
          <cell r="M128">
            <v>6.1526936772957299</v>
          </cell>
          <cell r="N128">
            <v>0</v>
          </cell>
          <cell r="O128">
            <v>7.3323855760678942</v>
          </cell>
          <cell r="P128">
            <v>15.09605098240608</v>
          </cell>
          <cell r="Q128">
            <v>26.936142384538325</v>
          </cell>
          <cell r="R128">
            <v>20.288044470491361</v>
          </cell>
          <cell r="S128">
            <v>34.145764765192943</v>
          </cell>
          <cell r="T128">
            <v>20.933502939633886</v>
          </cell>
          <cell r="U128">
            <v>22.691694887868451</v>
          </cell>
          <cell r="W128">
            <v>0</v>
          </cell>
          <cell r="X128">
            <v>10.013384589345849</v>
          </cell>
          <cell r="Y128">
            <v>10.483870967741936</v>
          </cell>
          <cell r="Z128">
            <v>0</v>
          </cell>
          <cell r="AA128">
            <v>0</v>
          </cell>
          <cell r="AB128">
            <v>0</v>
          </cell>
          <cell r="AC128">
            <v>5</v>
          </cell>
          <cell r="AD128">
            <v>0</v>
          </cell>
          <cell r="AE128">
            <v>1.265439360368144</v>
          </cell>
          <cell r="AF128">
            <v>0</v>
          </cell>
          <cell r="AG128">
            <v>0</v>
          </cell>
          <cell r="AH128">
            <v>5.204177913249465</v>
          </cell>
          <cell r="AI128">
            <v>0</v>
          </cell>
          <cell r="AJ128">
            <v>0</v>
          </cell>
          <cell r="AK128">
            <v>0</v>
          </cell>
          <cell r="AL128">
            <v>0</v>
          </cell>
          <cell r="AM128">
            <v>0</v>
          </cell>
          <cell r="AN128">
            <v>0</v>
          </cell>
          <cell r="AO128">
            <v>31.237957476613801</v>
          </cell>
          <cell r="AP128">
            <v>8.6306110246082923E-2</v>
          </cell>
          <cell r="AQ128">
            <v>24</v>
          </cell>
          <cell r="AR128">
            <v>5.9136938897539153</v>
          </cell>
          <cell r="AS128">
            <v>3.2104880236403943</v>
          </cell>
          <cell r="AT128">
            <v>0</v>
          </cell>
          <cell r="AU128">
            <v>0</v>
          </cell>
          <cell r="AV128">
            <v>0</v>
          </cell>
          <cell r="AW128">
            <v>67</v>
          </cell>
          <cell r="AX128">
            <v>0</v>
          </cell>
          <cell r="AY128">
            <v>0</v>
          </cell>
          <cell r="AZ128">
            <v>10.770962592695284</v>
          </cell>
          <cell r="BA128">
            <v>0</v>
          </cell>
          <cell r="BB128">
            <v>0</v>
          </cell>
          <cell r="BC128">
            <v>0</v>
          </cell>
          <cell r="BD128">
            <v>0</v>
          </cell>
          <cell r="BE128">
            <v>27.3224043715847</v>
          </cell>
          <cell r="BF128">
            <v>23.362527135264617</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CA128">
            <v>0</v>
          </cell>
          <cell r="CB128">
            <v>0</v>
          </cell>
          <cell r="CC128">
            <v>0</v>
          </cell>
          <cell r="CD128">
            <v>0</v>
          </cell>
          <cell r="CE128">
            <v>0</v>
          </cell>
          <cell r="CF128">
            <v>0</v>
          </cell>
          <cell r="CH128">
            <v>0</v>
          </cell>
          <cell r="CJ128">
            <v>39877</v>
          </cell>
          <cell r="CK128">
            <v>10.013384589345849</v>
          </cell>
          <cell r="CL128">
            <v>1.265439360368144</v>
          </cell>
          <cell r="CM128">
            <v>50.684931506849317</v>
          </cell>
          <cell r="CN128">
            <v>0</v>
          </cell>
          <cell r="CO128">
            <v>0</v>
          </cell>
          <cell r="CP128">
            <v>39.652623413503662</v>
          </cell>
          <cell r="CQ128">
            <v>0</v>
          </cell>
          <cell r="CR128">
            <v>30</v>
          </cell>
          <cell r="CS128">
            <v>0</v>
          </cell>
          <cell r="CU128">
            <v>39877</v>
          </cell>
          <cell r="CV128">
            <v>0</v>
          </cell>
          <cell r="CW128">
            <v>5</v>
          </cell>
          <cell r="CX128">
            <v>0</v>
          </cell>
          <cell r="CY128">
            <v>0</v>
          </cell>
          <cell r="CZ128">
            <v>0</v>
          </cell>
          <cell r="DA128">
            <v>0</v>
          </cell>
          <cell r="DB128">
            <v>0</v>
          </cell>
          <cell r="DC128">
            <v>49.666008002849509</v>
          </cell>
          <cell r="DD128">
            <v>67</v>
          </cell>
          <cell r="DE128">
            <v>11.835616438356164</v>
          </cell>
          <cell r="DF128">
            <v>24</v>
          </cell>
          <cell r="DG128">
            <v>16.684656482449199</v>
          </cell>
          <cell r="DH128">
            <v>0</v>
          </cell>
          <cell r="DI128">
            <v>0</v>
          </cell>
          <cell r="DJ128">
            <v>0</v>
          </cell>
          <cell r="DK128">
            <v>27.3224043715847</v>
          </cell>
          <cell r="DL128">
            <v>23.362527135264617</v>
          </cell>
          <cell r="DM128">
            <v>0</v>
          </cell>
          <cell r="DN128">
            <v>0</v>
          </cell>
          <cell r="DO128">
            <v>0</v>
          </cell>
          <cell r="DP128">
            <v>0</v>
          </cell>
          <cell r="DR128">
            <v>50.684931506849317</v>
          </cell>
          <cell r="DS128">
            <v>0</v>
          </cell>
          <cell r="DT128">
            <v>0</v>
          </cell>
          <cell r="DV128">
            <v>39877</v>
          </cell>
          <cell r="DW128">
            <v>0.84362624024542932</v>
          </cell>
          <cell r="DY128">
            <v>49.7</v>
          </cell>
          <cell r="DZ128">
            <v>44.7</v>
          </cell>
          <cell r="EA128">
            <v>30</v>
          </cell>
          <cell r="EB128">
            <v>30</v>
          </cell>
          <cell r="ED128">
            <v>60</v>
          </cell>
          <cell r="EE128">
            <v>20</v>
          </cell>
          <cell r="EF128">
            <v>39.652623413503662</v>
          </cell>
          <cell r="EG128">
            <v>0</v>
          </cell>
          <cell r="EH128">
            <v>39.652623413503662</v>
          </cell>
          <cell r="EJ128">
            <v>30</v>
          </cell>
          <cell r="EK128">
            <v>90</v>
          </cell>
          <cell r="EL128">
            <v>110</v>
          </cell>
          <cell r="EN128">
            <v>0</v>
          </cell>
          <cell r="EO128">
            <v>60</v>
          </cell>
          <cell r="EP128">
            <v>80</v>
          </cell>
          <cell r="ER128">
            <v>200</v>
          </cell>
          <cell r="ET128">
            <v>15</v>
          </cell>
          <cell r="EU128">
            <v>0</v>
          </cell>
          <cell r="EV128">
            <v>0</v>
          </cell>
          <cell r="EW128">
            <v>40.173020657321807</v>
          </cell>
          <cell r="EX128">
            <v>10.51191084952751</v>
          </cell>
          <cell r="EZ128">
            <v>40.173020657321807</v>
          </cell>
          <cell r="FA128">
            <v>55.173020657321807</v>
          </cell>
          <cell r="FB128">
            <v>59</v>
          </cell>
          <cell r="FC128">
            <v>68.350684931506848</v>
          </cell>
          <cell r="FE128">
            <v>38271.593244560187</v>
          </cell>
        </row>
        <row r="129">
          <cell r="A129">
            <v>39878</v>
          </cell>
          <cell r="B129">
            <v>6</v>
          </cell>
          <cell r="C129">
            <v>5</v>
          </cell>
          <cell r="D129">
            <v>3</v>
          </cell>
          <cell r="E129">
            <v>2009</v>
          </cell>
          <cell r="G129">
            <v>0</v>
          </cell>
          <cell r="H129">
            <v>0.30445041063438694</v>
          </cell>
          <cell r="I129">
            <v>9.7985502763555363</v>
          </cell>
          <cell r="J129">
            <v>50.684931506849317</v>
          </cell>
          <cell r="K129">
            <v>10.483870967741936</v>
          </cell>
          <cell r="L129">
            <v>0.11395407087521196</v>
          </cell>
          <cell r="M129">
            <v>6.2074206006883896</v>
          </cell>
          <cell r="N129">
            <v>0</v>
          </cell>
          <cell r="O129">
            <v>7.4109727561184435</v>
          </cell>
          <cell r="P129">
            <v>15.230327198479449</v>
          </cell>
          <cell r="Q129">
            <v>26.64180374786433</v>
          </cell>
          <cell r="R129">
            <v>20.288044470491361</v>
          </cell>
          <cell r="S129">
            <v>40.311622374626594</v>
          </cell>
          <cell r="T129">
            <v>21.103695133990179</v>
          </cell>
          <cell r="U129">
            <v>25.429696805777855</v>
          </cell>
          <cell r="W129">
            <v>0</v>
          </cell>
          <cell r="X129">
            <v>10.103000686989922</v>
          </cell>
          <cell r="Y129">
            <v>10.483870967741936</v>
          </cell>
          <cell r="Z129">
            <v>0</v>
          </cell>
          <cell r="AA129">
            <v>0</v>
          </cell>
          <cell r="AB129">
            <v>0</v>
          </cell>
          <cell r="AC129">
            <v>5</v>
          </cell>
          <cell r="AD129">
            <v>0</v>
          </cell>
          <cell r="AE129">
            <v>1.3213746715636017</v>
          </cell>
          <cell r="AF129">
            <v>0</v>
          </cell>
          <cell r="AG129">
            <v>0</v>
          </cell>
          <cell r="AH129">
            <v>5.1287285096510722</v>
          </cell>
          <cell r="AI129">
            <v>0</v>
          </cell>
          <cell r="AJ129">
            <v>0</v>
          </cell>
          <cell r="AK129">
            <v>0</v>
          </cell>
          <cell r="AL129">
            <v>0</v>
          </cell>
          <cell r="AM129">
            <v>0</v>
          </cell>
          <cell r="AN129">
            <v>0</v>
          </cell>
          <cell r="AO129">
            <v>31.246087726826243</v>
          </cell>
          <cell r="AP129">
            <v>3.0370799050626118E-2</v>
          </cell>
          <cell r="AQ129">
            <v>24</v>
          </cell>
          <cell r="AR129">
            <v>5.9696292009493739</v>
          </cell>
          <cell r="AS129">
            <v>3.1963319364762697</v>
          </cell>
          <cell r="AT129">
            <v>0</v>
          </cell>
          <cell r="AU129">
            <v>0</v>
          </cell>
          <cell r="AV129">
            <v>0</v>
          </cell>
          <cell r="AW129">
            <v>67</v>
          </cell>
          <cell r="AX129">
            <v>0</v>
          </cell>
          <cell r="AY129">
            <v>0</v>
          </cell>
          <cell r="AZ129">
            <v>19.845014314394632</v>
          </cell>
          <cell r="BA129">
            <v>0</v>
          </cell>
          <cell r="BB129">
            <v>0</v>
          </cell>
          <cell r="BC129">
            <v>0</v>
          </cell>
          <cell r="BD129">
            <v>0</v>
          </cell>
          <cell r="BE129">
            <v>27.3224043715847</v>
          </cell>
          <cell r="BF129">
            <v>23.362527135264617</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CA129">
            <v>0</v>
          </cell>
          <cell r="CB129">
            <v>0</v>
          </cell>
          <cell r="CC129">
            <v>0</v>
          </cell>
          <cell r="CD129">
            <v>0</v>
          </cell>
          <cell r="CE129">
            <v>0</v>
          </cell>
          <cell r="CF129">
            <v>0</v>
          </cell>
          <cell r="CH129">
            <v>0</v>
          </cell>
          <cell r="CJ129">
            <v>39878</v>
          </cell>
          <cell r="CK129">
            <v>10.103000686989922</v>
          </cell>
          <cell r="CL129">
            <v>1.3213746715636017</v>
          </cell>
          <cell r="CM129">
            <v>50.684931506849317</v>
          </cell>
          <cell r="CN129">
            <v>0</v>
          </cell>
          <cell r="CO129">
            <v>0</v>
          </cell>
          <cell r="CP129">
            <v>39.571148172953585</v>
          </cell>
          <cell r="CQ129">
            <v>0</v>
          </cell>
          <cell r="CR129">
            <v>30</v>
          </cell>
          <cell r="CS129">
            <v>0</v>
          </cell>
          <cell r="CU129">
            <v>39878</v>
          </cell>
          <cell r="CV129">
            <v>0</v>
          </cell>
          <cell r="CW129">
            <v>5</v>
          </cell>
          <cell r="CX129">
            <v>0</v>
          </cell>
          <cell r="CY129">
            <v>0</v>
          </cell>
          <cell r="CZ129">
            <v>0</v>
          </cell>
          <cell r="DA129">
            <v>0</v>
          </cell>
          <cell r="DB129">
            <v>0</v>
          </cell>
          <cell r="DC129">
            <v>49.674148859943507</v>
          </cell>
          <cell r="DD129">
            <v>67</v>
          </cell>
          <cell r="DE129">
            <v>11.835616438356164</v>
          </cell>
          <cell r="DF129">
            <v>24</v>
          </cell>
          <cell r="DG129">
            <v>25.814643515344006</v>
          </cell>
          <cell r="DH129">
            <v>0</v>
          </cell>
          <cell r="DI129">
            <v>0</v>
          </cell>
          <cell r="DJ129">
            <v>0</v>
          </cell>
          <cell r="DK129">
            <v>27.3224043715847</v>
          </cell>
          <cell r="DL129">
            <v>23.362527135264617</v>
          </cell>
          <cell r="DM129">
            <v>0</v>
          </cell>
          <cell r="DN129">
            <v>0</v>
          </cell>
          <cell r="DO129">
            <v>0</v>
          </cell>
          <cell r="DP129">
            <v>0</v>
          </cell>
          <cell r="DR129">
            <v>50.684931506849317</v>
          </cell>
          <cell r="DS129">
            <v>0</v>
          </cell>
          <cell r="DT129">
            <v>0</v>
          </cell>
          <cell r="DV129">
            <v>39878</v>
          </cell>
          <cell r="DW129">
            <v>0.88091644770906774</v>
          </cell>
          <cell r="DY129">
            <v>49.7</v>
          </cell>
          <cell r="DZ129">
            <v>44.7</v>
          </cell>
          <cell r="EA129">
            <v>30</v>
          </cell>
          <cell r="EB129">
            <v>30</v>
          </cell>
          <cell r="ED129">
            <v>60</v>
          </cell>
          <cell r="EE129">
            <v>20</v>
          </cell>
          <cell r="EF129">
            <v>39.571148172953585</v>
          </cell>
          <cell r="EG129">
            <v>0</v>
          </cell>
          <cell r="EH129">
            <v>39.571148172953585</v>
          </cell>
          <cell r="EJ129">
            <v>30</v>
          </cell>
          <cell r="EK129">
            <v>90</v>
          </cell>
          <cell r="EL129">
            <v>110</v>
          </cell>
          <cell r="EN129">
            <v>0</v>
          </cell>
          <cell r="EO129">
            <v>60</v>
          </cell>
          <cell r="EP129">
            <v>80</v>
          </cell>
          <cell r="ER129">
            <v>200</v>
          </cell>
          <cell r="ET129">
            <v>15</v>
          </cell>
          <cell r="EU129">
            <v>0</v>
          </cell>
          <cell r="EV129">
            <v>0</v>
          </cell>
          <cell r="EW129">
            <v>40.530351273678988</v>
          </cell>
          <cell r="EX129">
            <v>10.154580233170329</v>
          </cell>
          <cell r="EZ129">
            <v>40.530351273678988</v>
          </cell>
          <cell r="FA129">
            <v>55.530351273678988</v>
          </cell>
          <cell r="FB129">
            <v>59</v>
          </cell>
          <cell r="FC129">
            <v>68.350684931506848</v>
          </cell>
          <cell r="FE129">
            <v>38271.593244675925</v>
          </cell>
        </row>
        <row r="130">
          <cell r="A130">
            <v>39879</v>
          </cell>
          <cell r="B130">
            <v>7</v>
          </cell>
          <cell r="C130">
            <v>6</v>
          </cell>
          <cell r="D130">
            <v>3</v>
          </cell>
          <cell r="E130">
            <v>2009</v>
          </cell>
          <cell r="G130">
            <v>0</v>
          </cell>
          <cell r="H130">
            <v>0.49715355649308235</v>
          </cell>
          <cell r="I130">
            <v>12.462691363361351</v>
          </cell>
          <cell r="J130">
            <v>50.684931506849317</v>
          </cell>
          <cell r="K130">
            <v>10.483870967741936</v>
          </cell>
          <cell r="L130">
            <v>0.186081771065536</v>
          </cell>
          <cell r="M130">
            <v>7.8951645832371202</v>
          </cell>
          <cell r="N130">
            <v>7.7697391304347825</v>
          </cell>
          <cell r="O130">
            <v>12.101778595405456</v>
          </cell>
          <cell r="P130">
            <v>19.371321459224621</v>
          </cell>
          <cell r="Q130">
            <v>26.584753939863759</v>
          </cell>
          <cell r="R130">
            <v>20.288044470491361</v>
          </cell>
          <cell r="S130">
            <v>42.794166868965732</v>
          </cell>
          <cell r="T130">
            <v>21.283441496174166</v>
          </cell>
          <cell r="U130">
            <v>35.82468725070531</v>
          </cell>
          <cell r="W130">
            <v>0</v>
          </cell>
          <cell r="X130">
            <v>12.959844919854433</v>
          </cell>
          <cell r="Y130">
            <v>10.483870967741936</v>
          </cell>
          <cell r="Z130">
            <v>0</v>
          </cell>
          <cell r="AA130">
            <v>0</v>
          </cell>
          <cell r="AB130">
            <v>2.5899130434782607</v>
          </cell>
          <cell r="AC130">
            <v>5</v>
          </cell>
          <cell r="AD130">
            <v>0</v>
          </cell>
          <cell r="AE130">
            <v>1.3517454706142278</v>
          </cell>
          <cell r="AF130">
            <v>6.9093269706449512</v>
          </cell>
          <cell r="AG130">
            <v>0</v>
          </cell>
          <cell r="AH130">
            <v>4.8428030879724773</v>
          </cell>
          <cell r="AI130">
            <v>0</v>
          </cell>
          <cell r="AJ130">
            <v>0</v>
          </cell>
          <cell r="AK130">
            <v>0</v>
          </cell>
          <cell r="AL130">
            <v>0</v>
          </cell>
          <cell r="AM130">
            <v>0</v>
          </cell>
          <cell r="AN130">
            <v>0</v>
          </cell>
          <cell r="AO130">
            <v>28.690774791595537</v>
          </cell>
          <cell r="AP130">
            <v>0</v>
          </cell>
          <cell r="AQ130">
            <v>17.090673029355049</v>
          </cell>
          <cell r="AR130">
            <v>12.909326970644951</v>
          </cell>
          <cell r="AS130">
            <v>14.812320585417183</v>
          </cell>
          <cell r="AT130">
            <v>0</v>
          </cell>
          <cell r="AU130">
            <v>0</v>
          </cell>
          <cell r="AV130">
            <v>0</v>
          </cell>
          <cell r="AW130">
            <v>67</v>
          </cell>
          <cell r="AX130">
            <v>0</v>
          </cell>
          <cell r="AY130">
            <v>0</v>
          </cell>
          <cell r="AZ130">
            <v>32.902295615845205</v>
          </cell>
          <cell r="BA130">
            <v>0</v>
          </cell>
          <cell r="BB130">
            <v>0</v>
          </cell>
          <cell r="BC130">
            <v>0</v>
          </cell>
          <cell r="BD130">
            <v>0</v>
          </cell>
          <cell r="BE130">
            <v>27.3224043715847</v>
          </cell>
          <cell r="BF130">
            <v>23.362527135264617</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A130">
            <v>0</v>
          </cell>
          <cell r="CB130">
            <v>0</v>
          </cell>
          <cell r="CC130">
            <v>0</v>
          </cell>
          <cell r="CD130">
            <v>0</v>
          </cell>
          <cell r="CE130">
            <v>0</v>
          </cell>
          <cell r="CF130">
            <v>0</v>
          </cell>
          <cell r="CH130">
            <v>0</v>
          </cell>
          <cell r="CJ130">
            <v>39879</v>
          </cell>
          <cell r="CK130">
            <v>12.959844919854433</v>
          </cell>
          <cell r="CL130">
            <v>8.2610724412591789</v>
          </cell>
          <cell r="CM130">
            <v>50.684931506849317</v>
          </cell>
          <cell r="CN130">
            <v>0</v>
          </cell>
          <cell r="CO130">
            <v>0</v>
          </cell>
          <cell r="CP130">
            <v>48.345898464985197</v>
          </cell>
          <cell r="CQ130">
            <v>0</v>
          </cell>
          <cell r="CR130">
            <v>30</v>
          </cell>
          <cell r="CS130">
            <v>0</v>
          </cell>
          <cell r="CU130">
            <v>39879</v>
          </cell>
          <cell r="CV130">
            <v>2.5899130434782607</v>
          </cell>
          <cell r="CW130">
            <v>5</v>
          </cell>
          <cell r="CX130">
            <v>0</v>
          </cell>
          <cell r="CY130">
            <v>0</v>
          </cell>
          <cell r="CZ130">
            <v>0</v>
          </cell>
          <cell r="DA130">
            <v>0</v>
          </cell>
          <cell r="DB130">
            <v>0</v>
          </cell>
          <cell r="DC130">
            <v>61.30574338483963</v>
          </cell>
          <cell r="DD130">
            <v>67</v>
          </cell>
          <cell r="DE130">
            <v>11.835616438356164</v>
          </cell>
          <cell r="DF130">
            <v>24</v>
          </cell>
          <cell r="DG130">
            <v>45.811622586490159</v>
          </cell>
          <cell r="DH130">
            <v>0</v>
          </cell>
          <cell r="DI130">
            <v>0</v>
          </cell>
          <cell r="DJ130">
            <v>0</v>
          </cell>
          <cell r="DK130">
            <v>27.3224043715847</v>
          </cell>
          <cell r="DL130">
            <v>23.362527135264617</v>
          </cell>
          <cell r="DM130">
            <v>0</v>
          </cell>
          <cell r="DN130">
            <v>0</v>
          </cell>
          <cell r="DO130">
            <v>0</v>
          </cell>
          <cell r="DP130">
            <v>0</v>
          </cell>
          <cell r="DR130">
            <v>50.684931506849317</v>
          </cell>
          <cell r="DS130">
            <v>0</v>
          </cell>
          <cell r="DT130">
            <v>0</v>
          </cell>
          <cell r="DV130">
            <v>39879</v>
          </cell>
          <cell r="DW130">
            <v>5.5073816275061196</v>
          </cell>
          <cell r="DY130">
            <v>49.7</v>
          </cell>
          <cell r="DZ130">
            <v>44.7</v>
          </cell>
          <cell r="EA130">
            <v>30</v>
          </cell>
          <cell r="EB130">
            <v>30</v>
          </cell>
          <cell r="ED130">
            <v>60</v>
          </cell>
          <cell r="EE130">
            <v>20</v>
          </cell>
          <cell r="EF130">
            <v>48.345898464985197</v>
          </cell>
          <cell r="EG130">
            <v>0</v>
          </cell>
          <cell r="EH130">
            <v>48.345898464985197</v>
          </cell>
          <cell r="EJ130">
            <v>30</v>
          </cell>
          <cell r="EK130">
            <v>90</v>
          </cell>
          <cell r="EL130">
            <v>110</v>
          </cell>
          <cell r="EN130">
            <v>0</v>
          </cell>
          <cell r="EO130">
            <v>60</v>
          </cell>
          <cell r="EP130">
            <v>80</v>
          </cell>
          <cell r="ER130">
            <v>200</v>
          </cell>
          <cell r="ET130">
            <v>15</v>
          </cell>
          <cell r="EU130">
            <v>0</v>
          </cell>
          <cell r="EV130">
            <v>0</v>
          </cell>
          <cell r="EW130">
            <v>50.684931506849317</v>
          </cell>
          <cell r="EX130">
            <v>0</v>
          </cell>
          <cell r="EZ130">
            <v>51.550203298069292</v>
          </cell>
          <cell r="FA130">
            <v>66.550203298069292</v>
          </cell>
          <cell r="FB130">
            <v>59</v>
          </cell>
          <cell r="FC130">
            <v>68.350684931506848</v>
          </cell>
          <cell r="FE130">
            <v>38271.59324490741</v>
          </cell>
        </row>
        <row r="131">
          <cell r="A131">
            <v>39880</v>
          </cell>
          <cell r="B131">
            <v>8</v>
          </cell>
          <cell r="C131">
            <v>7</v>
          </cell>
          <cell r="D131">
            <v>3</v>
          </cell>
          <cell r="E131">
            <v>2009</v>
          </cell>
          <cell r="G131">
            <v>0</v>
          </cell>
          <cell r="H131">
            <v>0.49715355649308235</v>
          </cell>
          <cell r="I131">
            <v>12.462691363361351</v>
          </cell>
          <cell r="J131">
            <v>50.684931506849317</v>
          </cell>
          <cell r="K131">
            <v>10.483870967741936</v>
          </cell>
          <cell r="L131">
            <v>0.186081771065536</v>
          </cell>
          <cell r="M131">
            <v>7.8951645832371202</v>
          </cell>
          <cell r="N131">
            <v>7.7697391304347825</v>
          </cell>
          <cell r="O131">
            <v>12.101778595405456</v>
          </cell>
          <cell r="P131">
            <v>19.371321459224621</v>
          </cell>
          <cell r="Q131">
            <v>26.584753939863759</v>
          </cell>
          <cell r="R131">
            <v>20.288044470491361</v>
          </cell>
          <cell r="S131">
            <v>42.794166868965732</v>
          </cell>
          <cell r="T131">
            <v>21.283441496174166</v>
          </cell>
          <cell r="U131">
            <v>35.82468725070531</v>
          </cell>
          <cell r="W131">
            <v>0</v>
          </cell>
          <cell r="X131">
            <v>12.959844919854433</v>
          </cell>
          <cell r="Y131">
            <v>10.483870967741936</v>
          </cell>
          <cell r="Z131">
            <v>0</v>
          </cell>
          <cell r="AA131">
            <v>0</v>
          </cell>
          <cell r="AB131">
            <v>2.5899130434782607</v>
          </cell>
          <cell r="AC131">
            <v>5</v>
          </cell>
          <cell r="AD131">
            <v>0</v>
          </cell>
          <cell r="AE131">
            <v>1.3517454706142278</v>
          </cell>
          <cell r="AF131">
            <v>6.9093269706449512</v>
          </cell>
          <cell r="AG131">
            <v>0</v>
          </cell>
          <cell r="AH131">
            <v>4.8428030879724773</v>
          </cell>
          <cell r="AI131">
            <v>0</v>
          </cell>
          <cell r="AJ131">
            <v>0</v>
          </cell>
          <cell r="AK131">
            <v>0</v>
          </cell>
          <cell r="AL131">
            <v>0</v>
          </cell>
          <cell r="AM131">
            <v>0</v>
          </cell>
          <cell r="AN131">
            <v>0</v>
          </cell>
          <cell r="AO131">
            <v>28.682242444075634</v>
          </cell>
          <cell r="AP131">
            <v>0</v>
          </cell>
          <cell r="AQ131">
            <v>17.090673029355049</v>
          </cell>
          <cell r="AR131">
            <v>12.909326970644951</v>
          </cell>
          <cell r="AS131">
            <v>14.820852932937086</v>
          </cell>
          <cell r="AT131">
            <v>0</v>
          </cell>
          <cell r="AU131">
            <v>0</v>
          </cell>
          <cell r="AV131">
            <v>0</v>
          </cell>
          <cell r="AW131">
            <v>67</v>
          </cell>
          <cell r="AX131">
            <v>0</v>
          </cell>
          <cell r="AY131">
            <v>0</v>
          </cell>
          <cell r="AZ131">
            <v>32.902295615845205</v>
          </cell>
          <cell r="BA131">
            <v>0</v>
          </cell>
          <cell r="BB131">
            <v>0</v>
          </cell>
          <cell r="BC131">
            <v>0</v>
          </cell>
          <cell r="BD131">
            <v>0</v>
          </cell>
          <cell r="BE131">
            <v>27.3224043715847</v>
          </cell>
          <cell r="BF131">
            <v>23.362527135264617</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CA131">
            <v>0</v>
          </cell>
          <cell r="CB131">
            <v>0</v>
          </cell>
          <cell r="CC131">
            <v>0</v>
          </cell>
          <cell r="CD131">
            <v>0</v>
          </cell>
          <cell r="CE131">
            <v>0</v>
          </cell>
          <cell r="CF131">
            <v>0</v>
          </cell>
          <cell r="CH131">
            <v>0</v>
          </cell>
          <cell r="CJ131">
            <v>39880</v>
          </cell>
          <cell r="CK131">
            <v>12.959844919854433</v>
          </cell>
          <cell r="CL131">
            <v>8.2610724412591789</v>
          </cell>
          <cell r="CM131">
            <v>50.684931506849317</v>
          </cell>
          <cell r="CN131">
            <v>0</v>
          </cell>
          <cell r="CO131">
            <v>0</v>
          </cell>
          <cell r="CP131">
            <v>48.345898464985197</v>
          </cell>
          <cell r="CQ131">
            <v>0</v>
          </cell>
          <cell r="CR131">
            <v>30</v>
          </cell>
          <cell r="CS131">
            <v>0</v>
          </cell>
          <cell r="CU131">
            <v>39880</v>
          </cell>
          <cell r="CV131">
            <v>2.5899130434782607</v>
          </cell>
          <cell r="CW131">
            <v>5</v>
          </cell>
          <cell r="CX131">
            <v>0</v>
          </cell>
          <cell r="CY131">
            <v>0</v>
          </cell>
          <cell r="CZ131">
            <v>0</v>
          </cell>
          <cell r="DA131">
            <v>0</v>
          </cell>
          <cell r="DB131">
            <v>0</v>
          </cell>
          <cell r="DC131">
            <v>61.30574338483963</v>
          </cell>
          <cell r="DD131">
            <v>67</v>
          </cell>
          <cell r="DE131">
            <v>11.835616438356164</v>
          </cell>
          <cell r="DF131">
            <v>24</v>
          </cell>
          <cell r="DG131">
            <v>45.811622586490159</v>
          </cell>
          <cell r="DH131">
            <v>0</v>
          </cell>
          <cell r="DI131">
            <v>0</v>
          </cell>
          <cell r="DJ131">
            <v>0</v>
          </cell>
          <cell r="DK131">
            <v>27.3224043715847</v>
          </cell>
          <cell r="DL131">
            <v>23.362527135264617</v>
          </cell>
          <cell r="DM131">
            <v>0</v>
          </cell>
          <cell r="DN131">
            <v>0</v>
          </cell>
          <cell r="DO131">
            <v>0</v>
          </cell>
          <cell r="DP131">
            <v>0</v>
          </cell>
          <cell r="DR131">
            <v>50.684931506849317</v>
          </cell>
          <cell r="DS131">
            <v>0</v>
          </cell>
          <cell r="DT131">
            <v>0</v>
          </cell>
          <cell r="DV131">
            <v>39880</v>
          </cell>
          <cell r="DW131">
            <v>5.5073816275061196</v>
          </cell>
          <cell r="DY131">
            <v>49.7</v>
          </cell>
          <cell r="DZ131">
            <v>44.7</v>
          </cell>
          <cell r="EA131">
            <v>30</v>
          </cell>
          <cell r="EB131">
            <v>30</v>
          </cell>
          <cell r="ED131">
            <v>60</v>
          </cell>
          <cell r="EE131">
            <v>20</v>
          </cell>
          <cell r="EF131">
            <v>48.345898464985197</v>
          </cell>
          <cell r="EG131">
            <v>0</v>
          </cell>
          <cell r="EH131">
            <v>48.345898464985197</v>
          </cell>
          <cell r="EJ131">
            <v>30</v>
          </cell>
          <cell r="EK131">
            <v>90</v>
          </cell>
          <cell r="EL131">
            <v>110</v>
          </cell>
          <cell r="EN131">
            <v>0</v>
          </cell>
          <cell r="EO131">
            <v>60</v>
          </cell>
          <cell r="EP131">
            <v>80</v>
          </cell>
          <cell r="ER131">
            <v>200</v>
          </cell>
          <cell r="ET131">
            <v>15</v>
          </cell>
          <cell r="EU131">
            <v>0</v>
          </cell>
          <cell r="EV131">
            <v>0</v>
          </cell>
          <cell r="EW131">
            <v>50.684931506849317</v>
          </cell>
          <cell r="EX131">
            <v>0</v>
          </cell>
          <cell r="EZ131">
            <v>51.550203298069292</v>
          </cell>
          <cell r="FA131">
            <v>66.550203298069292</v>
          </cell>
          <cell r="FB131">
            <v>59</v>
          </cell>
          <cell r="FC131">
            <v>68.350684931506848</v>
          </cell>
          <cell r="FE131">
            <v>38271.593245023148</v>
          </cell>
        </row>
        <row r="132">
          <cell r="A132">
            <v>39881</v>
          </cell>
          <cell r="B132">
            <v>9</v>
          </cell>
          <cell r="C132">
            <v>1</v>
          </cell>
          <cell r="D132">
            <v>3</v>
          </cell>
          <cell r="E132">
            <v>2009</v>
          </cell>
          <cell r="G132">
            <v>0</v>
          </cell>
          <cell r="H132">
            <v>0.49715355649308235</v>
          </cell>
          <cell r="I132">
            <v>12.462691363361351</v>
          </cell>
          <cell r="J132">
            <v>50.684931506849317</v>
          </cell>
          <cell r="K132">
            <v>10.483870967741936</v>
          </cell>
          <cell r="L132">
            <v>0.186081771065536</v>
          </cell>
          <cell r="M132">
            <v>7.8951645832371202</v>
          </cell>
          <cell r="N132">
            <v>7.7697391304347825</v>
          </cell>
          <cell r="O132">
            <v>12.101778595405456</v>
          </cell>
          <cell r="P132">
            <v>19.371321459224621</v>
          </cell>
          <cell r="Q132">
            <v>26.584753939863759</v>
          </cell>
          <cell r="R132">
            <v>20.288044470491361</v>
          </cell>
          <cell r="S132">
            <v>42.794166868965732</v>
          </cell>
          <cell r="T132">
            <v>21.283441496174166</v>
          </cell>
          <cell r="U132">
            <v>35.82468725070531</v>
          </cell>
          <cell r="W132">
            <v>0</v>
          </cell>
          <cell r="X132">
            <v>12.959844919854433</v>
          </cell>
          <cell r="Y132">
            <v>10.483870967741936</v>
          </cell>
          <cell r="Z132">
            <v>0</v>
          </cell>
          <cell r="AA132">
            <v>0</v>
          </cell>
          <cell r="AB132">
            <v>2.5899130434782607</v>
          </cell>
          <cell r="AC132">
            <v>5</v>
          </cell>
          <cell r="AD132">
            <v>0</v>
          </cell>
          <cell r="AE132">
            <v>1.3517454706142278</v>
          </cell>
          <cell r="AF132">
            <v>6.9093269706449512</v>
          </cell>
          <cell r="AG132">
            <v>0</v>
          </cell>
          <cell r="AH132">
            <v>4.8428030879724773</v>
          </cell>
          <cell r="AI132">
            <v>0</v>
          </cell>
          <cell r="AJ132">
            <v>0</v>
          </cell>
          <cell r="AK132">
            <v>0</v>
          </cell>
          <cell r="AL132">
            <v>0</v>
          </cell>
          <cell r="AM132">
            <v>0</v>
          </cell>
          <cell r="AN132">
            <v>0</v>
          </cell>
          <cell r="AO132">
            <v>28.673652832478417</v>
          </cell>
          <cell r="AP132">
            <v>0</v>
          </cell>
          <cell r="AQ132">
            <v>17.090673029355049</v>
          </cell>
          <cell r="AR132">
            <v>12.909326970644951</v>
          </cell>
          <cell r="AS132">
            <v>14.829442544534302</v>
          </cell>
          <cell r="AT132">
            <v>0</v>
          </cell>
          <cell r="AU132">
            <v>0</v>
          </cell>
          <cell r="AV132">
            <v>0</v>
          </cell>
          <cell r="AW132">
            <v>67</v>
          </cell>
          <cell r="AX132">
            <v>0</v>
          </cell>
          <cell r="AY132">
            <v>0</v>
          </cell>
          <cell r="AZ132">
            <v>32.902295615845205</v>
          </cell>
          <cell r="BA132">
            <v>0</v>
          </cell>
          <cell r="BB132">
            <v>0</v>
          </cell>
          <cell r="BC132">
            <v>0</v>
          </cell>
          <cell r="BD132">
            <v>0</v>
          </cell>
          <cell r="BE132">
            <v>27.3224043715847</v>
          </cell>
          <cell r="BF132">
            <v>23.362527135264617</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CA132">
            <v>0</v>
          </cell>
          <cell r="CB132">
            <v>0</v>
          </cell>
          <cell r="CC132">
            <v>0</v>
          </cell>
          <cell r="CD132">
            <v>0</v>
          </cell>
          <cell r="CE132">
            <v>0</v>
          </cell>
          <cell r="CF132">
            <v>0</v>
          </cell>
          <cell r="CH132">
            <v>0</v>
          </cell>
          <cell r="CJ132">
            <v>39881</v>
          </cell>
          <cell r="CK132">
            <v>12.959844919854433</v>
          </cell>
          <cell r="CL132">
            <v>8.2610724412591789</v>
          </cell>
          <cell r="CM132">
            <v>50.684931506849317</v>
          </cell>
          <cell r="CN132">
            <v>0</v>
          </cell>
          <cell r="CO132">
            <v>0</v>
          </cell>
          <cell r="CP132">
            <v>48.345898464985197</v>
          </cell>
          <cell r="CQ132">
            <v>0</v>
          </cell>
          <cell r="CR132">
            <v>30</v>
          </cell>
          <cell r="CS132">
            <v>0</v>
          </cell>
          <cell r="CU132">
            <v>39881</v>
          </cell>
          <cell r="CV132">
            <v>2.5899130434782607</v>
          </cell>
          <cell r="CW132">
            <v>5</v>
          </cell>
          <cell r="CX132">
            <v>0</v>
          </cell>
          <cell r="CY132">
            <v>0</v>
          </cell>
          <cell r="CZ132">
            <v>0</v>
          </cell>
          <cell r="DA132">
            <v>0</v>
          </cell>
          <cell r="DB132">
            <v>0</v>
          </cell>
          <cell r="DC132">
            <v>61.30574338483963</v>
          </cell>
          <cell r="DD132">
            <v>67</v>
          </cell>
          <cell r="DE132">
            <v>11.835616438356164</v>
          </cell>
          <cell r="DF132">
            <v>24</v>
          </cell>
          <cell r="DG132">
            <v>45.811622586490159</v>
          </cell>
          <cell r="DH132">
            <v>0</v>
          </cell>
          <cell r="DI132">
            <v>0</v>
          </cell>
          <cell r="DJ132">
            <v>0</v>
          </cell>
          <cell r="DK132">
            <v>27.3224043715847</v>
          </cell>
          <cell r="DL132">
            <v>23.362527135264617</v>
          </cell>
          <cell r="DM132">
            <v>0</v>
          </cell>
          <cell r="DN132">
            <v>0</v>
          </cell>
          <cell r="DO132">
            <v>0</v>
          </cell>
          <cell r="DP132">
            <v>0</v>
          </cell>
          <cell r="DR132">
            <v>50.684931506849317</v>
          </cell>
          <cell r="DS132">
            <v>0</v>
          </cell>
          <cell r="DT132">
            <v>0</v>
          </cell>
          <cell r="DV132">
            <v>39881</v>
          </cell>
          <cell r="DW132">
            <v>5.5073816275061196</v>
          </cell>
          <cell r="DY132">
            <v>49.7</v>
          </cell>
          <cell r="DZ132">
            <v>44.7</v>
          </cell>
          <cell r="EA132">
            <v>30</v>
          </cell>
          <cell r="EB132">
            <v>30</v>
          </cell>
          <cell r="ED132">
            <v>60</v>
          </cell>
          <cell r="EE132">
            <v>20</v>
          </cell>
          <cell r="EF132">
            <v>48.345898464985197</v>
          </cell>
          <cell r="EG132">
            <v>0</v>
          </cell>
          <cell r="EH132">
            <v>48.345898464985197</v>
          </cell>
          <cell r="EJ132">
            <v>30</v>
          </cell>
          <cell r="EK132">
            <v>90</v>
          </cell>
          <cell r="EL132">
            <v>110</v>
          </cell>
          <cell r="EN132">
            <v>0</v>
          </cell>
          <cell r="EO132">
            <v>60</v>
          </cell>
          <cell r="EP132">
            <v>80</v>
          </cell>
          <cell r="ER132">
            <v>200</v>
          </cell>
          <cell r="ET132">
            <v>15</v>
          </cell>
          <cell r="EU132">
            <v>0</v>
          </cell>
          <cell r="EV132">
            <v>0</v>
          </cell>
          <cell r="EW132">
            <v>50.684931506849317</v>
          </cell>
          <cell r="EX132">
            <v>0</v>
          </cell>
          <cell r="EZ132">
            <v>51.550203298069292</v>
          </cell>
          <cell r="FA132">
            <v>66.550203298069292</v>
          </cell>
          <cell r="FB132">
            <v>59</v>
          </cell>
          <cell r="FC132">
            <v>68.350684931506848</v>
          </cell>
          <cell r="FE132">
            <v>38271.593245370372</v>
          </cell>
        </row>
        <row r="133">
          <cell r="A133">
            <v>39882</v>
          </cell>
          <cell r="B133">
            <v>10</v>
          </cell>
          <cell r="C133">
            <v>2</v>
          </cell>
          <cell r="D133">
            <v>3</v>
          </cell>
          <cell r="E133">
            <v>2009</v>
          </cell>
          <cell r="G133">
            <v>0</v>
          </cell>
          <cell r="H133">
            <v>0.49715355649308235</v>
          </cell>
          <cell r="I133">
            <v>12.462691363361351</v>
          </cell>
          <cell r="J133">
            <v>50.684931506849317</v>
          </cell>
          <cell r="K133">
            <v>10.483870967741936</v>
          </cell>
          <cell r="L133">
            <v>0.186081771065536</v>
          </cell>
          <cell r="M133">
            <v>7.8951645832371202</v>
          </cell>
          <cell r="N133">
            <v>7.7697391304347825</v>
          </cell>
          <cell r="O133">
            <v>12.101778595405456</v>
          </cell>
          <cell r="P133">
            <v>19.371321459224621</v>
          </cell>
          <cell r="Q133">
            <v>26.584753939863759</v>
          </cell>
          <cell r="R133">
            <v>20.288044470491361</v>
          </cell>
          <cell r="S133">
            <v>54.639615719905649</v>
          </cell>
          <cell r="T133">
            <v>21.368698493538474</v>
          </cell>
          <cell r="U133">
            <v>36.222600880333871</v>
          </cell>
          <cell r="W133">
            <v>0</v>
          </cell>
          <cell r="X133">
            <v>12.959844919854433</v>
          </cell>
          <cell r="Y133">
            <v>10.483870967741936</v>
          </cell>
          <cell r="Z133">
            <v>0</v>
          </cell>
          <cell r="AA133">
            <v>0</v>
          </cell>
          <cell r="AB133">
            <v>2.5899130434782607</v>
          </cell>
          <cell r="AC133">
            <v>5</v>
          </cell>
          <cell r="AD133">
            <v>0</v>
          </cell>
          <cell r="AE133">
            <v>1.3517454706142278</v>
          </cell>
          <cell r="AF133">
            <v>6.9093269706449512</v>
          </cell>
          <cell r="AG133">
            <v>0</v>
          </cell>
          <cell r="AH133">
            <v>4.8428030879724773</v>
          </cell>
          <cell r="AI133">
            <v>0</v>
          </cell>
          <cell r="AJ133">
            <v>0</v>
          </cell>
          <cell r="AK133">
            <v>0</v>
          </cell>
          <cell r="AL133">
            <v>0</v>
          </cell>
          <cell r="AM133">
            <v>0</v>
          </cell>
          <cell r="AN133">
            <v>0</v>
          </cell>
          <cell r="AO133">
            <v>28.665005378378879</v>
          </cell>
          <cell r="AP133">
            <v>0</v>
          </cell>
          <cell r="AQ133">
            <v>17.090673029355049</v>
          </cell>
          <cell r="AR133">
            <v>12.909326970644951</v>
          </cell>
          <cell r="AS133">
            <v>14.838089998633833</v>
          </cell>
          <cell r="AT133">
            <v>0</v>
          </cell>
          <cell r="AU133">
            <v>0</v>
          </cell>
          <cell r="AV133">
            <v>0</v>
          </cell>
          <cell r="AW133">
            <v>67</v>
          </cell>
          <cell r="AX133">
            <v>0</v>
          </cell>
          <cell r="AY133">
            <v>0</v>
          </cell>
          <cell r="AZ133">
            <v>45.230915093777995</v>
          </cell>
          <cell r="BA133">
            <v>0</v>
          </cell>
          <cell r="BB133">
            <v>0</v>
          </cell>
          <cell r="BC133">
            <v>0</v>
          </cell>
          <cell r="BD133">
            <v>0</v>
          </cell>
          <cell r="BE133">
            <v>27.3224043715847</v>
          </cell>
          <cell r="BF133">
            <v>23.362527135264617</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CA133">
            <v>0</v>
          </cell>
          <cell r="CB133">
            <v>0</v>
          </cell>
          <cell r="CC133">
            <v>0</v>
          </cell>
          <cell r="CD133">
            <v>0</v>
          </cell>
          <cell r="CE133">
            <v>0</v>
          </cell>
          <cell r="CF133">
            <v>0</v>
          </cell>
          <cell r="CH133">
            <v>0</v>
          </cell>
          <cell r="CJ133">
            <v>39882</v>
          </cell>
          <cell r="CK133">
            <v>12.959844919854433</v>
          </cell>
          <cell r="CL133">
            <v>8.2610724412591789</v>
          </cell>
          <cell r="CM133">
            <v>50.684931506849317</v>
          </cell>
          <cell r="CN133">
            <v>0</v>
          </cell>
          <cell r="CO133">
            <v>0</v>
          </cell>
          <cell r="CP133">
            <v>48.34589846498519</v>
          </cell>
          <cell r="CQ133">
            <v>0</v>
          </cell>
          <cell r="CR133">
            <v>30</v>
          </cell>
          <cell r="CS133">
            <v>0</v>
          </cell>
          <cell r="CU133">
            <v>39882</v>
          </cell>
          <cell r="CV133">
            <v>2.5899130434782607</v>
          </cell>
          <cell r="CW133">
            <v>5</v>
          </cell>
          <cell r="CX133">
            <v>0</v>
          </cell>
          <cell r="CY133">
            <v>0</v>
          </cell>
          <cell r="CZ133">
            <v>0</v>
          </cell>
          <cell r="DA133">
            <v>0</v>
          </cell>
          <cell r="DB133">
            <v>0</v>
          </cell>
          <cell r="DC133">
            <v>61.305743384839623</v>
          </cell>
          <cell r="DD133">
            <v>67</v>
          </cell>
          <cell r="DE133">
            <v>11.835616438356164</v>
          </cell>
          <cell r="DF133">
            <v>24</v>
          </cell>
          <cell r="DG133">
            <v>58.140242064422949</v>
          </cell>
          <cell r="DH133">
            <v>0</v>
          </cell>
          <cell r="DI133">
            <v>0</v>
          </cell>
          <cell r="DJ133">
            <v>0</v>
          </cell>
          <cell r="DK133">
            <v>27.3224043715847</v>
          </cell>
          <cell r="DL133">
            <v>23.362527135264617</v>
          </cell>
          <cell r="DM133">
            <v>0</v>
          </cell>
          <cell r="DN133">
            <v>0</v>
          </cell>
          <cell r="DO133">
            <v>0</v>
          </cell>
          <cell r="DP133">
            <v>0</v>
          </cell>
          <cell r="DR133">
            <v>50.684931506849317</v>
          </cell>
          <cell r="DS133">
            <v>0</v>
          </cell>
          <cell r="DT133">
            <v>0</v>
          </cell>
          <cell r="DV133">
            <v>39882</v>
          </cell>
          <cell r="DW133">
            <v>5.5073816275061196</v>
          </cell>
          <cell r="DY133">
            <v>49.7</v>
          </cell>
          <cell r="DZ133">
            <v>44.7</v>
          </cell>
          <cell r="EA133">
            <v>30</v>
          </cell>
          <cell r="EB133">
            <v>30</v>
          </cell>
          <cell r="ED133">
            <v>60</v>
          </cell>
          <cell r="EE133">
            <v>20</v>
          </cell>
          <cell r="EF133">
            <v>48.34589846498519</v>
          </cell>
          <cell r="EG133">
            <v>0</v>
          </cell>
          <cell r="EH133">
            <v>48.34589846498519</v>
          </cell>
          <cell r="EJ133">
            <v>30</v>
          </cell>
          <cell r="EK133">
            <v>90</v>
          </cell>
          <cell r="EL133">
            <v>110</v>
          </cell>
          <cell r="EN133">
            <v>0</v>
          </cell>
          <cell r="EO133">
            <v>60</v>
          </cell>
          <cell r="EP133">
            <v>80</v>
          </cell>
          <cell r="ER133">
            <v>200</v>
          </cell>
          <cell r="ET133">
            <v>15</v>
          </cell>
          <cell r="EU133">
            <v>0</v>
          </cell>
          <cell r="EV133">
            <v>0</v>
          </cell>
          <cell r="EW133">
            <v>50.684931506849317</v>
          </cell>
          <cell r="EX133">
            <v>0</v>
          </cell>
          <cell r="EZ133">
            <v>51.550203298069292</v>
          </cell>
          <cell r="FA133">
            <v>66.550203298069292</v>
          </cell>
          <cell r="FB133">
            <v>59</v>
          </cell>
          <cell r="FC133">
            <v>68.350684931506848</v>
          </cell>
          <cell r="FE133">
            <v>38271.593245601849</v>
          </cell>
        </row>
        <row r="134">
          <cell r="A134">
            <v>39883</v>
          </cell>
          <cell r="B134">
            <v>11</v>
          </cell>
          <cell r="C134">
            <v>3</v>
          </cell>
          <cell r="D134">
            <v>3</v>
          </cell>
          <cell r="E134">
            <v>2009</v>
          </cell>
          <cell r="G134">
            <v>0</v>
          </cell>
          <cell r="H134">
            <v>0.46455265499739401</v>
          </cell>
          <cell r="I134">
            <v>11.931503022494063</v>
          </cell>
          <cell r="J134">
            <v>50.684931506849317</v>
          </cell>
          <cell r="K134">
            <v>10.483870967741936</v>
          </cell>
          <cell r="L134">
            <v>0.17387943758240987</v>
          </cell>
          <cell r="M134">
            <v>7.5586546550386924</v>
          </cell>
          <cell r="N134">
            <v>7.7697391304347825</v>
          </cell>
          <cell r="O134">
            <v>11.308203075812584</v>
          </cell>
          <cell r="P134">
            <v>18.545671540894528</v>
          </cell>
          <cell r="Q134">
            <v>26.338519194567191</v>
          </cell>
          <cell r="R134">
            <v>20.288044470491361</v>
          </cell>
          <cell r="S134">
            <v>36.840232941670415</v>
          </cell>
          <cell r="T134">
            <v>21.502197719092241</v>
          </cell>
          <cell r="U134">
            <v>31.967454434590806</v>
          </cell>
          <cell r="W134">
            <v>0</v>
          </cell>
          <cell r="X134">
            <v>12.396055677491457</v>
          </cell>
          <cell r="Y134">
            <v>10.483870967741936</v>
          </cell>
          <cell r="Z134">
            <v>0</v>
          </cell>
          <cell r="AA134">
            <v>0</v>
          </cell>
          <cell r="AB134">
            <v>2.5899130434782607</v>
          </cell>
          <cell r="AC134">
            <v>5</v>
          </cell>
          <cell r="AD134">
            <v>0</v>
          </cell>
          <cell r="AE134">
            <v>1.3517454706142278</v>
          </cell>
          <cell r="AF134">
            <v>6.5606147089633957</v>
          </cell>
          <cell r="AG134">
            <v>0</v>
          </cell>
          <cell r="AH134">
            <v>4.9612973252635868</v>
          </cell>
          <cell r="AI134">
            <v>0</v>
          </cell>
          <cell r="AJ134">
            <v>0</v>
          </cell>
          <cell r="AK134">
            <v>0</v>
          </cell>
          <cell r="AL134">
            <v>0</v>
          </cell>
          <cell r="AM134">
            <v>0</v>
          </cell>
          <cell r="AN134">
            <v>0</v>
          </cell>
          <cell r="AO134">
            <v>29.102798000620989</v>
          </cell>
          <cell r="AP134">
            <v>0</v>
          </cell>
          <cell r="AQ134">
            <v>17.439385291036604</v>
          </cell>
          <cell r="AR134">
            <v>12.560614708963396</v>
          </cell>
          <cell r="AS134">
            <v>12.416342955881078</v>
          </cell>
          <cell r="AT134">
            <v>0</v>
          </cell>
          <cell r="AU134">
            <v>0</v>
          </cell>
          <cell r="AV134">
            <v>0</v>
          </cell>
          <cell r="AW134">
            <v>67</v>
          </cell>
          <cell r="AX134">
            <v>0</v>
          </cell>
          <cell r="AY134">
            <v>0</v>
          </cell>
          <cell r="AZ134">
            <v>23.309885095353465</v>
          </cell>
          <cell r="BA134">
            <v>0</v>
          </cell>
          <cell r="BB134">
            <v>0</v>
          </cell>
          <cell r="BC134">
            <v>0</v>
          </cell>
          <cell r="BD134">
            <v>0</v>
          </cell>
          <cell r="BE134">
            <v>27.3224043715847</v>
          </cell>
          <cell r="BF134">
            <v>23.362527135264617</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CA134">
            <v>0</v>
          </cell>
          <cell r="CB134">
            <v>0</v>
          </cell>
          <cell r="CC134">
            <v>0</v>
          </cell>
          <cell r="CD134">
            <v>0</v>
          </cell>
          <cell r="CE134">
            <v>0</v>
          </cell>
          <cell r="CF134">
            <v>0</v>
          </cell>
          <cell r="CH134">
            <v>0</v>
          </cell>
          <cell r="CJ134">
            <v>39883</v>
          </cell>
          <cell r="CK134">
            <v>12.396055677491457</v>
          </cell>
          <cell r="CL134">
            <v>7.9123601795776235</v>
          </cell>
          <cell r="CM134">
            <v>50.684931506849317</v>
          </cell>
          <cell r="CN134">
            <v>0</v>
          </cell>
          <cell r="CO134">
            <v>0</v>
          </cell>
          <cell r="CP134">
            <v>46.480438281765657</v>
          </cell>
          <cell r="CQ134">
            <v>0</v>
          </cell>
          <cell r="CR134">
            <v>30</v>
          </cell>
          <cell r="CS134">
            <v>0</v>
          </cell>
          <cell r="CU134">
            <v>39883</v>
          </cell>
          <cell r="CV134">
            <v>2.5899130434782607</v>
          </cell>
          <cell r="CW134">
            <v>5</v>
          </cell>
          <cell r="CX134">
            <v>0</v>
          </cell>
          <cell r="CY134">
            <v>0</v>
          </cell>
          <cell r="CZ134">
            <v>0</v>
          </cell>
          <cell r="DA134">
            <v>0</v>
          </cell>
          <cell r="DB134">
            <v>0</v>
          </cell>
          <cell r="DC134">
            <v>58.876493959257111</v>
          </cell>
          <cell r="DD134">
            <v>67</v>
          </cell>
          <cell r="DE134">
            <v>11.835616438356164</v>
          </cell>
          <cell r="DF134">
            <v>24</v>
          </cell>
          <cell r="DG134">
            <v>35.870499804316864</v>
          </cell>
          <cell r="DH134">
            <v>0</v>
          </cell>
          <cell r="DI134">
            <v>0</v>
          </cell>
          <cell r="DJ134">
            <v>0</v>
          </cell>
          <cell r="DK134">
            <v>27.3224043715847</v>
          </cell>
          <cell r="DL134">
            <v>23.362527135264617</v>
          </cell>
          <cell r="DM134">
            <v>0</v>
          </cell>
          <cell r="DN134">
            <v>0</v>
          </cell>
          <cell r="DO134">
            <v>0</v>
          </cell>
          <cell r="DP134">
            <v>0</v>
          </cell>
          <cell r="DR134">
            <v>50.684931506849317</v>
          </cell>
          <cell r="DS134">
            <v>0</v>
          </cell>
          <cell r="DT134">
            <v>0</v>
          </cell>
          <cell r="DV134">
            <v>39883</v>
          </cell>
          <cell r="DW134">
            <v>5.274906786385082</v>
          </cell>
          <cell r="DY134">
            <v>49.7</v>
          </cell>
          <cell r="DZ134">
            <v>44.7</v>
          </cell>
          <cell r="EA134">
            <v>30</v>
          </cell>
          <cell r="EB134">
            <v>30</v>
          </cell>
          <cell r="ED134">
            <v>60</v>
          </cell>
          <cell r="EE134">
            <v>20</v>
          </cell>
          <cell r="EF134">
            <v>46.480438281765657</v>
          </cell>
          <cell r="EG134">
            <v>0</v>
          </cell>
          <cell r="EH134">
            <v>46.480438281765657</v>
          </cell>
          <cell r="EJ134">
            <v>30</v>
          </cell>
          <cell r="EK134">
            <v>90</v>
          </cell>
          <cell r="EL134">
            <v>110</v>
          </cell>
          <cell r="EN134">
            <v>0</v>
          </cell>
          <cell r="EO134">
            <v>60</v>
          </cell>
          <cell r="EP134">
            <v>80</v>
          </cell>
          <cell r="ER134">
            <v>200</v>
          </cell>
          <cell r="ET134">
            <v>15</v>
          </cell>
          <cell r="EU134">
            <v>0</v>
          </cell>
          <cell r="EV134">
            <v>0</v>
          </cell>
          <cell r="EW134">
            <v>49.353016016213388</v>
          </cell>
          <cell r="EX134">
            <v>1.3319154906359287</v>
          </cell>
          <cell r="EZ134">
            <v>49.353016016213388</v>
          </cell>
          <cell r="FA134">
            <v>64.353016016213388</v>
          </cell>
          <cell r="FB134">
            <v>59</v>
          </cell>
          <cell r="FC134">
            <v>68.350684931506848</v>
          </cell>
          <cell r="FE134">
            <v>38271.593245833334</v>
          </cell>
        </row>
        <row r="135">
          <cell r="A135">
            <v>39884</v>
          </cell>
          <cell r="B135">
            <v>12</v>
          </cell>
          <cell r="C135">
            <v>4</v>
          </cell>
          <cell r="D135">
            <v>3</v>
          </cell>
          <cell r="E135">
            <v>2009</v>
          </cell>
          <cell r="G135">
            <v>0</v>
          </cell>
          <cell r="H135">
            <v>0.35861386577832299</v>
          </cell>
          <cell r="I135">
            <v>9.7779931107969809</v>
          </cell>
          <cell r="J135">
            <v>50.684931506849317</v>
          </cell>
          <cell r="K135">
            <v>10.483870967741936</v>
          </cell>
          <cell r="L135">
            <v>0.13422714652473233</v>
          </cell>
          <cell r="M135">
            <v>6.1943975544845182</v>
          </cell>
          <cell r="N135">
            <v>0</v>
          </cell>
          <cell r="O135">
            <v>8.7294268505390864</v>
          </cell>
          <cell r="P135">
            <v>15.198374271883193</v>
          </cell>
          <cell r="Q135">
            <v>26.948668088027159</v>
          </cell>
          <cell r="R135">
            <v>20.288044470491361</v>
          </cell>
          <cell r="S135">
            <v>48.280472347014197</v>
          </cell>
          <cell r="T135">
            <v>21.03523675674905</v>
          </cell>
          <cell r="U135">
            <v>23.166509550309414</v>
          </cell>
          <cell r="W135">
            <v>0</v>
          </cell>
          <cell r="X135">
            <v>10.136606976575305</v>
          </cell>
          <cell r="Y135">
            <v>10.483870967741936</v>
          </cell>
          <cell r="Z135">
            <v>0</v>
          </cell>
          <cell r="AA135">
            <v>0</v>
          </cell>
          <cell r="AB135">
            <v>0</v>
          </cell>
          <cell r="AC135">
            <v>5</v>
          </cell>
          <cell r="AD135">
            <v>0</v>
          </cell>
          <cell r="AE135">
            <v>1.3286247010092502</v>
          </cell>
          <cell r="AF135">
            <v>0</v>
          </cell>
          <cell r="AG135">
            <v>0</v>
          </cell>
          <cell r="AH135">
            <v>5.2288502801690164</v>
          </cell>
          <cell r="AI135">
            <v>0</v>
          </cell>
          <cell r="AJ135">
            <v>0</v>
          </cell>
          <cell r="AK135">
            <v>0</v>
          </cell>
          <cell r="AL135">
            <v>0</v>
          </cell>
          <cell r="AM135">
            <v>0</v>
          </cell>
          <cell r="AN135">
            <v>0</v>
          </cell>
          <cell r="AO135">
            <v>31.097922466742823</v>
          </cell>
          <cell r="AP135">
            <v>2.3120769604977554E-2</v>
          </cell>
          <cell r="AQ135">
            <v>24</v>
          </cell>
          <cell r="AR135">
            <v>5.9768792303950207</v>
          </cell>
          <cell r="AS135">
            <v>4.8377409340289574</v>
          </cell>
          <cell r="AT135">
            <v>0</v>
          </cell>
          <cell r="AU135">
            <v>0</v>
          </cell>
          <cell r="AV135">
            <v>0</v>
          </cell>
          <cell r="AW135">
            <v>67</v>
          </cell>
          <cell r="AX135">
            <v>0</v>
          </cell>
          <cell r="AY135">
            <v>0</v>
          </cell>
          <cell r="AZ135">
            <v>25.482218654072668</v>
          </cell>
          <cell r="BA135">
            <v>0</v>
          </cell>
          <cell r="BB135">
            <v>0</v>
          </cell>
          <cell r="BC135">
            <v>0</v>
          </cell>
          <cell r="BD135">
            <v>0</v>
          </cell>
          <cell r="BE135">
            <v>27.3224043715847</v>
          </cell>
          <cell r="BF135">
            <v>23.362527135264617</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CA135">
            <v>0</v>
          </cell>
          <cell r="CB135">
            <v>0</v>
          </cell>
          <cell r="CC135">
            <v>0</v>
          </cell>
          <cell r="CD135">
            <v>0</v>
          </cell>
          <cell r="CE135">
            <v>0</v>
          </cell>
          <cell r="CF135">
            <v>0</v>
          </cell>
          <cell r="CH135">
            <v>0</v>
          </cell>
          <cell r="CJ135">
            <v>39884</v>
          </cell>
          <cell r="CK135">
            <v>10.136606976575305</v>
          </cell>
          <cell r="CL135">
            <v>1.3286247010092502</v>
          </cell>
          <cell r="CM135">
            <v>50.684931506849317</v>
          </cell>
          <cell r="CN135">
            <v>0</v>
          </cell>
          <cell r="CO135">
            <v>0</v>
          </cell>
          <cell r="CP135">
            <v>41.1645136809408</v>
          </cell>
          <cell r="CQ135">
            <v>0</v>
          </cell>
          <cell r="CR135">
            <v>30</v>
          </cell>
          <cell r="CS135">
            <v>0</v>
          </cell>
          <cell r="CU135">
            <v>39884</v>
          </cell>
          <cell r="CV135">
            <v>0</v>
          </cell>
          <cell r="CW135">
            <v>5</v>
          </cell>
          <cell r="CX135">
            <v>0</v>
          </cell>
          <cell r="CY135">
            <v>0</v>
          </cell>
          <cell r="CZ135">
            <v>0</v>
          </cell>
          <cell r="DA135">
            <v>0</v>
          </cell>
          <cell r="DB135">
            <v>0</v>
          </cell>
          <cell r="DC135">
            <v>51.301120657516101</v>
          </cell>
          <cell r="DD135">
            <v>67</v>
          </cell>
          <cell r="DE135">
            <v>11.835616438356164</v>
          </cell>
          <cell r="DF135">
            <v>24</v>
          </cell>
          <cell r="DG135">
            <v>31.459097884467688</v>
          </cell>
          <cell r="DH135">
            <v>0</v>
          </cell>
          <cell r="DI135">
            <v>0</v>
          </cell>
          <cell r="DJ135">
            <v>0</v>
          </cell>
          <cell r="DK135">
            <v>27.3224043715847</v>
          </cell>
          <cell r="DL135">
            <v>23.362527135264617</v>
          </cell>
          <cell r="DM135">
            <v>0</v>
          </cell>
          <cell r="DN135">
            <v>0</v>
          </cell>
          <cell r="DO135">
            <v>0</v>
          </cell>
          <cell r="DP135">
            <v>0</v>
          </cell>
          <cell r="DR135">
            <v>50.684931506849317</v>
          </cell>
          <cell r="DS135">
            <v>0</v>
          </cell>
          <cell r="DT135">
            <v>0</v>
          </cell>
          <cell r="DV135">
            <v>39884</v>
          </cell>
          <cell r="DW135">
            <v>0.88574980067283349</v>
          </cell>
          <cell r="DY135">
            <v>49.7</v>
          </cell>
          <cell r="DZ135">
            <v>44.7</v>
          </cell>
          <cell r="EA135">
            <v>30</v>
          </cell>
          <cell r="EB135">
            <v>30</v>
          </cell>
          <cell r="ED135">
            <v>60</v>
          </cell>
          <cell r="EE135">
            <v>20</v>
          </cell>
          <cell r="EF135">
            <v>41.1645136809408</v>
          </cell>
          <cell r="EG135">
            <v>0</v>
          </cell>
          <cell r="EH135">
            <v>41.1645136809408</v>
          </cell>
          <cell r="EJ135">
            <v>30</v>
          </cell>
          <cell r="EK135">
            <v>90</v>
          </cell>
          <cell r="EL135">
            <v>110</v>
          </cell>
          <cell r="EN135">
            <v>0</v>
          </cell>
          <cell r="EO135">
            <v>60</v>
          </cell>
          <cell r="EP135">
            <v>80</v>
          </cell>
          <cell r="ER135">
            <v>200</v>
          </cell>
          <cell r="ET135">
            <v>15</v>
          </cell>
          <cell r="EU135">
            <v>0</v>
          </cell>
          <cell r="EV135">
            <v>0</v>
          </cell>
          <cell r="EW135">
            <v>40.445319394698899</v>
          </cell>
          <cell r="EX135">
            <v>10.239612112150418</v>
          </cell>
          <cell r="EZ135">
            <v>40.445319394698899</v>
          </cell>
          <cell r="FA135">
            <v>55.445319394698899</v>
          </cell>
          <cell r="FB135">
            <v>59</v>
          </cell>
          <cell r="FC135">
            <v>68.350684931506848</v>
          </cell>
          <cell r="FE135">
            <v>38271.593245949072</v>
          </cell>
        </row>
        <row r="136">
          <cell r="A136">
            <v>39885</v>
          </cell>
          <cell r="B136">
            <v>13</v>
          </cell>
          <cell r="C136">
            <v>5</v>
          </cell>
          <cell r="D136">
            <v>3</v>
          </cell>
          <cell r="E136">
            <v>2009</v>
          </cell>
          <cell r="G136">
            <v>0</v>
          </cell>
          <cell r="H136">
            <v>0.44349785800906927</v>
          </cell>
          <cell r="I136">
            <v>9.957701075621733</v>
          </cell>
          <cell r="J136">
            <v>50.684931506849317</v>
          </cell>
          <cell r="K136">
            <v>10.483870967741936</v>
          </cell>
          <cell r="L136">
            <v>0.16599874586886823</v>
          </cell>
          <cell r="M136">
            <v>6.3082432654824778</v>
          </cell>
          <cell r="N136">
            <v>0</v>
          </cell>
          <cell r="O136">
            <v>10.795684381746955</v>
          </cell>
          <cell r="P136">
            <v>15.477702440567329</v>
          </cell>
          <cell r="Q136">
            <v>26.658879757296667</v>
          </cell>
          <cell r="R136">
            <v>20.288044470491361</v>
          </cell>
          <cell r="S136">
            <v>78.805164026645386</v>
          </cell>
          <cell r="T136">
            <v>21.380750382842873</v>
          </cell>
          <cell r="U136">
            <v>26.722776119931261</v>
          </cell>
          <cell r="W136">
            <v>0</v>
          </cell>
          <cell r="X136">
            <v>10.401198933630802</v>
          </cell>
          <cell r="Y136">
            <v>10.483870967741936</v>
          </cell>
          <cell r="Z136">
            <v>0</v>
          </cell>
          <cell r="AA136">
            <v>0</v>
          </cell>
          <cell r="AB136">
            <v>0</v>
          </cell>
          <cell r="AC136">
            <v>5</v>
          </cell>
          <cell r="AD136">
            <v>0</v>
          </cell>
          <cell r="AE136">
            <v>1.3517454706142278</v>
          </cell>
          <cell r="AF136">
            <v>0.12249654073711813</v>
          </cell>
          <cell r="AG136">
            <v>0</v>
          </cell>
          <cell r="AH136">
            <v>5.1565607149434669</v>
          </cell>
          <cell r="AI136">
            <v>0</v>
          </cell>
          <cell r="AJ136">
            <v>0</v>
          </cell>
          <cell r="AK136">
            <v>0</v>
          </cell>
          <cell r="AL136">
            <v>0</v>
          </cell>
          <cell r="AM136">
            <v>0</v>
          </cell>
          <cell r="AN136">
            <v>0</v>
          </cell>
          <cell r="AO136">
            <v>30.923540623497942</v>
          </cell>
          <cell r="AP136">
            <v>0</v>
          </cell>
          <cell r="AQ136">
            <v>23.877503459262883</v>
          </cell>
          <cell r="AR136">
            <v>6.1224965407371172</v>
          </cell>
          <cell r="AS136">
            <v>7.1402097116609013</v>
          </cell>
          <cell r="AT136">
            <v>0</v>
          </cell>
          <cell r="AU136">
            <v>0</v>
          </cell>
          <cell r="AV136">
            <v>0</v>
          </cell>
          <cell r="AW136">
            <v>67</v>
          </cell>
          <cell r="AX136">
            <v>0</v>
          </cell>
          <cell r="AY136">
            <v>0</v>
          </cell>
          <cell r="AZ136">
            <v>52.562434966112207</v>
          </cell>
          <cell r="BA136">
            <v>0</v>
          </cell>
          <cell r="BB136">
            <v>7.3462555633073094</v>
          </cell>
          <cell r="BC136">
            <v>0</v>
          </cell>
          <cell r="BD136">
            <v>0</v>
          </cell>
          <cell r="BE136">
            <v>27.3224043715847</v>
          </cell>
          <cell r="BF136">
            <v>23.362527135264617</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CA136">
            <v>0</v>
          </cell>
          <cell r="CB136">
            <v>0</v>
          </cell>
          <cell r="CC136">
            <v>0</v>
          </cell>
          <cell r="CD136">
            <v>0</v>
          </cell>
          <cell r="CE136">
            <v>0</v>
          </cell>
          <cell r="CF136">
            <v>0</v>
          </cell>
          <cell r="CH136">
            <v>0</v>
          </cell>
          <cell r="CJ136">
            <v>39885</v>
          </cell>
          <cell r="CK136">
            <v>10.401198933630802</v>
          </cell>
          <cell r="CL136">
            <v>1.4742420113513459</v>
          </cell>
          <cell r="CM136">
            <v>50.684931506849317</v>
          </cell>
          <cell r="CN136">
            <v>0</v>
          </cell>
          <cell r="CO136">
            <v>0</v>
          </cell>
          <cell r="CP136">
            <v>43.22031105010231</v>
          </cell>
          <cell r="CQ136">
            <v>0</v>
          </cell>
          <cell r="CR136">
            <v>30</v>
          </cell>
          <cell r="CS136">
            <v>0</v>
          </cell>
          <cell r="CU136">
            <v>39885</v>
          </cell>
          <cell r="CV136">
            <v>0</v>
          </cell>
          <cell r="CW136">
            <v>5</v>
          </cell>
          <cell r="CX136">
            <v>0</v>
          </cell>
          <cell r="CY136">
            <v>0</v>
          </cell>
          <cell r="CZ136">
            <v>0</v>
          </cell>
          <cell r="DA136">
            <v>0</v>
          </cell>
          <cell r="DB136">
            <v>0</v>
          </cell>
          <cell r="DC136">
            <v>53.621509983733112</v>
          </cell>
          <cell r="DD136">
            <v>67</v>
          </cell>
          <cell r="DE136">
            <v>11.835616438356164</v>
          </cell>
          <cell r="DF136">
            <v>24</v>
          </cell>
          <cell r="DG136">
            <v>58.684931506849324</v>
          </cell>
          <cell r="DH136">
            <v>7.3462555633073094</v>
          </cell>
          <cell r="DI136">
            <v>0</v>
          </cell>
          <cell r="DJ136">
            <v>0</v>
          </cell>
          <cell r="DK136">
            <v>27.3224043715847</v>
          </cell>
          <cell r="DL136">
            <v>23.362527135264617</v>
          </cell>
          <cell r="DM136">
            <v>0</v>
          </cell>
          <cell r="DN136">
            <v>0</v>
          </cell>
          <cell r="DO136">
            <v>0</v>
          </cell>
          <cell r="DP136">
            <v>0</v>
          </cell>
          <cell r="DR136">
            <v>50.684931506849317</v>
          </cell>
          <cell r="DS136">
            <v>0</v>
          </cell>
          <cell r="DT136">
            <v>0</v>
          </cell>
          <cell r="DV136">
            <v>39885</v>
          </cell>
          <cell r="DW136">
            <v>0.98282800756756394</v>
          </cell>
          <cell r="DY136">
            <v>49.7</v>
          </cell>
          <cell r="DZ136">
            <v>44.7</v>
          </cell>
          <cell r="EA136">
            <v>30</v>
          </cell>
          <cell r="EB136">
            <v>30</v>
          </cell>
          <cell r="ED136">
            <v>60</v>
          </cell>
          <cell r="EE136">
            <v>20</v>
          </cell>
          <cell r="EF136">
            <v>43.22031105010231</v>
          </cell>
          <cell r="EG136">
            <v>0</v>
          </cell>
          <cell r="EH136">
            <v>43.22031105010231</v>
          </cell>
          <cell r="EJ136">
            <v>30</v>
          </cell>
          <cell r="EK136">
            <v>90</v>
          </cell>
          <cell r="EL136">
            <v>110</v>
          </cell>
          <cell r="EN136">
            <v>0</v>
          </cell>
          <cell r="EO136">
            <v>60</v>
          </cell>
          <cell r="EP136">
            <v>80</v>
          </cell>
          <cell r="ER136">
            <v>200</v>
          </cell>
          <cell r="ET136">
            <v>15</v>
          </cell>
          <cell r="EU136">
            <v>0</v>
          </cell>
          <cell r="EV136">
            <v>0</v>
          </cell>
          <cell r="EW136">
            <v>41.188656596182774</v>
          </cell>
          <cell r="EX136">
            <v>9.4962749106665427</v>
          </cell>
          <cell r="EZ136">
            <v>41.188656596182774</v>
          </cell>
          <cell r="FA136">
            <v>56.188656596182774</v>
          </cell>
          <cell r="FB136">
            <v>59</v>
          </cell>
          <cell r="FC136">
            <v>68.350684931506848</v>
          </cell>
          <cell r="FE136">
            <v>38271.593246296296</v>
          </cell>
        </row>
        <row r="137">
          <cell r="A137">
            <v>39886</v>
          </cell>
          <cell r="B137">
            <v>14</v>
          </cell>
          <cell r="C137">
            <v>6</v>
          </cell>
          <cell r="D137">
            <v>3</v>
          </cell>
          <cell r="E137">
            <v>2009</v>
          </cell>
          <cell r="G137">
            <v>0</v>
          </cell>
          <cell r="H137">
            <v>0.55391426670832333</v>
          </cell>
          <cell r="I137">
            <v>12.526738011895906</v>
          </cell>
          <cell r="J137">
            <v>50.684931506849317</v>
          </cell>
          <cell r="K137">
            <v>10.483870967741936</v>
          </cell>
          <cell r="L137">
            <v>0.20732698463354288</v>
          </cell>
          <cell r="M137">
            <v>7.9357383900050253</v>
          </cell>
          <cell r="N137">
            <v>7.7697391304347825</v>
          </cell>
          <cell r="O137">
            <v>13.483455421350829</v>
          </cell>
          <cell r="P137">
            <v>19.470872044325063</v>
          </cell>
          <cell r="Q137">
            <v>26.555946781728611</v>
          </cell>
          <cell r="R137">
            <v>20.288044470491361</v>
          </cell>
          <cell r="S137">
            <v>40.311622374626594</v>
          </cell>
          <cell r="T137">
            <v>21.103695133990179</v>
          </cell>
          <cell r="U137">
            <v>25.429696805777855</v>
          </cell>
          <cell r="W137">
            <v>0</v>
          </cell>
          <cell r="X137">
            <v>13.08065227860423</v>
          </cell>
          <cell r="Y137">
            <v>10.483870967741936</v>
          </cell>
          <cell r="Z137">
            <v>0</v>
          </cell>
          <cell r="AA137">
            <v>0</v>
          </cell>
          <cell r="AB137">
            <v>2.5899130434782607</v>
          </cell>
          <cell r="AC137">
            <v>5</v>
          </cell>
          <cell r="AD137">
            <v>0</v>
          </cell>
          <cell r="AE137">
            <v>1.3517454706142278</v>
          </cell>
          <cell r="AF137">
            <v>6.9711459909808635</v>
          </cell>
          <cell r="AG137">
            <v>0</v>
          </cell>
          <cell r="AH137">
            <v>4.7680467869650265</v>
          </cell>
          <cell r="AI137">
            <v>0</v>
          </cell>
          <cell r="AJ137">
            <v>0</v>
          </cell>
          <cell r="AK137">
            <v>0</v>
          </cell>
          <cell r="AL137">
            <v>0</v>
          </cell>
          <cell r="AM137">
            <v>0</v>
          </cell>
          <cell r="AN137">
            <v>0</v>
          </cell>
          <cell r="AO137">
            <v>28.638578478692331</v>
          </cell>
          <cell r="AP137">
            <v>0</v>
          </cell>
          <cell r="AQ137">
            <v>17.028854009019135</v>
          </cell>
          <cell r="AR137">
            <v>12.971145990980865</v>
          </cell>
          <cell r="AS137">
            <v>16.391693452238499</v>
          </cell>
          <cell r="AT137">
            <v>0</v>
          </cell>
          <cell r="AU137">
            <v>0</v>
          </cell>
          <cell r="AV137">
            <v>0</v>
          </cell>
          <cell r="AW137">
            <v>67</v>
          </cell>
          <cell r="AX137">
            <v>0</v>
          </cell>
          <cell r="AY137">
            <v>0</v>
          </cell>
          <cell r="AZ137">
            <v>19.845014314394632</v>
          </cell>
          <cell r="BA137">
            <v>0</v>
          </cell>
          <cell r="BB137">
            <v>0</v>
          </cell>
          <cell r="BC137">
            <v>0</v>
          </cell>
          <cell r="BD137">
            <v>0</v>
          </cell>
          <cell r="BE137">
            <v>27.3224043715847</v>
          </cell>
          <cell r="BF137">
            <v>23.362527135264617</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CA137">
            <v>0</v>
          </cell>
          <cell r="CB137">
            <v>0</v>
          </cell>
          <cell r="CC137">
            <v>0</v>
          </cell>
          <cell r="CD137">
            <v>0</v>
          </cell>
          <cell r="CE137">
            <v>0</v>
          </cell>
          <cell r="CF137">
            <v>0</v>
          </cell>
          <cell r="CH137">
            <v>0</v>
          </cell>
          <cell r="CJ137">
            <v>39886</v>
          </cell>
          <cell r="CK137">
            <v>13.08065227860423</v>
          </cell>
          <cell r="CL137">
            <v>8.3228914615950913</v>
          </cell>
          <cell r="CM137">
            <v>50.684931506849317</v>
          </cell>
          <cell r="CN137">
            <v>0</v>
          </cell>
          <cell r="CO137">
            <v>0</v>
          </cell>
          <cell r="CP137">
            <v>49.798318717895853</v>
          </cell>
          <cell r="CQ137">
            <v>0</v>
          </cell>
          <cell r="CR137">
            <v>30</v>
          </cell>
          <cell r="CS137">
            <v>0</v>
          </cell>
          <cell r="CU137">
            <v>39886</v>
          </cell>
          <cell r="CV137">
            <v>2.5899130434782607</v>
          </cell>
          <cell r="CW137">
            <v>5</v>
          </cell>
          <cell r="CX137">
            <v>0</v>
          </cell>
          <cell r="CY137">
            <v>0</v>
          </cell>
          <cell r="CZ137">
            <v>0</v>
          </cell>
          <cell r="DA137">
            <v>0</v>
          </cell>
          <cell r="DB137">
            <v>0</v>
          </cell>
          <cell r="DC137">
            <v>62.878970996500087</v>
          </cell>
          <cell r="DD137">
            <v>67</v>
          </cell>
          <cell r="DE137">
            <v>11.835616438356164</v>
          </cell>
          <cell r="DF137">
            <v>24</v>
          </cell>
          <cell r="DG137">
            <v>32.816160305375497</v>
          </cell>
          <cell r="DH137">
            <v>0</v>
          </cell>
          <cell r="DI137">
            <v>0</v>
          </cell>
          <cell r="DJ137">
            <v>0</v>
          </cell>
          <cell r="DK137">
            <v>27.3224043715847</v>
          </cell>
          <cell r="DL137">
            <v>23.362527135264617</v>
          </cell>
          <cell r="DM137">
            <v>0</v>
          </cell>
          <cell r="DN137">
            <v>0</v>
          </cell>
          <cell r="DO137">
            <v>0</v>
          </cell>
          <cell r="DP137">
            <v>0</v>
          </cell>
          <cell r="DR137">
            <v>50.684931506849317</v>
          </cell>
          <cell r="DS137">
            <v>0</v>
          </cell>
          <cell r="DT137">
            <v>0</v>
          </cell>
          <cell r="DV137">
            <v>39886</v>
          </cell>
          <cell r="DW137">
            <v>5.5485943077300606</v>
          </cell>
          <cell r="DY137">
            <v>49.7</v>
          </cell>
          <cell r="DZ137">
            <v>44.7</v>
          </cell>
          <cell r="EA137">
            <v>30</v>
          </cell>
          <cell r="EB137">
            <v>30</v>
          </cell>
          <cell r="ED137">
            <v>60</v>
          </cell>
          <cell r="EE137">
            <v>20</v>
          </cell>
          <cell r="EF137">
            <v>49.798318717895853</v>
          </cell>
          <cell r="EG137">
            <v>0</v>
          </cell>
          <cell r="EH137">
            <v>49.798318717895853</v>
          </cell>
          <cell r="EJ137">
            <v>30</v>
          </cell>
          <cell r="EK137">
            <v>90</v>
          </cell>
          <cell r="EL137">
            <v>110</v>
          </cell>
          <cell r="EN137">
            <v>0</v>
          </cell>
          <cell r="EO137">
            <v>60</v>
          </cell>
          <cell r="EP137">
            <v>80</v>
          </cell>
          <cell r="ER137">
            <v>200</v>
          </cell>
          <cell r="ET137">
            <v>15</v>
          </cell>
          <cell r="EU137">
            <v>0</v>
          </cell>
          <cell r="EV137">
            <v>0</v>
          </cell>
          <cell r="EW137">
            <v>50.684931506849317</v>
          </cell>
          <cell r="EX137">
            <v>0</v>
          </cell>
          <cell r="EZ137">
            <v>51.815123422964831</v>
          </cell>
          <cell r="FA137">
            <v>66.815123422964831</v>
          </cell>
          <cell r="FB137">
            <v>59</v>
          </cell>
          <cell r="FC137">
            <v>68.350684931506848</v>
          </cell>
          <cell r="FE137">
            <v>38271.59324652778</v>
          </cell>
        </row>
        <row r="138">
          <cell r="A138">
            <v>39887</v>
          </cell>
          <cell r="B138">
            <v>15</v>
          </cell>
          <cell r="C138">
            <v>7</v>
          </cell>
          <cell r="D138">
            <v>3</v>
          </cell>
          <cell r="E138">
            <v>2009</v>
          </cell>
          <cell r="G138">
            <v>0</v>
          </cell>
          <cell r="H138">
            <v>0.55391426670832333</v>
          </cell>
          <cell r="I138">
            <v>12.526738011895906</v>
          </cell>
          <cell r="J138">
            <v>50.684931506849317</v>
          </cell>
          <cell r="K138">
            <v>10.483870967741936</v>
          </cell>
          <cell r="L138">
            <v>0.20732698463354288</v>
          </cell>
          <cell r="M138">
            <v>7.9357383900050253</v>
          </cell>
          <cell r="N138">
            <v>7.7697391304347825</v>
          </cell>
          <cell r="O138">
            <v>13.483455421350829</v>
          </cell>
          <cell r="P138">
            <v>19.470872044325063</v>
          </cell>
          <cell r="Q138">
            <v>26.555946781728611</v>
          </cell>
          <cell r="R138">
            <v>20.288044470491361</v>
          </cell>
          <cell r="S138">
            <v>42.794166868965732</v>
          </cell>
          <cell r="T138">
            <v>21.283441496174166</v>
          </cell>
          <cell r="U138">
            <v>35.82468725070531</v>
          </cell>
          <cell r="W138">
            <v>0</v>
          </cell>
          <cell r="X138">
            <v>13.08065227860423</v>
          </cell>
          <cell r="Y138">
            <v>10.483870967741936</v>
          </cell>
          <cell r="Z138">
            <v>0</v>
          </cell>
          <cell r="AA138">
            <v>0</v>
          </cell>
          <cell r="AB138">
            <v>2.5899130434782607</v>
          </cell>
          <cell r="AC138">
            <v>5</v>
          </cell>
          <cell r="AD138">
            <v>0</v>
          </cell>
          <cell r="AE138">
            <v>1.3517454706142278</v>
          </cell>
          <cell r="AF138">
            <v>6.9711459909808635</v>
          </cell>
          <cell r="AG138">
            <v>0</v>
          </cell>
          <cell r="AH138">
            <v>4.7680467869650265</v>
          </cell>
          <cell r="AI138">
            <v>0</v>
          </cell>
          <cell r="AJ138">
            <v>0</v>
          </cell>
          <cell r="AK138">
            <v>0</v>
          </cell>
          <cell r="AL138">
            <v>0</v>
          </cell>
          <cell r="AM138">
            <v>0</v>
          </cell>
          <cell r="AN138">
            <v>0</v>
          </cell>
          <cell r="AO138">
            <v>28.625510330565838</v>
          </cell>
          <cell r="AP138">
            <v>0</v>
          </cell>
          <cell r="AQ138">
            <v>17.028854009019135</v>
          </cell>
          <cell r="AR138">
            <v>12.971145990980865</v>
          </cell>
          <cell r="AS138">
            <v>16.404761600364992</v>
          </cell>
          <cell r="AT138">
            <v>0</v>
          </cell>
          <cell r="AU138">
            <v>0</v>
          </cell>
          <cell r="AV138">
            <v>0</v>
          </cell>
          <cell r="AW138">
            <v>67</v>
          </cell>
          <cell r="AX138">
            <v>0</v>
          </cell>
          <cell r="AY138">
            <v>0</v>
          </cell>
          <cell r="AZ138">
            <v>32.902295615845205</v>
          </cell>
          <cell r="BA138">
            <v>0</v>
          </cell>
          <cell r="BB138">
            <v>0</v>
          </cell>
          <cell r="BC138">
            <v>0</v>
          </cell>
          <cell r="BD138">
            <v>0</v>
          </cell>
          <cell r="BE138">
            <v>27.3224043715847</v>
          </cell>
          <cell r="BF138">
            <v>23.362527135264617</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A138">
            <v>0</v>
          </cell>
          <cell r="CB138">
            <v>0</v>
          </cell>
          <cell r="CC138">
            <v>0</v>
          </cell>
          <cell r="CD138">
            <v>0</v>
          </cell>
          <cell r="CE138">
            <v>0</v>
          </cell>
          <cell r="CF138">
            <v>0</v>
          </cell>
          <cell r="CH138">
            <v>0</v>
          </cell>
          <cell r="CJ138">
            <v>39887</v>
          </cell>
          <cell r="CK138">
            <v>13.08065227860423</v>
          </cell>
          <cell r="CL138">
            <v>8.3228914615950913</v>
          </cell>
          <cell r="CM138">
            <v>50.684931506849317</v>
          </cell>
          <cell r="CN138">
            <v>0</v>
          </cell>
          <cell r="CO138">
            <v>0</v>
          </cell>
          <cell r="CP138">
            <v>49.798318717895853</v>
          </cell>
          <cell r="CQ138">
            <v>0</v>
          </cell>
          <cell r="CR138">
            <v>30</v>
          </cell>
          <cell r="CS138">
            <v>0</v>
          </cell>
          <cell r="CU138">
            <v>39887</v>
          </cell>
          <cell r="CV138">
            <v>2.5899130434782607</v>
          </cell>
          <cell r="CW138">
            <v>5</v>
          </cell>
          <cell r="CX138">
            <v>0</v>
          </cell>
          <cell r="CY138">
            <v>0</v>
          </cell>
          <cell r="CZ138">
            <v>0</v>
          </cell>
          <cell r="DA138">
            <v>0</v>
          </cell>
          <cell r="DB138">
            <v>0</v>
          </cell>
          <cell r="DC138">
            <v>62.878970996500087</v>
          </cell>
          <cell r="DD138">
            <v>67</v>
          </cell>
          <cell r="DE138">
            <v>11.835616438356164</v>
          </cell>
          <cell r="DF138">
            <v>24</v>
          </cell>
          <cell r="DG138">
            <v>45.87344160682607</v>
          </cell>
          <cell r="DH138">
            <v>0</v>
          </cell>
          <cell r="DI138">
            <v>0</v>
          </cell>
          <cell r="DJ138">
            <v>0</v>
          </cell>
          <cell r="DK138">
            <v>27.3224043715847</v>
          </cell>
          <cell r="DL138">
            <v>23.362527135264617</v>
          </cell>
          <cell r="DM138">
            <v>0</v>
          </cell>
          <cell r="DN138">
            <v>0</v>
          </cell>
          <cell r="DO138">
            <v>0</v>
          </cell>
          <cell r="DP138">
            <v>0</v>
          </cell>
          <cell r="DR138">
            <v>50.684931506849317</v>
          </cell>
          <cell r="DS138">
            <v>0</v>
          </cell>
          <cell r="DT138">
            <v>0</v>
          </cell>
          <cell r="DV138">
            <v>39887</v>
          </cell>
          <cell r="DW138">
            <v>5.5485943077300606</v>
          </cell>
          <cell r="DY138">
            <v>49.7</v>
          </cell>
          <cell r="DZ138">
            <v>44.7</v>
          </cell>
          <cell r="EA138">
            <v>30</v>
          </cell>
          <cell r="EB138">
            <v>30</v>
          </cell>
          <cell r="ED138">
            <v>60</v>
          </cell>
          <cell r="EE138">
            <v>20</v>
          </cell>
          <cell r="EF138">
            <v>49.798318717895853</v>
          </cell>
          <cell r="EG138">
            <v>0</v>
          </cell>
          <cell r="EH138">
            <v>49.798318717895853</v>
          </cell>
          <cell r="EJ138">
            <v>30</v>
          </cell>
          <cell r="EK138">
            <v>90</v>
          </cell>
          <cell r="EL138">
            <v>110</v>
          </cell>
          <cell r="EN138">
            <v>0</v>
          </cell>
          <cell r="EO138">
            <v>60</v>
          </cell>
          <cell r="EP138">
            <v>80</v>
          </cell>
          <cell r="ER138">
            <v>200</v>
          </cell>
          <cell r="ET138">
            <v>15</v>
          </cell>
          <cell r="EU138">
            <v>0</v>
          </cell>
          <cell r="EV138">
            <v>0</v>
          </cell>
          <cell r="EW138">
            <v>50.684931506849317</v>
          </cell>
          <cell r="EX138">
            <v>0</v>
          </cell>
          <cell r="EZ138">
            <v>51.815123422964831</v>
          </cell>
          <cell r="FA138">
            <v>66.815123422964831</v>
          </cell>
          <cell r="FB138">
            <v>59</v>
          </cell>
          <cell r="FC138">
            <v>68.350684931506848</v>
          </cell>
          <cell r="FE138">
            <v>38271.593246643519</v>
          </cell>
        </row>
        <row r="139">
          <cell r="A139">
            <v>39888</v>
          </cell>
          <cell r="B139">
            <v>16</v>
          </cell>
          <cell r="C139">
            <v>1</v>
          </cell>
          <cell r="D139">
            <v>3</v>
          </cell>
          <cell r="E139">
            <v>2009</v>
          </cell>
          <cell r="G139">
            <v>0</v>
          </cell>
          <cell r="H139">
            <v>0.60437964793398868</v>
          </cell>
          <cell r="I139">
            <v>12.584964975193287</v>
          </cell>
          <cell r="J139">
            <v>50.684931506849317</v>
          </cell>
          <cell r="K139">
            <v>10.483870967741936</v>
          </cell>
          <cell r="L139">
            <v>0.22621589208139681</v>
          </cell>
          <cell r="M139">
            <v>7.9726254030114143</v>
          </cell>
          <cell r="N139">
            <v>7.7697391304347825</v>
          </cell>
          <cell r="O139">
            <v>14.711890504132402</v>
          </cell>
          <cell r="P139">
            <v>19.561376831031406</v>
          </cell>
          <cell r="Q139">
            <v>26.580231689025027</v>
          </cell>
          <cell r="R139">
            <v>20.288044470491361</v>
          </cell>
          <cell r="S139">
            <v>44.633905374851963</v>
          </cell>
          <cell r="T139">
            <v>21.296682917661958</v>
          </cell>
          <cell r="U139">
            <v>35.88648795033744</v>
          </cell>
          <cell r="W139">
            <v>0</v>
          </cell>
          <cell r="X139">
            <v>13.189344623127276</v>
          </cell>
          <cell r="Y139">
            <v>10.483870967741936</v>
          </cell>
          <cell r="Z139">
            <v>0</v>
          </cell>
          <cell r="AA139">
            <v>0</v>
          </cell>
          <cell r="AB139">
            <v>2.5899130434782607</v>
          </cell>
          <cell r="AC139">
            <v>5</v>
          </cell>
          <cell r="AD139">
            <v>0</v>
          </cell>
          <cell r="AE139">
            <v>1.3517454706142278</v>
          </cell>
          <cell r="AF139">
            <v>7.0269219114351049</v>
          </cell>
          <cell r="AG139">
            <v>0</v>
          </cell>
          <cell r="AH139">
            <v>4.8216847932715758</v>
          </cell>
          <cell r="AI139">
            <v>0</v>
          </cell>
          <cell r="AJ139">
            <v>0</v>
          </cell>
          <cell r="AK139">
            <v>0</v>
          </cell>
          <cell r="AL139">
            <v>0</v>
          </cell>
          <cell r="AM139">
            <v>0</v>
          </cell>
          <cell r="AN139">
            <v>0</v>
          </cell>
          <cell r="AO139">
            <v>28.449575747152981</v>
          </cell>
          <cell r="AP139">
            <v>0</v>
          </cell>
          <cell r="AQ139">
            <v>16.973078088564897</v>
          </cell>
          <cell r="AR139">
            <v>13.026921911435103</v>
          </cell>
          <cell r="AS139">
            <v>17.870282954255636</v>
          </cell>
          <cell r="AT139">
            <v>0</v>
          </cell>
          <cell r="AU139">
            <v>0</v>
          </cell>
          <cell r="AV139">
            <v>0</v>
          </cell>
          <cell r="AW139">
            <v>67</v>
          </cell>
          <cell r="AX139">
            <v>0</v>
          </cell>
          <cell r="AY139">
            <v>0</v>
          </cell>
          <cell r="AZ139">
            <v>34.817076242851357</v>
          </cell>
          <cell r="BA139">
            <v>0</v>
          </cell>
          <cell r="BB139">
            <v>0</v>
          </cell>
          <cell r="BC139">
            <v>0</v>
          </cell>
          <cell r="BD139">
            <v>0</v>
          </cell>
          <cell r="BE139">
            <v>27.3224043715847</v>
          </cell>
          <cell r="BF139">
            <v>23.362527135264617</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CA139">
            <v>0</v>
          </cell>
          <cell r="CB139">
            <v>0</v>
          </cell>
          <cell r="CC139">
            <v>0</v>
          </cell>
          <cell r="CD139">
            <v>0</v>
          </cell>
          <cell r="CE139">
            <v>0</v>
          </cell>
          <cell r="CF139">
            <v>0</v>
          </cell>
          <cell r="CH139">
            <v>0</v>
          </cell>
          <cell r="CJ139">
            <v>39888</v>
          </cell>
          <cell r="CK139">
            <v>13.189344623127276</v>
          </cell>
          <cell r="CL139">
            <v>8.3786673820493327</v>
          </cell>
          <cell r="CM139">
            <v>50.684931506849317</v>
          </cell>
          <cell r="CN139">
            <v>0</v>
          </cell>
          <cell r="CO139">
            <v>0</v>
          </cell>
          <cell r="CP139">
            <v>51.141543494680192</v>
          </cell>
          <cell r="CQ139">
            <v>0</v>
          </cell>
          <cell r="CR139">
            <v>30</v>
          </cell>
          <cell r="CS139">
            <v>0</v>
          </cell>
          <cell r="CU139">
            <v>39888</v>
          </cell>
          <cell r="CV139">
            <v>2.5899130434782607</v>
          </cell>
          <cell r="CW139">
            <v>5</v>
          </cell>
          <cell r="CX139">
            <v>0</v>
          </cell>
          <cell r="CY139">
            <v>0</v>
          </cell>
          <cell r="CZ139">
            <v>0</v>
          </cell>
          <cell r="DA139">
            <v>0</v>
          </cell>
          <cell r="DB139">
            <v>0</v>
          </cell>
          <cell r="DC139">
            <v>64.330888117807461</v>
          </cell>
          <cell r="DD139">
            <v>67</v>
          </cell>
          <cell r="DE139">
            <v>11.835616438356164</v>
          </cell>
          <cell r="DF139">
            <v>24</v>
          </cell>
          <cell r="DG139">
            <v>47.84399815428646</v>
          </cell>
          <cell r="DH139">
            <v>0</v>
          </cell>
          <cell r="DI139">
            <v>0</v>
          </cell>
          <cell r="DJ139">
            <v>0</v>
          </cell>
          <cell r="DK139">
            <v>27.3224043715847</v>
          </cell>
          <cell r="DL139">
            <v>23.362527135264617</v>
          </cell>
          <cell r="DM139">
            <v>0</v>
          </cell>
          <cell r="DN139">
            <v>0</v>
          </cell>
          <cell r="DO139">
            <v>0</v>
          </cell>
          <cell r="DP139">
            <v>0</v>
          </cell>
          <cell r="DR139">
            <v>50.684931506849317</v>
          </cell>
          <cell r="DS139">
            <v>0</v>
          </cell>
          <cell r="DT139">
            <v>0</v>
          </cell>
          <cell r="DV139">
            <v>39888</v>
          </cell>
          <cell r="DW139">
            <v>5.5857782546995551</v>
          </cell>
          <cell r="DY139">
            <v>49.7</v>
          </cell>
          <cell r="DZ139">
            <v>44.7</v>
          </cell>
          <cell r="EA139">
            <v>30</v>
          </cell>
          <cell r="EB139">
            <v>30</v>
          </cell>
          <cell r="ED139">
            <v>60</v>
          </cell>
          <cell r="EE139">
            <v>20</v>
          </cell>
          <cell r="EF139">
            <v>51.141543494680192</v>
          </cell>
          <cell r="EG139">
            <v>0</v>
          </cell>
          <cell r="EH139">
            <v>51.141543494680192</v>
          </cell>
          <cell r="EJ139">
            <v>30</v>
          </cell>
          <cell r="EK139">
            <v>90</v>
          </cell>
          <cell r="EL139">
            <v>110</v>
          </cell>
          <cell r="EN139">
            <v>0</v>
          </cell>
          <cell r="EO139">
            <v>60</v>
          </cell>
          <cell r="EP139">
            <v>80</v>
          </cell>
          <cell r="ER139">
            <v>200</v>
          </cell>
          <cell r="ET139">
            <v>15</v>
          </cell>
          <cell r="EU139">
            <v>0</v>
          </cell>
          <cell r="EV139">
            <v>0</v>
          </cell>
          <cell r="EW139">
            <v>50.684931506849317</v>
          </cell>
          <cell r="EX139">
            <v>0</v>
          </cell>
          <cell r="EZ139">
            <v>52.055971222841634</v>
          </cell>
          <cell r="FA139">
            <v>67.055971222841634</v>
          </cell>
          <cell r="FB139">
            <v>59</v>
          </cell>
          <cell r="FC139">
            <v>68.350684931506848</v>
          </cell>
          <cell r="FE139">
            <v>38271.593246875003</v>
          </cell>
        </row>
        <row r="140">
          <cell r="A140">
            <v>39889</v>
          </cell>
          <cell r="B140">
            <v>17</v>
          </cell>
          <cell r="C140">
            <v>2</v>
          </cell>
          <cell r="D140">
            <v>3</v>
          </cell>
          <cell r="E140">
            <v>2009</v>
          </cell>
          <cell r="G140">
            <v>0</v>
          </cell>
          <cell r="H140">
            <v>0.5190578574150716</v>
          </cell>
          <cell r="I140">
            <v>12.487407351889786</v>
          </cell>
          <cell r="J140">
            <v>50.684931506849317</v>
          </cell>
          <cell r="K140">
            <v>10.483870967741936</v>
          </cell>
          <cell r="L140">
            <v>0.19428042730822329</v>
          </cell>
          <cell r="M140">
            <v>7.9108222603455394</v>
          </cell>
          <cell r="N140">
            <v>7.7697391304347825</v>
          </cell>
          <cell r="O140">
            <v>12.634976028236728</v>
          </cell>
          <cell r="P140">
            <v>19.409738631327141</v>
          </cell>
          <cell r="Q140">
            <v>26.573637083536433</v>
          </cell>
          <cell r="R140">
            <v>20.288044470491361</v>
          </cell>
          <cell r="S140">
            <v>42.794166868965732</v>
          </cell>
          <cell r="T140">
            <v>21.283441496174166</v>
          </cell>
          <cell r="U140">
            <v>35.82468725070531</v>
          </cell>
          <cell r="W140">
            <v>0</v>
          </cell>
          <cell r="X140">
            <v>13.006465209304858</v>
          </cell>
          <cell r="Y140">
            <v>10.483870967741936</v>
          </cell>
          <cell r="Z140">
            <v>0</v>
          </cell>
          <cell r="AA140">
            <v>0</v>
          </cell>
          <cell r="AB140">
            <v>2.5899130434782607</v>
          </cell>
          <cell r="AC140">
            <v>5</v>
          </cell>
          <cell r="AD140">
            <v>0</v>
          </cell>
          <cell r="AE140">
            <v>1.3517454706142278</v>
          </cell>
          <cell r="AF140">
            <v>6.9331833039960564</v>
          </cell>
          <cell r="AG140">
            <v>0</v>
          </cell>
          <cell r="AH140">
            <v>4.8139541798655738</v>
          </cell>
          <cell r="AI140">
            <v>0</v>
          </cell>
          <cell r="AJ140">
            <v>0</v>
          </cell>
          <cell r="AK140">
            <v>0</v>
          </cell>
          <cell r="AL140">
            <v>0</v>
          </cell>
          <cell r="AM140">
            <v>0</v>
          </cell>
          <cell r="AN140">
            <v>0</v>
          </cell>
          <cell r="AO140">
            <v>28.623456059523086</v>
          </cell>
          <cell r="AP140">
            <v>0</v>
          </cell>
          <cell r="AQ140">
            <v>17.066816696003944</v>
          </cell>
          <cell r="AR140">
            <v>12.933183303996056</v>
          </cell>
          <cell r="AS140">
            <v>15.468985974202994</v>
          </cell>
          <cell r="AT140">
            <v>0</v>
          </cell>
          <cell r="AU140">
            <v>0</v>
          </cell>
          <cell r="AV140">
            <v>0</v>
          </cell>
          <cell r="AW140">
            <v>67</v>
          </cell>
          <cell r="AX140">
            <v>0</v>
          </cell>
          <cell r="AY140">
            <v>0</v>
          </cell>
          <cell r="AZ140">
            <v>32.902295615845205</v>
          </cell>
          <cell r="BA140">
            <v>0</v>
          </cell>
          <cell r="BB140">
            <v>0</v>
          </cell>
          <cell r="BC140">
            <v>0</v>
          </cell>
          <cell r="BD140">
            <v>0</v>
          </cell>
          <cell r="BE140">
            <v>27.3224043715847</v>
          </cell>
          <cell r="BF140">
            <v>23.362527135264617</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CA140">
            <v>0</v>
          </cell>
          <cell r="CB140">
            <v>0</v>
          </cell>
          <cell r="CC140">
            <v>0</v>
          </cell>
          <cell r="CD140">
            <v>0</v>
          </cell>
          <cell r="CE140">
            <v>0</v>
          </cell>
          <cell r="CF140">
            <v>0</v>
          </cell>
          <cell r="CH140">
            <v>0</v>
          </cell>
          <cell r="CJ140">
            <v>39889</v>
          </cell>
          <cell r="CK140">
            <v>13.006465209304858</v>
          </cell>
          <cell r="CL140">
            <v>8.2849287746102842</v>
          </cell>
          <cell r="CM140">
            <v>50.684931506849317</v>
          </cell>
          <cell r="CN140">
            <v>0</v>
          </cell>
          <cell r="CO140">
            <v>0</v>
          </cell>
          <cell r="CP140">
            <v>48.906396213591655</v>
          </cell>
          <cell r="CQ140">
            <v>0</v>
          </cell>
          <cell r="CR140">
            <v>30</v>
          </cell>
          <cell r="CS140">
            <v>0</v>
          </cell>
          <cell r="CU140">
            <v>39889</v>
          </cell>
          <cell r="CV140">
            <v>2.5899130434782607</v>
          </cell>
          <cell r="CW140">
            <v>5</v>
          </cell>
          <cell r="CX140">
            <v>0</v>
          </cell>
          <cell r="CY140">
            <v>0</v>
          </cell>
          <cell r="CZ140">
            <v>0</v>
          </cell>
          <cell r="DA140">
            <v>0</v>
          </cell>
          <cell r="DB140">
            <v>0</v>
          </cell>
          <cell r="DC140">
            <v>61.912861422896512</v>
          </cell>
          <cell r="DD140">
            <v>67</v>
          </cell>
          <cell r="DE140">
            <v>11.835616438356164</v>
          </cell>
          <cell r="DF140">
            <v>24</v>
          </cell>
          <cell r="DG140">
            <v>45.835478919841265</v>
          </cell>
          <cell r="DH140">
            <v>0</v>
          </cell>
          <cell r="DI140">
            <v>0</v>
          </cell>
          <cell r="DJ140">
            <v>0</v>
          </cell>
          <cell r="DK140">
            <v>27.3224043715847</v>
          </cell>
          <cell r="DL140">
            <v>23.362527135264617</v>
          </cell>
          <cell r="DM140">
            <v>0</v>
          </cell>
          <cell r="DN140">
            <v>0</v>
          </cell>
          <cell r="DO140">
            <v>0</v>
          </cell>
          <cell r="DP140">
            <v>0</v>
          </cell>
          <cell r="DR140">
            <v>50.684931506849317</v>
          </cell>
          <cell r="DS140">
            <v>0</v>
          </cell>
          <cell r="DT140">
            <v>0</v>
          </cell>
          <cell r="DV140">
            <v>39889</v>
          </cell>
          <cell r="DW140">
            <v>5.5232858497401898</v>
          </cell>
          <cell r="DY140">
            <v>49.7</v>
          </cell>
          <cell r="DZ140">
            <v>44.7</v>
          </cell>
          <cell r="EA140">
            <v>30</v>
          </cell>
          <cell r="EB140">
            <v>30</v>
          </cell>
          <cell r="ED140">
            <v>60</v>
          </cell>
          <cell r="EE140">
            <v>20</v>
          </cell>
          <cell r="EF140">
            <v>48.906396213591655</v>
          </cell>
          <cell r="EG140">
            <v>0</v>
          </cell>
          <cell r="EH140">
            <v>48.906396213591655</v>
          </cell>
          <cell r="EJ140">
            <v>30</v>
          </cell>
          <cell r="EK140">
            <v>90</v>
          </cell>
          <cell r="EL140">
            <v>110</v>
          </cell>
          <cell r="EN140">
            <v>0</v>
          </cell>
          <cell r="EO140">
            <v>60</v>
          </cell>
          <cell r="EP140">
            <v>80</v>
          </cell>
          <cell r="ER140">
            <v>200</v>
          </cell>
          <cell r="ET140">
            <v>15</v>
          </cell>
          <cell r="EU140">
            <v>0</v>
          </cell>
          <cell r="EV140">
            <v>0</v>
          </cell>
          <cell r="EW140">
            <v>50.684931506849317</v>
          </cell>
          <cell r="EX140">
            <v>0</v>
          </cell>
          <cell r="EZ140">
            <v>51.652437574455149</v>
          </cell>
          <cell r="FA140">
            <v>66.652437574455149</v>
          </cell>
          <cell r="FB140">
            <v>59</v>
          </cell>
          <cell r="FC140">
            <v>68.350684931506848</v>
          </cell>
          <cell r="FE140">
            <v>38271.593247222219</v>
          </cell>
        </row>
        <row r="141">
          <cell r="A141">
            <v>39890</v>
          </cell>
          <cell r="B141">
            <v>18</v>
          </cell>
          <cell r="C141">
            <v>3</v>
          </cell>
          <cell r="D141">
            <v>3</v>
          </cell>
          <cell r="E141">
            <v>2009</v>
          </cell>
          <cell r="G141">
            <v>0</v>
          </cell>
          <cell r="H141">
            <v>0.54325102127279956</v>
          </cell>
          <cell r="I141">
            <v>12.021363766364896</v>
          </cell>
          <cell r="J141">
            <v>50.684931506849317</v>
          </cell>
          <cell r="K141">
            <v>10.483870967741936</v>
          </cell>
          <cell r="L141">
            <v>0.20333579203312069</v>
          </cell>
          <cell r="M141">
            <v>7.6155817939485155</v>
          </cell>
          <cell r="N141">
            <v>7.7697391304347825</v>
          </cell>
          <cell r="O141">
            <v>13.223889269839303</v>
          </cell>
          <cell r="P141">
            <v>18.685346134875441</v>
          </cell>
          <cell r="Q141">
            <v>26.339797565650699</v>
          </cell>
          <cell r="R141">
            <v>20.288044470491361</v>
          </cell>
          <cell r="S141">
            <v>36.840232941670415</v>
          </cell>
          <cell r="T141">
            <v>21.502197719092241</v>
          </cell>
          <cell r="U141">
            <v>31.967454434590806</v>
          </cell>
          <cell r="W141">
            <v>0</v>
          </cell>
          <cell r="X141">
            <v>12.564614787637696</v>
          </cell>
          <cell r="Y141">
            <v>10.483870967741936</v>
          </cell>
          <cell r="Z141">
            <v>0</v>
          </cell>
          <cell r="AA141">
            <v>0</v>
          </cell>
          <cell r="AB141">
            <v>2.5899130434782607</v>
          </cell>
          <cell r="AC141">
            <v>5</v>
          </cell>
          <cell r="AD141">
            <v>0</v>
          </cell>
          <cell r="AE141">
            <v>1.3517454706142278</v>
          </cell>
          <cell r="AF141">
            <v>6.6469982023239318</v>
          </cell>
          <cell r="AG141">
            <v>0</v>
          </cell>
          <cell r="AH141">
            <v>4.9568637802541584</v>
          </cell>
          <cell r="AI141">
            <v>0</v>
          </cell>
          <cell r="AJ141">
            <v>0</v>
          </cell>
          <cell r="AK141">
            <v>0</v>
          </cell>
          <cell r="AL141">
            <v>0</v>
          </cell>
          <cell r="AM141">
            <v>0</v>
          </cell>
          <cell r="AN141">
            <v>0</v>
          </cell>
          <cell r="AO141">
            <v>28.912544766502002</v>
          </cell>
          <cell r="AP141">
            <v>0</v>
          </cell>
          <cell r="AQ141">
            <v>17.353001797676068</v>
          </cell>
          <cell r="AR141">
            <v>12.646998202323932</v>
          </cell>
          <cell r="AS141">
            <v>14.667668894100643</v>
          </cell>
          <cell r="AT141">
            <v>0</v>
          </cell>
          <cell r="AU141">
            <v>0</v>
          </cell>
          <cell r="AV141">
            <v>0</v>
          </cell>
          <cell r="AW141">
            <v>67</v>
          </cell>
          <cell r="AX141">
            <v>0</v>
          </cell>
          <cell r="AY141">
            <v>0</v>
          </cell>
          <cell r="AZ141">
            <v>23.309885095353465</v>
          </cell>
          <cell r="BA141">
            <v>0</v>
          </cell>
          <cell r="BB141">
            <v>0</v>
          </cell>
          <cell r="BC141">
            <v>0</v>
          </cell>
          <cell r="BD141">
            <v>0</v>
          </cell>
          <cell r="BE141">
            <v>27.3224043715847</v>
          </cell>
          <cell r="BF141">
            <v>23.362527135264617</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CA141">
            <v>0</v>
          </cell>
          <cell r="CB141">
            <v>0</v>
          </cell>
          <cell r="CC141">
            <v>0</v>
          </cell>
          <cell r="CD141">
            <v>0</v>
          </cell>
          <cell r="CE141">
            <v>0</v>
          </cell>
          <cell r="CF141">
            <v>0</v>
          </cell>
          <cell r="CH141">
            <v>0</v>
          </cell>
          <cell r="CJ141">
            <v>39890</v>
          </cell>
          <cell r="CK141">
            <v>12.564614787637696</v>
          </cell>
          <cell r="CL141">
            <v>7.9987436729381596</v>
          </cell>
          <cell r="CM141">
            <v>50.684931506849317</v>
          </cell>
          <cell r="CN141">
            <v>0</v>
          </cell>
          <cell r="CO141">
            <v>0</v>
          </cell>
          <cell r="CP141">
            <v>48.537077440856805</v>
          </cell>
          <cell r="CQ141">
            <v>0</v>
          </cell>
          <cell r="CR141">
            <v>30</v>
          </cell>
          <cell r="CS141">
            <v>0</v>
          </cell>
          <cell r="CU141">
            <v>39890</v>
          </cell>
          <cell r="CV141">
            <v>2.5899130434782607</v>
          </cell>
          <cell r="CW141">
            <v>5</v>
          </cell>
          <cell r="CX141">
            <v>0</v>
          </cell>
          <cell r="CY141">
            <v>0</v>
          </cell>
          <cell r="CZ141">
            <v>0</v>
          </cell>
          <cell r="DA141">
            <v>0</v>
          </cell>
          <cell r="DB141">
            <v>0</v>
          </cell>
          <cell r="DC141">
            <v>61.1016922284945</v>
          </cell>
          <cell r="DD141">
            <v>67</v>
          </cell>
          <cell r="DE141">
            <v>11.835616438356164</v>
          </cell>
          <cell r="DF141">
            <v>24</v>
          </cell>
          <cell r="DG141">
            <v>35.956883297677393</v>
          </cell>
          <cell r="DH141">
            <v>0</v>
          </cell>
          <cell r="DI141">
            <v>0</v>
          </cell>
          <cell r="DJ141">
            <v>0</v>
          </cell>
          <cell r="DK141">
            <v>27.3224043715847</v>
          </cell>
          <cell r="DL141">
            <v>23.362527135264617</v>
          </cell>
          <cell r="DM141">
            <v>0</v>
          </cell>
          <cell r="DN141">
            <v>0</v>
          </cell>
          <cell r="DO141">
            <v>0</v>
          </cell>
          <cell r="DP141">
            <v>0</v>
          </cell>
          <cell r="DR141">
            <v>50.684931506849317</v>
          </cell>
          <cell r="DS141">
            <v>0</v>
          </cell>
          <cell r="DT141">
            <v>0</v>
          </cell>
          <cell r="DV141">
            <v>39890</v>
          </cell>
          <cell r="DW141">
            <v>5.3324957819587731</v>
          </cell>
          <cell r="DY141">
            <v>49.7</v>
          </cell>
          <cell r="DZ141">
            <v>44.7</v>
          </cell>
          <cell r="EA141">
            <v>30</v>
          </cell>
          <cell r="EB141">
            <v>30</v>
          </cell>
          <cell r="ED141">
            <v>60</v>
          </cell>
          <cell r="EE141">
            <v>20</v>
          </cell>
          <cell r="EF141">
            <v>48.537077440856805</v>
          </cell>
          <cell r="EG141">
            <v>0</v>
          </cell>
          <cell r="EH141">
            <v>48.537077440856805</v>
          </cell>
          <cell r="EJ141">
            <v>30</v>
          </cell>
          <cell r="EK141">
            <v>90</v>
          </cell>
          <cell r="EL141">
            <v>110</v>
          </cell>
          <cell r="EN141">
            <v>0</v>
          </cell>
          <cell r="EO141">
            <v>60</v>
          </cell>
          <cell r="EP141">
            <v>80</v>
          </cell>
          <cell r="ER141">
            <v>200</v>
          </cell>
          <cell r="ET141">
            <v>15</v>
          </cell>
          <cell r="EU141">
            <v>0</v>
          </cell>
          <cell r="EV141">
            <v>0</v>
          </cell>
          <cell r="EW141">
            <v>49.724712584795327</v>
          </cell>
          <cell r="EX141">
            <v>0.96021892205398984</v>
          </cell>
          <cell r="EZ141">
            <v>49.724712584795327</v>
          </cell>
          <cell r="FA141">
            <v>64.724712584795327</v>
          </cell>
          <cell r="FB141">
            <v>59</v>
          </cell>
          <cell r="FC141">
            <v>68.350684931506848</v>
          </cell>
          <cell r="FE141">
            <v>38271.593247453704</v>
          </cell>
        </row>
        <row r="142">
          <cell r="A142">
            <v>39891</v>
          </cell>
          <cell r="B142">
            <v>19</v>
          </cell>
          <cell r="C142">
            <v>4</v>
          </cell>
          <cell r="D142">
            <v>3</v>
          </cell>
          <cell r="E142">
            <v>2009</v>
          </cell>
          <cell r="G142">
            <v>0</v>
          </cell>
          <cell r="H142">
            <v>0.3412211263633998</v>
          </cell>
          <cell r="I142">
            <v>9.7572961654571362</v>
          </cell>
          <cell r="J142">
            <v>50.684931506849317</v>
          </cell>
          <cell r="K142">
            <v>10.483870967741936</v>
          </cell>
          <cell r="L142">
            <v>0.12771714229819051</v>
          </cell>
          <cell r="M142">
            <v>6.1812859572328414</v>
          </cell>
          <cell r="N142">
            <v>0</v>
          </cell>
          <cell r="O142">
            <v>8.3060504534119541</v>
          </cell>
          <cell r="P142">
            <v>15.166204079288935</v>
          </cell>
          <cell r="Q142">
            <v>26.915842038201479</v>
          </cell>
          <cell r="R142">
            <v>20.288044470491361</v>
          </cell>
          <cell r="S142">
            <v>34.145764765192943</v>
          </cell>
          <cell r="T142">
            <v>20.933502939633886</v>
          </cell>
          <cell r="U142">
            <v>22.691694887868451</v>
          </cell>
          <cell r="W142">
            <v>0</v>
          </cell>
          <cell r="X142">
            <v>10.098517291820537</v>
          </cell>
          <cell r="Y142">
            <v>10.483870967741936</v>
          </cell>
          <cell r="Z142">
            <v>0</v>
          </cell>
          <cell r="AA142">
            <v>0</v>
          </cell>
          <cell r="AB142">
            <v>0</v>
          </cell>
          <cell r="AC142">
            <v>5</v>
          </cell>
          <cell r="AD142">
            <v>0</v>
          </cell>
          <cell r="AE142">
            <v>1.309003099531032</v>
          </cell>
          <cell r="AF142">
            <v>0</v>
          </cell>
          <cell r="AG142">
            <v>0</v>
          </cell>
          <cell r="AH142">
            <v>5.1514972984455554</v>
          </cell>
          <cell r="AI142">
            <v>0</v>
          </cell>
          <cell r="AJ142">
            <v>0</v>
          </cell>
          <cell r="AK142">
            <v>0</v>
          </cell>
          <cell r="AL142">
            <v>0</v>
          </cell>
          <cell r="AM142">
            <v>0</v>
          </cell>
          <cell r="AN142">
            <v>0</v>
          </cell>
          <cell r="AO142">
            <v>31.181820691119775</v>
          </cell>
          <cell r="AP142">
            <v>4.2742371083194897E-2</v>
          </cell>
          <cell r="AQ142">
            <v>24</v>
          </cell>
          <cell r="AR142">
            <v>5.9572576289168069</v>
          </cell>
          <cell r="AS142">
            <v>4.3428230518283897</v>
          </cell>
          <cell r="AT142">
            <v>0</v>
          </cell>
          <cell r="AU142">
            <v>0</v>
          </cell>
          <cell r="AV142">
            <v>0</v>
          </cell>
          <cell r="AW142">
            <v>67</v>
          </cell>
          <cell r="AX142">
            <v>0</v>
          </cell>
          <cell r="AY142">
            <v>0</v>
          </cell>
          <cell r="AZ142">
            <v>10.770962592695284</v>
          </cell>
          <cell r="BA142">
            <v>0</v>
          </cell>
          <cell r="BB142">
            <v>0</v>
          </cell>
          <cell r="BC142">
            <v>0</v>
          </cell>
          <cell r="BD142">
            <v>0</v>
          </cell>
          <cell r="BE142">
            <v>27.3224043715847</v>
          </cell>
          <cell r="BF142">
            <v>23.362527135264617</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CA142">
            <v>0</v>
          </cell>
          <cell r="CB142">
            <v>0</v>
          </cell>
          <cell r="CC142">
            <v>0</v>
          </cell>
          <cell r="CD142">
            <v>0</v>
          </cell>
          <cell r="CE142">
            <v>0</v>
          </cell>
          <cell r="CF142">
            <v>0</v>
          </cell>
          <cell r="CH142">
            <v>0</v>
          </cell>
          <cell r="CJ142">
            <v>39891</v>
          </cell>
          <cell r="CK142">
            <v>10.098517291820537</v>
          </cell>
          <cell r="CL142">
            <v>1.309003099531032</v>
          </cell>
          <cell r="CM142">
            <v>50.684931506849317</v>
          </cell>
          <cell r="CN142">
            <v>0</v>
          </cell>
          <cell r="CO142">
            <v>0</v>
          </cell>
          <cell r="CP142">
            <v>40.67614104139372</v>
          </cell>
          <cell r="CQ142">
            <v>0</v>
          </cell>
          <cell r="CR142">
            <v>30</v>
          </cell>
          <cell r="CS142">
            <v>0</v>
          </cell>
          <cell r="CU142">
            <v>39891</v>
          </cell>
          <cell r="CV142">
            <v>0</v>
          </cell>
          <cell r="CW142">
            <v>5</v>
          </cell>
          <cell r="CX142">
            <v>0</v>
          </cell>
          <cell r="CY142">
            <v>0</v>
          </cell>
          <cell r="CZ142">
            <v>0</v>
          </cell>
          <cell r="DA142">
            <v>0</v>
          </cell>
          <cell r="DB142">
            <v>0</v>
          </cell>
          <cell r="DC142">
            <v>50.774658333214255</v>
          </cell>
          <cell r="DD142">
            <v>67</v>
          </cell>
          <cell r="DE142">
            <v>11.835616438356164</v>
          </cell>
          <cell r="DF142">
            <v>24</v>
          </cell>
          <cell r="DG142">
            <v>16.728220221612091</v>
          </cell>
          <cell r="DH142">
            <v>0</v>
          </cell>
          <cell r="DI142">
            <v>0</v>
          </cell>
          <cell r="DJ142">
            <v>0</v>
          </cell>
          <cell r="DK142">
            <v>27.3224043715847</v>
          </cell>
          <cell r="DL142">
            <v>23.362527135264617</v>
          </cell>
          <cell r="DM142">
            <v>0</v>
          </cell>
          <cell r="DN142">
            <v>0</v>
          </cell>
          <cell r="DO142">
            <v>0</v>
          </cell>
          <cell r="DP142">
            <v>0</v>
          </cell>
          <cell r="DR142">
            <v>50.684931506849317</v>
          </cell>
          <cell r="DS142">
            <v>0</v>
          </cell>
          <cell r="DT142">
            <v>0</v>
          </cell>
          <cell r="DV142">
            <v>39891</v>
          </cell>
          <cell r="DW142">
            <v>0.87266873302068804</v>
          </cell>
          <cell r="DY142">
            <v>49.7</v>
          </cell>
          <cell r="DZ142">
            <v>44.7</v>
          </cell>
          <cell r="EA142">
            <v>30</v>
          </cell>
          <cell r="EB142">
            <v>30</v>
          </cell>
          <cell r="ED142">
            <v>60</v>
          </cell>
          <cell r="EE142">
            <v>20</v>
          </cell>
          <cell r="EF142">
            <v>40.67614104139372</v>
          </cell>
          <cell r="EG142">
            <v>0</v>
          </cell>
          <cell r="EH142">
            <v>40.67614104139372</v>
          </cell>
          <cell r="EJ142">
            <v>30</v>
          </cell>
          <cell r="EK142">
            <v>90</v>
          </cell>
          <cell r="EL142">
            <v>110</v>
          </cell>
          <cell r="EN142">
            <v>0</v>
          </cell>
          <cell r="EO142">
            <v>60</v>
          </cell>
          <cell r="EP142">
            <v>80</v>
          </cell>
          <cell r="ER142">
            <v>200</v>
          </cell>
          <cell r="ET142">
            <v>15</v>
          </cell>
          <cell r="EU142">
            <v>0</v>
          </cell>
          <cell r="EV142">
            <v>0</v>
          </cell>
          <cell r="EW142">
            <v>40.359709335939463</v>
          </cell>
          <cell r="EX142">
            <v>10.325222170909854</v>
          </cell>
          <cell r="EZ142">
            <v>40.359709335939463</v>
          </cell>
          <cell r="FA142">
            <v>55.359709335939463</v>
          </cell>
          <cell r="FB142">
            <v>59</v>
          </cell>
          <cell r="FC142">
            <v>68.350684931506848</v>
          </cell>
          <cell r="FE142">
            <v>38271.593247569443</v>
          </cell>
        </row>
        <row r="143">
          <cell r="A143">
            <v>39892</v>
          </cell>
          <cell r="B143">
            <v>20</v>
          </cell>
          <cell r="C143">
            <v>5</v>
          </cell>
          <cell r="D143">
            <v>3</v>
          </cell>
          <cell r="E143">
            <v>2009</v>
          </cell>
          <cell r="G143">
            <v>0</v>
          </cell>
          <cell r="H143">
            <v>0.5258082386563121</v>
          </cell>
          <cell r="I143">
            <v>10.052117482795525</v>
          </cell>
          <cell r="J143">
            <v>50.684931506849317</v>
          </cell>
          <cell r="K143">
            <v>10.483870967741936</v>
          </cell>
          <cell r="L143">
            <v>0.19680705691859618</v>
          </cell>
          <cell r="M143">
            <v>6.368056435227377</v>
          </cell>
          <cell r="N143">
            <v>0</v>
          </cell>
          <cell r="O143">
            <v>12.799294714383366</v>
          </cell>
          <cell r="P143">
            <v>15.624458106824578</v>
          </cell>
          <cell r="Q143">
            <v>26.676982124377762</v>
          </cell>
          <cell r="R143">
            <v>20.288044470491361</v>
          </cell>
          <cell r="S143">
            <v>105.1524261323072</v>
          </cell>
          <cell r="T143">
            <v>21.570383421165509</v>
          </cell>
          <cell r="U143">
            <v>27.60783626642008</v>
          </cell>
          <cell r="W143">
            <v>0</v>
          </cell>
          <cell r="X143">
            <v>10.577925721451837</v>
          </cell>
          <cell r="Y143">
            <v>10.483870967741936</v>
          </cell>
          <cell r="Z143">
            <v>0</v>
          </cell>
          <cell r="AA143">
            <v>0</v>
          </cell>
          <cell r="AB143">
            <v>0</v>
          </cell>
          <cell r="AC143">
            <v>5</v>
          </cell>
          <cell r="AD143">
            <v>0</v>
          </cell>
          <cell r="AE143">
            <v>1.3517454706142278</v>
          </cell>
          <cell r="AF143">
            <v>0.21311802153174497</v>
          </cell>
          <cell r="AG143">
            <v>0</v>
          </cell>
          <cell r="AH143">
            <v>5.1922781024608184</v>
          </cell>
          <cell r="AI143">
            <v>0</v>
          </cell>
          <cell r="AJ143">
            <v>0</v>
          </cell>
          <cell r="AK143">
            <v>0</v>
          </cell>
          <cell r="AL143">
            <v>0</v>
          </cell>
          <cell r="AM143">
            <v>0</v>
          </cell>
          <cell r="AN143">
            <v>0</v>
          </cell>
          <cell r="AO143">
            <v>30.680432702169721</v>
          </cell>
          <cell r="AP143">
            <v>0</v>
          </cell>
          <cell r="AQ143">
            <v>23.786881978468255</v>
          </cell>
          <cell r="AR143">
            <v>6.213118021531745</v>
          </cell>
          <cell r="AS143">
            <v>9.5160686114465278</v>
          </cell>
          <cell r="AT143">
            <v>0</v>
          </cell>
          <cell r="AU143">
            <v>0</v>
          </cell>
          <cell r="AV143">
            <v>0</v>
          </cell>
          <cell r="AW143">
            <v>67</v>
          </cell>
          <cell r="AX143">
            <v>0</v>
          </cell>
          <cell r="AY143">
            <v>0</v>
          </cell>
          <cell r="AZ143">
            <v>52.471813485317583</v>
          </cell>
          <cell r="BA143">
            <v>0</v>
          </cell>
          <cell r="BB143">
            <v>34.858832334575183</v>
          </cell>
          <cell r="BC143">
            <v>0</v>
          </cell>
          <cell r="BD143">
            <v>0</v>
          </cell>
          <cell r="BE143">
            <v>27.3224043715847</v>
          </cell>
          <cell r="BF143">
            <v>23.362527135264617</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CA143">
            <v>0</v>
          </cell>
          <cell r="CB143">
            <v>0</v>
          </cell>
          <cell r="CC143">
            <v>0</v>
          </cell>
          <cell r="CD143">
            <v>0</v>
          </cell>
          <cell r="CE143">
            <v>0</v>
          </cell>
          <cell r="CF143">
            <v>0</v>
          </cell>
          <cell r="CH143">
            <v>0</v>
          </cell>
          <cell r="CJ143">
            <v>39892</v>
          </cell>
          <cell r="CK143">
            <v>10.577925721451837</v>
          </cell>
          <cell r="CL143">
            <v>1.5648634921459728</v>
          </cell>
          <cell r="CM143">
            <v>50.684931506849317</v>
          </cell>
          <cell r="CN143">
            <v>0</v>
          </cell>
          <cell r="CO143">
            <v>0</v>
          </cell>
          <cell r="CP143">
            <v>45.388779416077071</v>
          </cell>
          <cell r="CQ143">
            <v>0</v>
          </cell>
          <cell r="CR143">
            <v>30</v>
          </cell>
          <cell r="CS143">
            <v>0</v>
          </cell>
          <cell r="CU143">
            <v>39892</v>
          </cell>
          <cell r="CV143">
            <v>0</v>
          </cell>
          <cell r="CW143">
            <v>5</v>
          </cell>
          <cell r="CX143">
            <v>0</v>
          </cell>
          <cell r="CY143">
            <v>0</v>
          </cell>
          <cell r="CZ143">
            <v>0</v>
          </cell>
          <cell r="DA143">
            <v>0</v>
          </cell>
          <cell r="DB143">
            <v>0</v>
          </cell>
          <cell r="DC143">
            <v>55.966705137528905</v>
          </cell>
          <cell r="DD143">
            <v>67</v>
          </cell>
          <cell r="DE143">
            <v>11.835616438356164</v>
          </cell>
          <cell r="DF143">
            <v>24</v>
          </cell>
          <cell r="DG143">
            <v>58.684931506849324</v>
          </cell>
          <cell r="DH143">
            <v>34.858832334575183</v>
          </cell>
          <cell r="DI143">
            <v>0</v>
          </cell>
          <cell r="DJ143">
            <v>0</v>
          </cell>
          <cell r="DK143">
            <v>27.3224043715847</v>
          </cell>
          <cell r="DL143">
            <v>23.362527135264617</v>
          </cell>
          <cell r="DM143">
            <v>0</v>
          </cell>
          <cell r="DN143">
            <v>0</v>
          </cell>
          <cell r="DO143">
            <v>0</v>
          </cell>
          <cell r="DP143">
            <v>0</v>
          </cell>
          <cell r="DR143">
            <v>50.684931506849317</v>
          </cell>
          <cell r="DS143">
            <v>0</v>
          </cell>
          <cell r="DT143">
            <v>0</v>
          </cell>
          <cell r="DV143">
            <v>39892</v>
          </cell>
          <cell r="DW143">
            <v>1.0432423280973151</v>
          </cell>
          <cell r="DY143">
            <v>49.7</v>
          </cell>
          <cell r="DZ143">
            <v>44.7</v>
          </cell>
          <cell r="EA143">
            <v>30</v>
          </cell>
          <cell r="EB143">
            <v>30</v>
          </cell>
          <cell r="ED143">
            <v>60</v>
          </cell>
          <cell r="EE143">
            <v>20</v>
          </cell>
          <cell r="EF143">
            <v>45.388779416077071</v>
          </cell>
          <cell r="EG143">
            <v>0</v>
          </cell>
          <cell r="EH143">
            <v>45.388779416077071</v>
          </cell>
          <cell r="EJ143">
            <v>30</v>
          </cell>
          <cell r="EK143">
            <v>90</v>
          </cell>
          <cell r="EL143">
            <v>110</v>
          </cell>
          <cell r="EN143">
            <v>0</v>
          </cell>
          <cell r="EO143">
            <v>60</v>
          </cell>
          <cell r="EP143">
            <v>80</v>
          </cell>
          <cell r="ER143">
            <v>200</v>
          </cell>
          <cell r="ET143">
            <v>15</v>
          </cell>
          <cell r="EU143">
            <v>0</v>
          </cell>
          <cell r="EV143">
            <v>0</v>
          </cell>
          <cell r="EW143">
            <v>41.579197037454641</v>
          </cell>
          <cell r="EX143">
            <v>9.105734469394676</v>
          </cell>
          <cell r="EZ143">
            <v>41.579197037454641</v>
          </cell>
          <cell r="FA143">
            <v>56.579197037454641</v>
          </cell>
          <cell r="FB143">
            <v>59</v>
          </cell>
          <cell r="FC143">
            <v>68.350684931506848</v>
          </cell>
          <cell r="FE143">
            <v>38271.593247800927</v>
          </cell>
        </row>
        <row r="144">
          <cell r="A144">
            <v>39893</v>
          </cell>
          <cell r="B144">
            <v>21</v>
          </cell>
          <cell r="C144">
            <v>6</v>
          </cell>
          <cell r="D144">
            <v>3</v>
          </cell>
          <cell r="E144">
            <v>2009</v>
          </cell>
          <cell r="G144">
            <v>0</v>
          </cell>
          <cell r="H144">
            <v>0.5800089556327801</v>
          </cell>
          <cell r="I144">
            <v>12.556182276490651</v>
          </cell>
          <cell r="J144">
            <v>50.684931506849317</v>
          </cell>
          <cell r="K144">
            <v>10.483870967741936</v>
          </cell>
          <cell r="L144">
            <v>0.21709407946178774</v>
          </cell>
          <cell r="M144">
            <v>7.9543914488211414</v>
          </cell>
          <cell r="N144">
            <v>7.7697391304347825</v>
          </cell>
          <cell r="O144">
            <v>14.118655841332433</v>
          </cell>
          <cell r="P144">
            <v>19.516638588481975</v>
          </cell>
          <cell r="Q144">
            <v>26.542703222451713</v>
          </cell>
          <cell r="R144">
            <v>20.288044470491361</v>
          </cell>
          <cell r="S144">
            <v>42.794166868965732</v>
          </cell>
          <cell r="T144">
            <v>21.283441496174166</v>
          </cell>
          <cell r="U144">
            <v>35.82468725070531</v>
          </cell>
          <cell r="W144">
            <v>0</v>
          </cell>
          <cell r="X144">
            <v>13.13619123212343</v>
          </cell>
          <cell r="Y144">
            <v>10.483870967741936</v>
          </cell>
          <cell r="Z144">
            <v>0</v>
          </cell>
          <cell r="AA144">
            <v>0</v>
          </cell>
          <cell r="AB144">
            <v>2.5899130434782607</v>
          </cell>
          <cell r="AC144">
            <v>5</v>
          </cell>
          <cell r="AD144">
            <v>0</v>
          </cell>
          <cell r="AE144">
            <v>1.3517454706142278</v>
          </cell>
          <cell r="AF144">
            <v>6.9995661446252235</v>
          </cell>
          <cell r="AG144">
            <v>0</v>
          </cell>
          <cell r="AH144">
            <v>4.7336789573072373</v>
          </cell>
          <cell r="AI144">
            <v>0</v>
          </cell>
          <cell r="AJ144">
            <v>0</v>
          </cell>
          <cell r="AK144">
            <v>0</v>
          </cell>
          <cell r="AL144">
            <v>0</v>
          </cell>
          <cell r="AM144">
            <v>0</v>
          </cell>
          <cell r="AN144">
            <v>0</v>
          </cell>
          <cell r="AO144">
            <v>28.58075773288822</v>
          </cell>
          <cell r="AP144">
            <v>0</v>
          </cell>
          <cell r="AQ144">
            <v>17.000433855374776</v>
          </cell>
          <cell r="AR144">
            <v>12.999566144625224</v>
          </cell>
          <cell r="AS144">
            <v>17.151605432562036</v>
          </cell>
          <cell r="AT144">
            <v>0</v>
          </cell>
          <cell r="AU144">
            <v>0</v>
          </cell>
          <cell r="AV144">
            <v>0</v>
          </cell>
          <cell r="AW144">
            <v>67</v>
          </cell>
          <cell r="AX144">
            <v>0</v>
          </cell>
          <cell r="AY144">
            <v>0</v>
          </cell>
          <cell r="AZ144">
            <v>32.902295615845205</v>
          </cell>
          <cell r="BA144">
            <v>0</v>
          </cell>
          <cell r="BB144">
            <v>0</v>
          </cell>
          <cell r="BC144">
            <v>0</v>
          </cell>
          <cell r="BD144">
            <v>0</v>
          </cell>
          <cell r="BE144">
            <v>27.3224043715847</v>
          </cell>
          <cell r="BF144">
            <v>23.362527135264617</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CA144">
            <v>0</v>
          </cell>
          <cell r="CB144">
            <v>0</v>
          </cell>
          <cell r="CC144">
            <v>0</v>
          </cell>
          <cell r="CD144">
            <v>0</v>
          </cell>
          <cell r="CE144">
            <v>0</v>
          </cell>
          <cell r="CF144">
            <v>0</v>
          </cell>
          <cell r="CH144">
            <v>0</v>
          </cell>
          <cell r="CJ144">
            <v>39893</v>
          </cell>
          <cell r="CK144">
            <v>13.13619123212343</v>
          </cell>
          <cell r="CL144">
            <v>8.3513116152394513</v>
          </cell>
          <cell r="CM144">
            <v>50.684931506849317</v>
          </cell>
          <cell r="CN144">
            <v>0</v>
          </cell>
          <cell r="CO144">
            <v>0</v>
          </cell>
          <cell r="CP144">
            <v>50.466042122757493</v>
          </cell>
          <cell r="CQ144">
            <v>0</v>
          </cell>
          <cell r="CR144">
            <v>30</v>
          </cell>
          <cell r="CS144">
            <v>0</v>
          </cell>
          <cell r="CU144">
            <v>39893</v>
          </cell>
          <cell r="CV144">
            <v>2.5899130434782607</v>
          </cell>
          <cell r="CW144">
            <v>5</v>
          </cell>
          <cell r="CX144">
            <v>0</v>
          </cell>
          <cell r="CY144">
            <v>0</v>
          </cell>
          <cell r="CZ144">
            <v>0</v>
          </cell>
          <cell r="DA144">
            <v>0</v>
          </cell>
          <cell r="DB144">
            <v>0</v>
          </cell>
          <cell r="DC144">
            <v>63.602233354880923</v>
          </cell>
          <cell r="DD144">
            <v>67</v>
          </cell>
          <cell r="DE144">
            <v>11.835616438356164</v>
          </cell>
          <cell r="DF144">
            <v>24</v>
          </cell>
          <cell r="DG144">
            <v>45.901861760470425</v>
          </cell>
          <cell r="DH144">
            <v>0</v>
          </cell>
          <cell r="DI144">
            <v>0</v>
          </cell>
          <cell r="DJ144">
            <v>0</v>
          </cell>
          <cell r="DK144">
            <v>27.3224043715847</v>
          </cell>
          <cell r="DL144">
            <v>23.362527135264617</v>
          </cell>
          <cell r="DM144">
            <v>0</v>
          </cell>
          <cell r="DN144">
            <v>0</v>
          </cell>
          <cell r="DO144">
            <v>0</v>
          </cell>
          <cell r="DP144">
            <v>0</v>
          </cell>
          <cell r="DR144">
            <v>50.684931506849317</v>
          </cell>
          <cell r="DS144">
            <v>0</v>
          </cell>
          <cell r="DT144">
            <v>0</v>
          </cell>
          <cell r="DV144">
            <v>39893</v>
          </cell>
          <cell r="DW144">
            <v>5.5675410768263012</v>
          </cell>
          <cell r="DY144">
            <v>49.7</v>
          </cell>
          <cell r="DZ144">
            <v>44.7</v>
          </cell>
          <cell r="EA144">
            <v>30</v>
          </cell>
          <cell r="EB144">
            <v>30</v>
          </cell>
          <cell r="ED144">
            <v>60</v>
          </cell>
          <cell r="EE144">
            <v>20</v>
          </cell>
          <cell r="EF144">
            <v>50.466042122757493</v>
          </cell>
          <cell r="EG144">
            <v>0</v>
          </cell>
          <cell r="EH144">
            <v>50.466042122757493</v>
          </cell>
          <cell r="EJ144">
            <v>30</v>
          </cell>
          <cell r="EK144">
            <v>90</v>
          </cell>
          <cell r="EL144">
            <v>110</v>
          </cell>
          <cell r="EN144">
            <v>0</v>
          </cell>
          <cell r="EO144">
            <v>60</v>
          </cell>
          <cell r="EP144">
            <v>80</v>
          </cell>
          <cell r="ER144">
            <v>200</v>
          </cell>
          <cell r="ET144">
            <v>15</v>
          </cell>
          <cell r="EU144">
            <v>0</v>
          </cell>
          <cell r="EV144">
            <v>0</v>
          </cell>
          <cell r="EW144">
            <v>50.684931506849317</v>
          </cell>
          <cell r="EX144">
            <v>0</v>
          </cell>
          <cell r="EZ144">
            <v>51.936915560920163</v>
          </cell>
          <cell r="FA144">
            <v>66.93691556092017</v>
          </cell>
          <cell r="FB144">
            <v>59</v>
          </cell>
          <cell r="FC144">
            <v>68.350684931506848</v>
          </cell>
          <cell r="FE144">
            <v>38271.593247916666</v>
          </cell>
        </row>
        <row r="145">
          <cell r="A145">
            <v>39894</v>
          </cell>
          <cell r="B145">
            <v>22</v>
          </cell>
          <cell r="C145">
            <v>7</v>
          </cell>
          <cell r="D145">
            <v>3</v>
          </cell>
          <cell r="E145">
            <v>2009</v>
          </cell>
          <cell r="G145">
            <v>0</v>
          </cell>
          <cell r="H145">
            <v>0.56191409834939787</v>
          </cell>
          <cell r="I145">
            <v>12.535764720749768</v>
          </cell>
          <cell r="J145">
            <v>50.684931506849317</v>
          </cell>
          <cell r="K145">
            <v>10.483870967741936</v>
          </cell>
          <cell r="L145">
            <v>0.21032127647869828</v>
          </cell>
          <cell r="M145">
            <v>7.9414568459924464</v>
          </cell>
          <cell r="N145">
            <v>7.7697391304347825</v>
          </cell>
          <cell r="O145">
            <v>13.678188396819646</v>
          </cell>
          <cell r="P145">
            <v>19.484902663701632</v>
          </cell>
          <cell r="Q145">
            <v>26.551886712461243</v>
          </cell>
          <cell r="R145">
            <v>20.288044470491361</v>
          </cell>
          <cell r="S145">
            <v>42.794166868965732</v>
          </cell>
          <cell r="T145">
            <v>21.283441496174166</v>
          </cell>
          <cell r="U145">
            <v>35.82468725070531</v>
          </cell>
          <cell r="W145">
            <v>0</v>
          </cell>
          <cell r="X145">
            <v>13.097678819099166</v>
          </cell>
          <cell r="Y145">
            <v>10.483870967741936</v>
          </cell>
          <cell r="Z145">
            <v>0</v>
          </cell>
          <cell r="AA145">
            <v>0</v>
          </cell>
          <cell r="AB145">
            <v>2.5899130434782607</v>
          </cell>
          <cell r="AC145">
            <v>5</v>
          </cell>
          <cell r="AD145">
            <v>0</v>
          </cell>
          <cell r="AE145">
            <v>1.3517454706142278</v>
          </cell>
          <cell r="AF145">
            <v>6.979858738813439</v>
          </cell>
          <cell r="AG145">
            <v>0</v>
          </cell>
          <cell r="AH145">
            <v>4.757510664004247</v>
          </cell>
          <cell r="AI145">
            <v>0</v>
          </cell>
          <cell r="AJ145">
            <v>0</v>
          </cell>
          <cell r="AK145">
            <v>0</v>
          </cell>
          <cell r="AL145">
            <v>0</v>
          </cell>
          <cell r="AM145">
            <v>0</v>
          </cell>
          <cell r="AN145">
            <v>0</v>
          </cell>
          <cell r="AO145">
            <v>28.57993172273645</v>
          </cell>
          <cell r="AP145">
            <v>0</v>
          </cell>
          <cell r="AQ145">
            <v>17.020141261186559</v>
          </cell>
          <cell r="AR145">
            <v>12.979858738813441</v>
          </cell>
          <cell r="AS145">
            <v>16.665579856733181</v>
          </cell>
          <cell r="AT145">
            <v>0</v>
          </cell>
          <cell r="AU145">
            <v>0</v>
          </cell>
          <cell r="AV145">
            <v>0</v>
          </cell>
          <cell r="AW145">
            <v>67</v>
          </cell>
          <cell r="AX145">
            <v>0</v>
          </cell>
          <cell r="AY145">
            <v>0</v>
          </cell>
          <cell r="AZ145">
            <v>32.902295615845205</v>
          </cell>
          <cell r="BA145">
            <v>0</v>
          </cell>
          <cell r="BB145">
            <v>0</v>
          </cell>
          <cell r="BC145">
            <v>0</v>
          </cell>
          <cell r="BD145">
            <v>0</v>
          </cell>
          <cell r="BE145">
            <v>27.3224043715847</v>
          </cell>
          <cell r="BF145">
            <v>23.362527135264617</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CA145">
            <v>0</v>
          </cell>
          <cell r="CB145">
            <v>0</v>
          </cell>
          <cell r="CC145">
            <v>0</v>
          </cell>
          <cell r="CD145">
            <v>0</v>
          </cell>
          <cell r="CE145">
            <v>0</v>
          </cell>
          <cell r="CF145">
            <v>0</v>
          </cell>
          <cell r="CH145">
            <v>0</v>
          </cell>
          <cell r="CJ145">
            <v>39894</v>
          </cell>
          <cell r="CK145">
            <v>13.097678819099166</v>
          </cell>
          <cell r="CL145">
            <v>8.3316042094276668</v>
          </cell>
          <cell r="CM145">
            <v>50.684931506849317</v>
          </cell>
          <cell r="CN145">
            <v>0</v>
          </cell>
          <cell r="CO145">
            <v>0</v>
          </cell>
          <cell r="CP145">
            <v>50.003022243473879</v>
          </cell>
          <cell r="CQ145">
            <v>0</v>
          </cell>
          <cell r="CR145">
            <v>30</v>
          </cell>
          <cell r="CS145">
            <v>0</v>
          </cell>
          <cell r="CU145">
            <v>39894</v>
          </cell>
          <cell r="CV145">
            <v>2.5899130434782607</v>
          </cell>
          <cell r="CW145">
            <v>5</v>
          </cell>
          <cell r="CX145">
            <v>0</v>
          </cell>
          <cell r="CY145">
            <v>0</v>
          </cell>
          <cell r="CZ145">
            <v>0</v>
          </cell>
          <cell r="DA145">
            <v>0</v>
          </cell>
          <cell r="DB145">
            <v>0</v>
          </cell>
          <cell r="DC145">
            <v>63.100701062573044</v>
          </cell>
          <cell r="DD145">
            <v>67</v>
          </cell>
          <cell r="DE145">
            <v>11.835616438356164</v>
          </cell>
          <cell r="DF145">
            <v>24</v>
          </cell>
          <cell r="DG145">
            <v>45.882154354658645</v>
          </cell>
          <cell r="DH145">
            <v>0</v>
          </cell>
          <cell r="DI145">
            <v>0</v>
          </cell>
          <cell r="DJ145">
            <v>0</v>
          </cell>
          <cell r="DK145">
            <v>27.3224043715847</v>
          </cell>
          <cell r="DL145">
            <v>23.362527135264617</v>
          </cell>
          <cell r="DM145">
            <v>0</v>
          </cell>
          <cell r="DN145">
            <v>0</v>
          </cell>
          <cell r="DO145">
            <v>0</v>
          </cell>
          <cell r="DP145">
            <v>0</v>
          </cell>
          <cell r="DR145">
            <v>50.684931506849317</v>
          </cell>
          <cell r="DS145">
            <v>0</v>
          </cell>
          <cell r="DT145">
            <v>0</v>
          </cell>
          <cell r="DV145">
            <v>39894</v>
          </cell>
          <cell r="DW145">
            <v>5.5544028062851112</v>
          </cell>
          <cell r="DY145">
            <v>49.7</v>
          </cell>
          <cell r="DZ145">
            <v>44.7</v>
          </cell>
          <cell r="EA145">
            <v>30</v>
          </cell>
          <cell r="EB145">
            <v>30</v>
          </cell>
          <cell r="ED145">
            <v>60</v>
          </cell>
          <cell r="EE145">
            <v>20</v>
          </cell>
          <cell r="EF145">
            <v>50.003022243473879</v>
          </cell>
          <cell r="EG145">
            <v>0</v>
          </cell>
          <cell r="EH145">
            <v>50.003022243473879</v>
          </cell>
          <cell r="EJ145">
            <v>30</v>
          </cell>
          <cell r="EK145">
            <v>90</v>
          </cell>
          <cell r="EL145">
            <v>110</v>
          </cell>
          <cell r="EN145">
            <v>0</v>
          </cell>
          <cell r="EO145">
            <v>60</v>
          </cell>
          <cell r="EP145">
            <v>80</v>
          </cell>
          <cell r="ER145">
            <v>200</v>
          </cell>
          <cell r="ET145">
            <v>15</v>
          </cell>
          <cell r="EU145">
            <v>0</v>
          </cell>
          <cell r="EV145">
            <v>0</v>
          </cell>
          <cell r="EW145">
            <v>50.684931506849317</v>
          </cell>
          <cell r="EX145">
            <v>0</v>
          </cell>
          <cell r="EZ145">
            <v>51.852461158688364</v>
          </cell>
          <cell r="FA145">
            <v>66.852461158688357</v>
          </cell>
          <cell r="FB145">
            <v>59</v>
          </cell>
          <cell r="FC145">
            <v>68.350684931506848</v>
          </cell>
          <cell r="FE145">
            <v>38271.593248263889</v>
          </cell>
        </row>
        <row r="146">
          <cell r="A146">
            <v>39895</v>
          </cell>
          <cell r="B146">
            <v>23</v>
          </cell>
          <cell r="C146">
            <v>1</v>
          </cell>
          <cell r="D146">
            <v>3</v>
          </cell>
          <cell r="E146">
            <v>2009</v>
          </cell>
          <cell r="G146">
            <v>0</v>
          </cell>
          <cell r="H146">
            <v>0.6659369127861815</v>
          </cell>
          <cell r="I146">
            <v>12.655082483166371</v>
          </cell>
          <cell r="J146">
            <v>50.684931506849317</v>
          </cell>
          <cell r="K146">
            <v>10.483870967741936</v>
          </cell>
          <cell r="L146">
            <v>0.24925642898602562</v>
          </cell>
          <cell r="M146">
            <v>8.0170451233971267</v>
          </cell>
          <cell r="N146">
            <v>7.7697391304347825</v>
          </cell>
          <cell r="O146">
            <v>16.210325706798677</v>
          </cell>
          <cell r="P146">
            <v>19.670363625878906</v>
          </cell>
          <cell r="Q146">
            <v>26.574589550034752</v>
          </cell>
          <cell r="R146">
            <v>20.288044470491361</v>
          </cell>
          <cell r="S146">
            <v>42.794166868965732</v>
          </cell>
          <cell r="T146">
            <v>21.283441496174166</v>
          </cell>
          <cell r="U146">
            <v>35.82468725070531</v>
          </cell>
          <cell r="W146">
            <v>0</v>
          </cell>
          <cell r="X146">
            <v>13.321019395952552</v>
          </cell>
          <cell r="Y146">
            <v>10.483870967741936</v>
          </cell>
          <cell r="Z146">
            <v>0</v>
          </cell>
          <cell r="AA146">
            <v>0</v>
          </cell>
          <cell r="AB146">
            <v>2.5899130434782607</v>
          </cell>
          <cell r="AC146">
            <v>5</v>
          </cell>
          <cell r="AD146">
            <v>0</v>
          </cell>
          <cell r="AE146">
            <v>1.3517454706142278</v>
          </cell>
          <cell r="AF146">
            <v>7.0943821687254456</v>
          </cell>
          <cell r="AG146">
            <v>0</v>
          </cell>
          <cell r="AH146">
            <v>4.8022293290459377</v>
          </cell>
          <cell r="AI146">
            <v>0</v>
          </cell>
          <cell r="AJ146">
            <v>0</v>
          </cell>
          <cell r="AK146">
            <v>0</v>
          </cell>
          <cell r="AL146">
            <v>0</v>
          </cell>
          <cell r="AM146">
            <v>0</v>
          </cell>
          <cell r="AN146">
            <v>0</v>
          </cell>
          <cell r="AO146">
            <v>28.296872878595835</v>
          </cell>
          <cell r="AP146">
            <v>0</v>
          </cell>
          <cell r="AQ146">
            <v>16.905617831274554</v>
          </cell>
          <cell r="AR146">
            <v>13.094382168725446</v>
          </cell>
          <cell r="AS146">
            <v>19.644221145561922</v>
          </cell>
          <cell r="AT146">
            <v>0</v>
          </cell>
          <cell r="AU146">
            <v>0</v>
          </cell>
          <cell r="AV146">
            <v>0</v>
          </cell>
          <cell r="AW146">
            <v>67</v>
          </cell>
          <cell r="AX146">
            <v>0</v>
          </cell>
          <cell r="AY146">
            <v>0</v>
          </cell>
          <cell r="AZ146">
            <v>32.902295615845205</v>
          </cell>
          <cell r="BA146">
            <v>0</v>
          </cell>
          <cell r="BB146">
            <v>0</v>
          </cell>
          <cell r="BC146">
            <v>0</v>
          </cell>
          <cell r="BD146">
            <v>0</v>
          </cell>
          <cell r="BE146">
            <v>27.3224043715847</v>
          </cell>
          <cell r="BF146">
            <v>23.362527135264617</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CA146">
            <v>0</v>
          </cell>
          <cell r="CB146">
            <v>0</v>
          </cell>
          <cell r="CC146">
            <v>0</v>
          </cell>
          <cell r="CD146">
            <v>0</v>
          </cell>
          <cell r="CE146">
            <v>0</v>
          </cell>
          <cell r="CF146">
            <v>0</v>
          </cell>
          <cell r="CH146">
            <v>0</v>
          </cell>
          <cell r="CJ146">
            <v>39895</v>
          </cell>
          <cell r="CK146">
            <v>13.321019395952552</v>
          </cell>
          <cell r="CL146">
            <v>8.4461276393396734</v>
          </cell>
          <cell r="CM146">
            <v>50.684931506849317</v>
          </cell>
          <cell r="CN146">
            <v>0</v>
          </cell>
          <cell r="CO146">
            <v>0</v>
          </cell>
          <cell r="CP146">
            <v>52.743323353203692</v>
          </cell>
          <cell r="CQ146">
            <v>0</v>
          </cell>
          <cell r="CR146">
            <v>30</v>
          </cell>
          <cell r="CS146">
            <v>0</v>
          </cell>
          <cell r="CU146">
            <v>39895</v>
          </cell>
          <cell r="CV146">
            <v>2.5899130434782607</v>
          </cell>
          <cell r="CW146">
            <v>5</v>
          </cell>
          <cell r="CX146">
            <v>0</v>
          </cell>
          <cell r="CY146">
            <v>0</v>
          </cell>
          <cell r="CZ146">
            <v>0</v>
          </cell>
          <cell r="DA146">
            <v>0</v>
          </cell>
          <cell r="DB146">
            <v>0</v>
          </cell>
          <cell r="DC146">
            <v>66.064342749156253</v>
          </cell>
          <cell r="DD146">
            <v>67</v>
          </cell>
          <cell r="DE146">
            <v>11.835616438356164</v>
          </cell>
          <cell r="DF146">
            <v>24</v>
          </cell>
          <cell r="DG146">
            <v>45.99667778457065</v>
          </cell>
          <cell r="DH146">
            <v>0</v>
          </cell>
          <cell r="DI146">
            <v>0</v>
          </cell>
          <cell r="DJ146">
            <v>0</v>
          </cell>
          <cell r="DK146">
            <v>27.3224043715847</v>
          </cell>
          <cell r="DL146">
            <v>23.362527135264617</v>
          </cell>
          <cell r="DM146">
            <v>0</v>
          </cell>
          <cell r="DN146">
            <v>0</v>
          </cell>
          <cell r="DO146">
            <v>0</v>
          </cell>
          <cell r="DP146">
            <v>0</v>
          </cell>
          <cell r="DR146">
            <v>50.684931506849317</v>
          </cell>
          <cell r="DS146">
            <v>0</v>
          </cell>
          <cell r="DT146">
            <v>0</v>
          </cell>
          <cell r="DV146">
            <v>39895</v>
          </cell>
          <cell r="DW146">
            <v>5.6307517595597822</v>
          </cell>
          <cell r="DY146">
            <v>49.7</v>
          </cell>
          <cell r="DZ146">
            <v>44.7</v>
          </cell>
          <cell r="EA146">
            <v>30</v>
          </cell>
          <cell r="EB146">
            <v>30</v>
          </cell>
          <cell r="ED146">
            <v>60</v>
          </cell>
          <cell r="EE146">
            <v>20</v>
          </cell>
          <cell r="EF146">
            <v>52.743323353203692</v>
          </cell>
          <cell r="EG146">
            <v>0</v>
          </cell>
          <cell r="EH146">
            <v>52.743323353203692</v>
          </cell>
          <cell r="EJ146">
            <v>30</v>
          </cell>
          <cell r="EK146">
            <v>90</v>
          </cell>
          <cell r="EL146">
            <v>110</v>
          </cell>
          <cell r="EN146">
            <v>0</v>
          </cell>
          <cell r="EO146">
            <v>60</v>
          </cell>
          <cell r="EP146">
            <v>80</v>
          </cell>
          <cell r="ER146">
            <v>200</v>
          </cell>
          <cell r="ET146">
            <v>15</v>
          </cell>
          <cell r="EU146">
            <v>0</v>
          </cell>
          <cell r="EV146">
            <v>0</v>
          </cell>
          <cell r="EW146">
            <v>50.684931506849317</v>
          </cell>
          <cell r="EX146">
            <v>0</v>
          </cell>
          <cell r="EZ146">
            <v>52.346002620184336</v>
          </cell>
          <cell r="FA146">
            <v>67.346002620184336</v>
          </cell>
          <cell r="FB146">
            <v>59</v>
          </cell>
          <cell r="FC146">
            <v>68.350684931506848</v>
          </cell>
          <cell r="FE146">
            <v>38271.593248495374</v>
          </cell>
        </row>
        <row r="147">
          <cell r="A147">
            <v>39896</v>
          </cell>
          <cell r="B147">
            <v>24</v>
          </cell>
          <cell r="C147">
            <v>2</v>
          </cell>
          <cell r="D147">
            <v>3</v>
          </cell>
          <cell r="E147">
            <v>2009</v>
          </cell>
          <cell r="G147">
            <v>0</v>
          </cell>
          <cell r="H147">
            <v>0.53627403881774227</v>
          </cell>
          <cell r="I147">
            <v>12.506945071280693</v>
          </cell>
          <cell r="J147">
            <v>50.684931506849317</v>
          </cell>
          <cell r="K147">
            <v>10.483870967741936</v>
          </cell>
          <cell r="L147">
            <v>0.20072434686698662</v>
          </cell>
          <cell r="M147">
            <v>7.9231994833445611</v>
          </cell>
          <cell r="N147">
            <v>7.7697391304347825</v>
          </cell>
          <cell r="O147">
            <v>13.054054626533667</v>
          </cell>
          <cell r="P147">
            <v>19.44010698691476</v>
          </cell>
          <cell r="Q147">
            <v>26.569238413679024</v>
          </cell>
          <cell r="R147">
            <v>20.288044470491361</v>
          </cell>
          <cell r="S147">
            <v>42.794166868965732</v>
          </cell>
          <cell r="T147">
            <v>21.283441496174166</v>
          </cell>
          <cell r="U147">
            <v>35.82468725070531</v>
          </cell>
          <cell r="W147">
            <v>0</v>
          </cell>
          <cell r="X147">
            <v>13.043219110098436</v>
          </cell>
          <cell r="Y147">
            <v>10.483870967741936</v>
          </cell>
          <cell r="Z147">
            <v>0</v>
          </cell>
          <cell r="AA147">
            <v>0</v>
          </cell>
          <cell r="AB147">
            <v>2.5899130434782607</v>
          </cell>
          <cell r="AC147">
            <v>5</v>
          </cell>
          <cell r="AD147">
            <v>0</v>
          </cell>
          <cell r="AE147">
            <v>1.3517454706142278</v>
          </cell>
          <cell r="AF147">
            <v>6.9520044465538415</v>
          </cell>
          <cell r="AG147">
            <v>0</v>
          </cell>
          <cell r="AH147">
            <v>4.8017234739271633</v>
          </cell>
          <cell r="AI147">
            <v>0</v>
          </cell>
          <cell r="AJ147">
            <v>0</v>
          </cell>
          <cell r="AK147">
            <v>0</v>
          </cell>
          <cell r="AL147">
            <v>0</v>
          </cell>
          <cell r="AM147">
            <v>0</v>
          </cell>
          <cell r="AN147">
            <v>0</v>
          </cell>
          <cell r="AO147">
            <v>28.553240123162528</v>
          </cell>
          <cell r="AP147">
            <v>0</v>
          </cell>
          <cell r="AQ147">
            <v>17.047995553446157</v>
          </cell>
          <cell r="AR147">
            <v>12.952004446553843</v>
          </cell>
          <cell r="AS147">
            <v>15.996480900529122</v>
          </cell>
          <cell r="AT147">
            <v>0</v>
          </cell>
          <cell r="AU147">
            <v>0</v>
          </cell>
          <cell r="AV147">
            <v>0</v>
          </cell>
          <cell r="AW147">
            <v>67</v>
          </cell>
          <cell r="AX147">
            <v>0</v>
          </cell>
          <cell r="AY147">
            <v>0</v>
          </cell>
          <cell r="AZ147">
            <v>32.902295615845205</v>
          </cell>
          <cell r="BA147">
            <v>0</v>
          </cell>
          <cell r="BB147">
            <v>0</v>
          </cell>
          <cell r="BC147">
            <v>0</v>
          </cell>
          <cell r="BD147">
            <v>0</v>
          </cell>
          <cell r="BE147">
            <v>27.3224043715847</v>
          </cell>
          <cell r="BF147">
            <v>23.362527135264617</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CA147">
            <v>0</v>
          </cell>
          <cell r="CB147">
            <v>0</v>
          </cell>
          <cell r="CC147">
            <v>0</v>
          </cell>
          <cell r="CD147">
            <v>0</v>
          </cell>
          <cell r="CE147">
            <v>0</v>
          </cell>
          <cell r="CF147">
            <v>0</v>
          </cell>
          <cell r="CH147">
            <v>0</v>
          </cell>
          <cell r="CJ147">
            <v>39896</v>
          </cell>
          <cell r="CK147">
            <v>13.043219110098436</v>
          </cell>
          <cell r="CL147">
            <v>8.3037499171680693</v>
          </cell>
          <cell r="CM147">
            <v>50.684931506849317</v>
          </cell>
          <cell r="CN147">
            <v>0</v>
          </cell>
          <cell r="CO147">
            <v>0</v>
          </cell>
          <cell r="CP147">
            <v>49.351444497618814</v>
          </cell>
          <cell r="CQ147">
            <v>0</v>
          </cell>
          <cell r="CR147">
            <v>30</v>
          </cell>
          <cell r="CS147">
            <v>0</v>
          </cell>
          <cell r="CU147">
            <v>39896</v>
          </cell>
          <cell r="CV147">
            <v>2.5899130434782607</v>
          </cell>
          <cell r="CW147">
            <v>5</v>
          </cell>
          <cell r="CX147">
            <v>0</v>
          </cell>
          <cell r="CY147">
            <v>0</v>
          </cell>
          <cell r="CZ147">
            <v>0</v>
          </cell>
          <cell r="DA147">
            <v>0</v>
          </cell>
          <cell r="DB147">
            <v>0</v>
          </cell>
          <cell r="DC147">
            <v>62.394663607717249</v>
          </cell>
          <cell r="DD147">
            <v>67</v>
          </cell>
          <cell r="DE147">
            <v>11.835616438356164</v>
          </cell>
          <cell r="DF147">
            <v>24</v>
          </cell>
          <cell r="DG147">
            <v>45.854300062399048</v>
          </cell>
          <cell r="DH147">
            <v>0</v>
          </cell>
          <cell r="DI147">
            <v>0</v>
          </cell>
          <cell r="DJ147">
            <v>0</v>
          </cell>
          <cell r="DK147">
            <v>27.3224043715847</v>
          </cell>
          <cell r="DL147">
            <v>23.362527135264617</v>
          </cell>
          <cell r="DM147">
            <v>0</v>
          </cell>
          <cell r="DN147">
            <v>0</v>
          </cell>
          <cell r="DO147">
            <v>0</v>
          </cell>
          <cell r="DP147">
            <v>0</v>
          </cell>
          <cell r="DR147">
            <v>50.684931506849317</v>
          </cell>
          <cell r="DS147">
            <v>0</v>
          </cell>
          <cell r="DT147">
            <v>0</v>
          </cell>
          <cell r="DV147">
            <v>39896</v>
          </cell>
          <cell r="DW147">
            <v>5.5358332781120465</v>
          </cell>
          <cell r="DY147">
            <v>49.7</v>
          </cell>
          <cell r="DZ147">
            <v>44.7</v>
          </cell>
          <cell r="EA147">
            <v>30</v>
          </cell>
          <cell r="EB147">
            <v>30</v>
          </cell>
          <cell r="ED147">
            <v>60</v>
          </cell>
          <cell r="EE147">
            <v>20</v>
          </cell>
          <cell r="EF147">
            <v>49.351444497618814</v>
          </cell>
          <cell r="EG147">
            <v>0</v>
          </cell>
          <cell r="EH147">
            <v>49.351444497618814</v>
          </cell>
          <cell r="EJ147">
            <v>30</v>
          </cell>
          <cell r="EK147">
            <v>90</v>
          </cell>
          <cell r="EL147">
            <v>110</v>
          </cell>
          <cell r="EN147">
            <v>0</v>
          </cell>
          <cell r="EO147">
            <v>60</v>
          </cell>
          <cell r="EP147">
            <v>80</v>
          </cell>
          <cell r="ER147">
            <v>200</v>
          </cell>
          <cell r="ET147">
            <v>15</v>
          </cell>
          <cell r="EU147">
            <v>0</v>
          </cell>
          <cell r="EV147">
            <v>0</v>
          </cell>
          <cell r="EW147">
            <v>50.684931506849317</v>
          </cell>
          <cell r="EX147">
            <v>0</v>
          </cell>
          <cell r="EZ147">
            <v>51.733252655019761</v>
          </cell>
          <cell r="FA147">
            <v>66.733252655019754</v>
          </cell>
          <cell r="FB147">
            <v>59</v>
          </cell>
          <cell r="FC147">
            <v>68.350684931506848</v>
          </cell>
          <cell r="FE147">
            <v>38271.593248726851</v>
          </cell>
        </row>
        <row r="148">
          <cell r="A148">
            <v>39897</v>
          </cell>
          <cell r="B148">
            <v>25</v>
          </cell>
          <cell r="C148">
            <v>3</v>
          </cell>
          <cell r="D148">
            <v>3</v>
          </cell>
          <cell r="E148">
            <v>2009</v>
          </cell>
          <cell r="G148">
            <v>0</v>
          </cell>
          <cell r="H148">
            <v>0.49732501056537942</v>
          </cell>
          <cell r="I148">
            <v>10.01912970442622</v>
          </cell>
          <cell r="J148">
            <v>50.684931506849317</v>
          </cell>
          <cell r="K148">
            <v>10.483870967741936</v>
          </cell>
          <cell r="L148">
            <v>0.18614594535738757</v>
          </cell>
          <cell r="M148">
            <v>6.3471585463310278</v>
          </cell>
          <cell r="N148">
            <v>7.7697391304347825</v>
          </cell>
          <cell r="O148">
            <v>12.105952153444255</v>
          </cell>
          <cell r="P148">
            <v>15.573183719905545</v>
          </cell>
          <cell r="Q148">
            <v>26.658462462334906</v>
          </cell>
          <cell r="R148">
            <v>20.288044470491361</v>
          </cell>
          <cell r="S148">
            <v>40.311622374626594</v>
          </cell>
          <cell r="T148">
            <v>21.103695133990179</v>
          </cell>
          <cell r="U148">
            <v>25.429696805777855</v>
          </cell>
          <cell r="W148">
            <v>0</v>
          </cell>
          <cell r="X148">
            <v>10.5164547149916</v>
          </cell>
          <cell r="Y148">
            <v>10.483870967741936</v>
          </cell>
          <cell r="Z148">
            <v>0</v>
          </cell>
          <cell r="AA148">
            <v>0</v>
          </cell>
          <cell r="AB148">
            <v>2.5899130434782607</v>
          </cell>
          <cell r="AC148">
            <v>5</v>
          </cell>
          <cell r="AD148">
            <v>0</v>
          </cell>
          <cell r="AE148">
            <v>1.3517454706142278</v>
          </cell>
          <cell r="AF148">
            <v>5.36138510803071</v>
          </cell>
          <cell r="AG148">
            <v>0</v>
          </cell>
          <cell r="AH148">
            <v>5.1504192657088019</v>
          </cell>
          <cell r="AI148">
            <v>0</v>
          </cell>
          <cell r="AJ148">
            <v>0</v>
          </cell>
          <cell r="AK148">
            <v>0</v>
          </cell>
          <cell r="AL148">
            <v>0</v>
          </cell>
          <cell r="AM148">
            <v>0</v>
          </cell>
          <cell r="AN148">
            <v>0</v>
          </cell>
          <cell r="AO148">
            <v>30.725014069408559</v>
          </cell>
          <cell r="AP148">
            <v>0</v>
          </cell>
          <cell r="AQ148">
            <v>18.63861489196929</v>
          </cell>
          <cell r="AR148">
            <v>11.36138510803071</v>
          </cell>
          <cell r="AS148">
            <v>8.750209471058696</v>
          </cell>
          <cell r="AT148">
            <v>0</v>
          </cell>
          <cell r="AU148">
            <v>0</v>
          </cell>
          <cell r="AV148">
            <v>0</v>
          </cell>
          <cell r="AW148">
            <v>67</v>
          </cell>
          <cell r="AX148">
            <v>0</v>
          </cell>
          <cell r="AY148">
            <v>0</v>
          </cell>
          <cell r="AZ148">
            <v>19.845014314394632</v>
          </cell>
          <cell r="BA148">
            <v>0</v>
          </cell>
          <cell r="BB148">
            <v>0</v>
          </cell>
          <cell r="BC148">
            <v>0</v>
          </cell>
          <cell r="BD148">
            <v>0</v>
          </cell>
          <cell r="BE148">
            <v>27.3224043715847</v>
          </cell>
          <cell r="BF148">
            <v>23.362527135264617</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CA148">
            <v>0</v>
          </cell>
          <cell r="CB148">
            <v>0</v>
          </cell>
          <cell r="CC148">
            <v>0</v>
          </cell>
          <cell r="CD148">
            <v>0</v>
          </cell>
          <cell r="CE148">
            <v>0</v>
          </cell>
          <cell r="CF148">
            <v>0</v>
          </cell>
          <cell r="CH148">
            <v>0</v>
          </cell>
          <cell r="CJ148">
            <v>39897</v>
          </cell>
          <cell r="CK148">
            <v>10.5164547149916</v>
          </cell>
          <cell r="CL148">
            <v>6.7131305786449378</v>
          </cell>
          <cell r="CM148">
            <v>50.684931506849317</v>
          </cell>
          <cell r="CN148">
            <v>0</v>
          </cell>
          <cell r="CO148">
            <v>0</v>
          </cell>
          <cell r="CP148">
            <v>44.62564280617606</v>
          </cell>
          <cell r="CQ148">
            <v>0</v>
          </cell>
          <cell r="CR148">
            <v>30</v>
          </cell>
          <cell r="CS148">
            <v>0</v>
          </cell>
          <cell r="CU148">
            <v>39897</v>
          </cell>
          <cell r="CV148">
            <v>2.5899130434782607</v>
          </cell>
          <cell r="CW148">
            <v>5</v>
          </cell>
          <cell r="CX148">
            <v>0</v>
          </cell>
          <cell r="CY148">
            <v>0</v>
          </cell>
          <cell r="CZ148">
            <v>0</v>
          </cell>
          <cell r="DA148">
            <v>0</v>
          </cell>
          <cell r="DB148">
            <v>0</v>
          </cell>
          <cell r="DC148">
            <v>55.142097521167656</v>
          </cell>
          <cell r="DD148">
            <v>67</v>
          </cell>
          <cell r="DE148">
            <v>11.835616438356164</v>
          </cell>
          <cell r="DF148">
            <v>24</v>
          </cell>
          <cell r="DG148">
            <v>31.206399422425342</v>
          </cell>
          <cell r="DH148">
            <v>0</v>
          </cell>
          <cell r="DI148">
            <v>0</v>
          </cell>
          <cell r="DJ148">
            <v>0</v>
          </cell>
          <cell r="DK148">
            <v>27.3224043715847</v>
          </cell>
          <cell r="DL148">
            <v>23.362527135264617</v>
          </cell>
          <cell r="DM148">
            <v>0</v>
          </cell>
          <cell r="DN148">
            <v>0</v>
          </cell>
          <cell r="DO148">
            <v>0</v>
          </cell>
          <cell r="DP148">
            <v>0</v>
          </cell>
          <cell r="DR148">
            <v>50.684931506849317</v>
          </cell>
          <cell r="DS148">
            <v>0</v>
          </cell>
          <cell r="DT148">
            <v>0</v>
          </cell>
          <cell r="DV148">
            <v>39897</v>
          </cell>
          <cell r="DW148">
            <v>4.4754203857632922</v>
          </cell>
          <cell r="DY148">
            <v>49.7</v>
          </cell>
          <cell r="DZ148">
            <v>44.7</v>
          </cell>
          <cell r="EA148">
            <v>30</v>
          </cell>
          <cell r="EB148">
            <v>30</v>
          </cell>
          <cell r="ED148">
            <v>60</v>
          </cell>
          <cell r="EE148">
            <v>20</v>
          </cell>
          <cell r="EF148">
            <v>44.62564280617606</v>
          </cell>
          <cell r="EG148">
            <v>0</v>
          </cell>
          <cell r="EH148">
            <v>44.62564280617606</v>
          </cell>
          <cell r="EJ148">
            <v>30</v>
          </cell>
          <cell r="EK148">
            <v>90</v>
          </cell>
          <cell r="EL148">
            <v>110</v>
          </cell>
          <cell r="EN148">
            <v>0</v>
          </cell>
          <cell r="EO148">
            <v>60</v>
          </cell>
          <cell r="EP148">
            <v>80</v>
          </cell>
          <cell r="ER148">
            <v>200</v>
          </cell>
          <cell r="ET148">
            <v>15</v>
          </cell>
          <cell r="EU148">
            <v>0</v>
          </cell>
          <cell r="EV148">
            <v>0</v>
          </cell>
          <cell r="EW148">
            <v>41.442747643683347</v>
          </cell>
          <cell r="EX148">
            <v>9.2421838631659696</v>
          </cell>
          <cell r="EZ148">
            <v>41.442747643683347</v>
          </cell>
          <cell r="FA148">
            <v>56.442747643683347</v>
          </cell>
          <cell r="FB148">
            <v>59</v>
          </cell>
          <cell r="FC148">
            <v>68.350684931506848</v>
          </cell>
          <cell r="FE148">
            <v>38271.59324884259</v>
          </cell>
        </row>
        <row r="149">
          <cell r="A149">
            <v>39898</v>
          </cell>
          <cell r="B149">
            <v>26</v>
          </cell>
          <cell r="C149">
            <v>4</v>
          </cell>
          <cell r="D149">
            <v>3</v>
          </cell>
          <cell r="E149">
            <v>2009</v>
          </cell>
          <cell r="G149">
            <v>0</v>
          </cell>
          <cell r="H149">
            <v>0.50492429450467791</v>
          </cell>
          <cell r="I149">
            <v>9.9442229004479206</v>
          </cell>
          <cell r="J149">
            <v>50.684931506849317</v>
          </cell>
          <cell r="K149">
            <v>10.483870967741936</v>
          </cell>
          <cell r="L149">
            <v>0.18899031445781106</v>
          </cell>
          <cell r="M149">
            <v>6.2997047878634476</v>
          </cell>
          <cell r="N149">
            <v>0</v>
          </cell>
          <cell r="O149">
            <v>12.290934942998717</v>
          </cell>
          <cell r="P149">
            <v>15.4567527069694</v>
          </cell>
          <cell r="Q149">
            <v>26.91866924246543</v>
          </cell>
          <cell r="R149">
            <v>20.288044470491361</v>
          </cell>
          <cell r="S149">
            <v>34.145764765192943</v>
          </cell>
          <cell r="T149">
            <v>20.933502939633886</v>
          </cell>
          <cell r="U149">
            <v>22.691694887868451</v>
          </cell>
          <cell r="W149">
            <v>0</v>
          </cell>
          <cell r="X149">
            <v>10.449147194952598</v>
          </cell>
          <cell r="Y149">
            <v>10.483870967741936</v>
          </cell>
          <cell r="Z149">
            <v>0</v>
          </cell>
          <cell r="AA149">
            <v>0</v>
          </cell>
          <cell r="AB149">
            <v>0</v>
          </cell>
          <cell r="AC149">
            <v>5</v>
          </cell>
          <cell r="AD149">
            <v>0</v>
          </cell>
          <cell r="AE149">
            <v>1.3517454706142278</v>
          </cell>
          <cell r="AF149">
            <v>0.13694963170703112</v>
          </cell>
          <cell r="AG149">
            <v>0</v>
          </cell>
          <cell r="AH149">
            <v>5.1426793584393788</v>
          </cell>
          <cell r="AI149">
            <v>0</v>
          </cell>
          <cell r="AJ149">
            <v>0</v>
          </cell>
          <cell r="AK149">
            <v>0</v>
          </cell>
          <cell r="AL149">
            <v>0</v>
          </cell>
          <cell r="AM149">
            <v>0</v>
          </cell>
          <cell r="AN149">
            <v>0</v>
          </cell>
          <cell r="AO149">
            <v>30.808382663887876</v>
          </cell>
          <cell r="AP149">
            <v>0</v>
          </cell>
          <cell r="AQ149">
            <v>23.863050368292967</v>
          </cell>
          <cell r="AR149">
            <v>6.1369496317070329</v>
          </cell>
          <cell r="AS149">
            <v>9.0033393405976625</v>
          </cell>
          <cell r="AT149">
            <v>0</v>
          </cell>
          <cell r="AU149">
            <v>0</v>
          </cell>
          <cell r="AV149">
            <v>0</v>
          </cell>
          <cell r="AW149">
            <v>67</v>
          </cell>
          <cell r="AX149">
            <v>0</v>
          </cell>
          <cell r="AY149">
            <v>0</v>
          </cell>
          <cell r="AZ149">
            <v>10.770962592695284</v>
          </cell>
          <cell r="BA149">
            <v>0</v>
          </cell>
          <cell r="BB149">
            <v>0</v>
          </cell>
          <cell r="BC149">
            <v>0</v>
          </cell>
          <cell r="BD149">
            <v>0</v>
          </cell>
          <cell r="BE149">
            <v>27.3224043715847</v>
          </cell>
          <cell r="BF149">
            <v>23.362527135264617</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CA149">
            <v>0</v>
          </cell>
          <cell r="CB149">
            <v>0</v>
          </cell>
          <cell r="CC149">
            <v>0</v>
          </cell>
          <cell r="CD149">
            <v>0</v>
          </cell>
          <cell r="CE149">
            <v>0</v>
          </cell>
          <cell r="CF149">
            <v>0</v>
          </cell>
          <cell r="CH149">
            <v>0</v>
          </cell>
          <cell r="CJ149">
            <v>39898</v>
          </cell>
          <cell r="CK149">
            <v>10.449147194952598</v>
          </cell>
          <cell r="CL149">
            <v>1.4886951023212589</v>
          </cell>
          <cell r="CM149">
            <v>50.684931506849317</v>
          </cell>
          <cell r="CN149">
            <v>0</v>
          </cell>
          <cell r="CO149">
            <v>0</v>
          </cell>
          <cell r="CP149">
            <v>44.954401362924919</v>
          </cell>
          <cell r="CQ149">
            <v>0</v>
          </cell>
          <cell r="CR149">
            <v>30</v>
          </cell>
          <cell r="CS149">
            <v>0</v>
          </cell>
          <cell r="CU149">
            <v>39898</v>
          </cell>
          <cell r="CV149">
            <v>0</v>
          </cell>
          <cell r="CW149">
            <v>5</v>
          </cell>
          <cell r="CX149">
            <v>0</v>
          </cell>
          <cell r="CY149">
            <v>0</v>
          </cell>
          <cell r="CZ149">
            <v>0</v>
          </cell>
          <cell r="DA149">
            <v>0</v>
          </cell>
          <cell r="DB149">
            <v>0</v>
          </cell>
          <cell r="DC149">
            <v>55.403548557877514</v>
          </cell>
          <cell r="DD149">
            <v>67</v>
          </cell>
          <cell r="DE149">
            <v>11.835616438356164</v>
          </cell>
          <cell r="DF149">
            <v>24</v>
          </cell>
          <cell r="DG149">
            <v>16.907912224402317</v>
          </cell>
          <cell r="DH149">
            <v>0</v>
          </cell>
          <cell r="DI149">
            <v>0</v>
          </cell>
          <cell r="DJ149">
            <v>0</v>
          </cell>
          <cell r="DK149">
            <v>27.3224043715847</v>
          </cell>
          <cell r="DL149">
            <v>23.362527135264617</v>
          </cell>
          <cell r="DM149">
            <v>0</v>
          </cell>
          <cell r="DN149">
            <v>0</v>
          </cell>
          <cell r="DO149">
            <v>0</v>
          </cell>
          <cell r="DP149">
            <v>0</v>
          </cell>
          <cell r="DR149">
            <v>50.684931506849317</v>
          </cell>
          <cell r="DS149">
            <v>0</v>
          </cell>
          <cell r="DT149">
            <v>0</v>
          </cell>
          <cell r="DV149">
            <v>39898</v>
          </cell>
          <cell r="DW149">
            <v>0.9924634015475059</v>
          </cell>
          <cell r="DY149">
            <v>49.7</v>
          </cell>
          <cell r="DZ149">
            <v>44.7</v>
          </cell>
          <cell r="EA149">
            <v>30</v>
          </cell>
          <cell r="EB149">
            <v>30</v>
          </cell>
          <cell r="ED149">
            <v>60</v>
          </cell>
          <cell r="EE149">
            <v>20</v>
          </cell>
          <cell r="EF149">
            <v>44.954401362924919</v>
          </cell>
          <cell r="EG149">
            <v>0</v>
          </cell>
          <cell r="EH149">
            <v>44.954401362924919</v>
          </cell>
          <cell r="EJ149">
            <v>30</v>
          </cell>
          <cell r="EK149">
            <v>90</v>
          </cell>
          <cell r="EL149">
            <v>110</v>
          </cell>
          <cell r="EN149">
            <v>0</v>
          </cell>
          <cell r="EO149">
            <v>60</v>
          </cell>
          <cell r="EP149">
            <v>80</v>
          </cell>
          <cell r="ER149">
            <v>200</v>
          </cell>
          <cell r="ET149">
            <v>15</v>
          </cell>
          <cell r="EU149">
            <v>0</v>
          </cell>
          <cell r="EV149">
            <v>0</v>
          </cell>
          <cell r="EW149">
            <v>41.132905984213068</v>
          </cell>
          <cell r="EX149">
            <v>9.5520255226362494</v>
          </cell>
          <cell r="EZ149">
            <v>41.132905984213068</v>
          </cell>
          <cell r="FA149">
            <v>56.132905984213068</v>
          </cell>
          <cell r="FB149">
            <v>59</v>
          </cell>
          <cell r="FC149">
            <v>68.350684931506848</v>
          </cell>
          <cell r="FE149">
            <v>38271.593249189813</v>
          </cell>
        </row>
        <row r="150">
          <cell r="A150">
            <v>39899</v>
          </cell>
          <cell r="B150">
            <v>27</v>
          </cell>
          <cell r="C150">
            <v>5</v>
          </cell>
          <cell r="D150">
            <v>3</v>
          </cell>
          <cell r="E150">
            <v>2009</v>
          </cell>
          <cell r="G150">
            <v>0</v>
          </cell>
          <cell r="H150">
            <v>0.67832360727258889</v>
          </cell>
          <cell r="I150">
            <v>10.2257170668538</v>
          </cell>
          <cell r="J150">
            <v>50.684931506849317</v>
          </cell>
          <cell r="K150">
            <v>10.483870967741936</v>
          </cell>
          <cell r="L150">
            <v>0.25389269884183718</v>
          </cell>
          <cell r="M150">
            <v>6.4780324626969294</v>
          </cell>
          <cell r="N150">
            <v>0</v>
          </cell>
          <cell r="O150">
            <v>16.511844286411851</v>
          </cell>
          <cell r="P150">
            <v>15.894291744674815</v>
          </cell>
          <cell r="Q150">
            <v>26.658152439818494</v>
          </cell>
          <cell r="R150">
            <v>20.288044470491361</v>
          </cell>
          <cell r="S150">
            <v>40.311622374626594</v>
          </cell>
          <cell r="T150">
            <v>21.103695133990179</v>
          </cell>
          <cell r="U150">
            <v>25.429696805777855</v>
          </cell>
          <cell r="W150">
            <v>0</v>
          </cell>
          <cell r="X150">
            <v>10.904040674126389</v>
          </cell>
          <cell r="Y150">
            <v>10.483870967741936</v>
          </cell>
          <cell r="Z150">
            <v>0</v>
          </cell>
          <cell r="AA150">
            <v>0</v>
          </cell>
          <cell r="AB150">
            <v>0</v>
          </cell>
          <cell r="AC150">
            <v>5</v>
          </cell>
          <cell r="AD150">
            <v>0</v>
          </cell>
          <cell r="AE150">
            <v>1.3517454706142278</v>
          </cell>
          <cell r="AF150">
            <v>0.38017969092453896</v>
          </cell>
          <cell r="AG150">
            <v>0</v>
          </cell>
          <cell r="AH150">
            <v>5.1323993718649064</v>
          </cell>
          <cell r="AI150">
            <v>0</v>
          </cell>
          <cell r="AJ150">
            <v>0</v>
          </cell>
          <cell r="AK150">
            <v>0</v>
          </cell>
          <cell r="AL150">
            <v>0</v>
          </cell>
          <cell r="AM150">
            <v>0</v>
          </cell>
          <cell r="AN150">
            <v>0</v>
          </cell>
          <cell r="AO150">
            <v>30.369918026920342</v>
          </cell>
          <cell r="AP150">
            <v>0</v>
          </cell>
          <cell r="AQ150">
            <v>23.619820309075461</v>
          </cell>
          <cell r="AR150">
            <v>6.380179690924539</v>
          </cell>
          <cell r="AS150">
            <v>13.850015542611274</v>
          </cell>
          <cell r="AT150">
            <v>0</v>
          </cell>
          <cell r="AU150">
            <v>0</v>
          </cell>
          <cell r="AV150">
            <v>0</v>
          </cell>
          <cell r="AW150">
            <v>67</v>
          </cell>
          <cell r="AX150">
            <v>0</v>
          </cell>
          <cell r="AY150">
            <v>0</v>
          </cell>
          <cell r="AZ150">
            <v>19.845014314394632</v>
          </cell>
          <cell r="BA150">
            <v>0</v>
          </cell>
          <cell r="BB150">
            <v>0</v>
          </cell>
          <cell r="BC150">
            <v>0</v>
          </cell>
          <cell r="BD150">
            <v>0</v>
          </cell>
          <cell r="BE150">
            <v>27.3224043715847</v>
          </cell>
          <cell r="BF150">
            <v>23.362527135264617</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CA150">
            <v>0</v>
          </cell>
          <cell r="CB150">
            <v>0</v>
          </cell>
          <cell r="CC150">
            <v>0</v>
          </cell>
          <cell r="CD150">
            <v>0</v>
          </cell>
          <cell r="CE150">
            <v>0</v>
          </cell>
          <cell r="CF150">
            <v>0</v>
          </cell>
          <cell r="CH150">
            <v>0</v>
          </cell>
          <cell r="CJ150">
            <v>39899</v>
          </cell>
          <cell r="CK150">
            <v>10.904040674126389</v>
          </cell>
          <cell r="CL150">
            <v>1.7319251615387667</v>
          </cell>
          <cell r="CM150">
            <v>50.684931506849317</v>
          </cell>
          <cell r="CN150">
            <v>0</v>
          </cell>
          <cell r="CO150">
            <v>0</v>
          </cell>
          <cell r="CP150">
            <v>49.352332941396526</v>
          </cell>
          <cell r="CQ150">
            <v>0</v>
          </cell>
          <cell r="CR150">
            <v>30</v>
          </cell>
          <cell r="CS150">
            <v>0</v>
          </cell>
          <cell r="CU150">
            <v>39899</v>
          </cell>
          <cell r="CV150">
            <v>0</v>
          </cell>
          <cell r="CW150">
            <v>5</v>
          </cell>
          <cell r="CX150">
            <v>0</v>
          </cell>
          <cell r="CY150">
            <v>0</v>
          </cell>
          <cell r="CZ150">
            <v>0</v>
          </cell>
          <cell r="DA150">
            <v>0</v>
          </cell>
          <cell r="DB150">
            <v>0</v>
          </cell>
          <cell r="DC150">
            <v>60.256373615522911</v>
          </cell>
          <cell r="DD150">
            <v>67</v>
          </cell>
          <cell r="DE150">
            <v>11.835616438356164</v>
          </cell>
          <cell r="DF150">
            <v>24</v>
          </cell>
          <cell r="DG150">
            <v>26.225194005319171</v>
          </cell>
          <cell r="DH150">
            <v>0</v>
          </cell>
          <cell r="DI150">
            <v>0</v>
          </cell>
          <cell r="DJ150">
            <v>0</v>
          </cell>
          <cell r="DK150">
            <v>27.3224043715847</v>
          </cell>
          <cell r="DL150">
            <v>23.362527135264617</v>
          </cell>
          <cell r="DM150">
            <v>0</v>
          </cell>
          <cell r="DN150">
            <v>0</v>
          </cell>
          <cell r="DO150">
            <v>0</v>
          </cell>
          <cell r="DP150">
            <v>0</v>
          </cell>
          <cell r="DR150">
            <v>50.684931506849317</v>
          </cell>
          <cell r="DS150">
            <v>0</v>
          </cell>
          <cell r="DT150">
            <v>0</v>
          </cell>
          <cell r="DV150">
            <v>39899</v>
          </cell>
          <cell r="DW150">
            <v>1.1546167743591778</v>
          </cell>
          <cell r="DY150">
            <v>49.7</v>
          </cell>
          <cell r="DZ150">
            <v>44.7</v>
          </cell>
          <cell r="EA150">
            <v>30</v>
          </cell>
          <cell r="EB150">
            <v>30</v>
          </cell>
          <cell r="ED150">
            <v>60</v>
          </cell>
          <cell r="EE150">
            <v>20</v>
          </cell>
          <cell r="EF150">
            <v>49.352332941396526</v>
          </cell>
          <cell r="EG150">
            <v>0</v>
          </cell>
          <cell r="EH150">
            <v>49.352332941396526</v>
          </cell>
          <cell r="EJ150">
            <v>30</v>
          </cell>
          <cell r="EK150">
            <v>90</v>
          </cell>
          <cell r="EL150">
            <v>110</v>
          </cell>
          <cell r="EN150">
            <v>0</v>
          </cell>
          <cell r="EO150">
            <v>60</v>
          </cell>
          <cell r="EP150">
            <v>80</v>
          </cell>
          <cell r="ER150">
            <v>200</v>
          </cell>
          <cell r="ET150">
            <v>15</v>
          </cell>
          <cell r="EU150">
            <v>0</v>
          </cell>
          <cell r="EV150">
            <v>0</v>
          </cell>
          <cell r="EW150">
            <v>42.297267764695263</v>
          </cell>
          <cell r="EX150">
            <v>8.3876637421540536</v>
          </cell>
          <cell r="EZ150">
            <v>42.297267764695263</v>
          </cell>
          <cell r="FA150">
            <v>57.297267764695263</v>
          </cell>
          <cell r="FB150">
            <v>59</v>
          </cell>
          <cell r="FC150">
            <v>68.350684931506848</v>
          </cell>
          <cell r="FE150">
            <v>38271.593249537036</v>
          </cell>
        </row>
        <row r="151">
          <cell r="A151">
            <v>39900</v>
          </cell>
          <cell r="B151">
            <v>28</v>
          </cell>
          <cell r="C151">
            <v>6</v>
          </cell>
          <cell r="D151">
            <v>3</v>
          </cell>
          <cell r="E151">
            <v>2009</v>
          </cell>
          <cell r="G151">
            <v>0</v>
          </cell>
          <cell r="H151">
            <v>0.77586065587336783</v>
          </cell>
          <cell r="I151">
            <v>10.33594164316586</v>
          </cell>
          <cell r="J151">
            <v>50.684931506849317</v>
          </cell>
          <cell r="K151">
            <v>10.483870967741936</v>
          </cell>
          <cell r="L151">
            <v>0.29040026579191036</v>
          </cell>
          <cell r="M151">
            <v>6.5478601705112869</v>
          </cell>
          <cell r="N151">
            <v>7.7697391304347825</v>
          </cell>
          <cell r="O151">
            <v>18.886104213952674</v>
          </cell>
          <cell r="P151">
            <v>16.065618758896235</v>
          </cell>
          <cell r="Q151">
            <v>26.615158814099896</v>
          </cell>
          <cell r="R151">
            <v>20.288044470491361</v>
          </cell>
          <cell r="S151">
            <v>40.311622374626594</v>
          </cell>
          <cell r="T151">
            <v>21.103695133990179</v>
          </cell>
          <cell r="U151">
            <v>25.429696805777855</v>
          </cell>
          <cell r="W151">
            <v>0</v>
          </cell>
          <cell r="X151">
            <v>11.111802299039228</v>
          </cell>
          <cell r="Y151">
            <v>10.483870967741936</v>
          </cell>
          <cell r="Z151">
            <v>0</v>
          </cell>
          <cell r="AA151">
            <v>0</v>
          </cell>
          <cell r="AB151">
            <v>2.5899130434782607</v>
          </cell>
          <cell r="AC151">
            <v>5</v>
          </cell>
          <cell r="AD151">
            <v>0</v>
          </cell>
          <cell r="AE151">
            <v>1.3517454706142278</v>
          </cell>
          <cell r="AF151">
            <v>5.6663410526454925</v>
          </cell>
          <cell r="AG151">
            <v>0</v>
          </cell>
          <cell r="AH151">
            <v>5.0196044964160098</v>
          </cell>
          <cell r="AI151">
            <v>0</v>
          </cell>
          <cell r="AJ151">
            <v>0</v>
          </cell>
          <cell r="AK151">
            <v>0</v>
          </cell>
          <cell r="AL151">
            <v>0</v>
          </cell>
          <cell r="AM151">
            <v>0</v>
          </cell>
          <cell r="AN151">
            <v>0</v>
          </cell>
          <cell r="AO151">
            <v>30.268231871653253</v>
          </cell>
          <cell r="AP151">
            <v>0</v>
          </cell>
          <cell r="AQ151">
            <v>18.333658947354508</v>
          </cell>
          <cell r="AR151">
            <v>11.666341052645492</v>
          </cell>
          <cell r="AS151">
            <v>16.567089889370905</v>
          </cell>
          <cell r="AT151">
            <v>0</v>
          </cell>
          <cell r="AU151">
            <v>0</v>
          </cell>
          <cell r="AV151">
            <v>0</v>
          </cell>
          <cell r="AW151">
            <v>67</v>
          </cell>
          <cell r="AX151">
            <v>0</v>
          </cell>
          <cell r="AY151">
            <v>0</v>
          </cell>
          <cell r="AZ151">
            <v>19.845014314394632</v>
          </cell>
          <cell r="BA151">
            <v>0</v>
          </cell>
          <cell r="BB151">
            <v>0</v>
          </cell>
          <cell r="BC151">
            <v>0</v>
          </cell>
          <cell r="BD151">
            <v>0</v>
          </cell>
          <cell r="BE151">
            <v>27.3224043715847</v>
          </cell>
          <cell r="BF151">
            <v>23.362527135264617</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CA151">
            <v>0</v>
          </cell>
          <cell r="CB151">
            <v>0</v>
          </cell>
          <cell r="CC151">
            <v>0</v>
          </cell>
          <cell r="CD151">
            <v>0</v>
          </cell>
          <cell r="CE151">
            <v>0</v>
          </cell>
          <cell r="CF151">
            <v>0</v>
          </cell>
          <cell r="CH151">
            <v>0</v>
          </cell>
          <cell r="CJ151">
            <v>39900</v>
          </cell>
          <cell r="CK151">
            <v>11.111802299039228</v>
          </cell>
          <cell r="CL151">
            <v>7.0180865232597203</v>
          </cell>
          <cell r="CM151">
            <v>50.684931506849317</v>
          </cell>
          <cell r="CN151">
            <v>0</v>
          </cell>
          <cell r="CO151">
            <v>0</v>
          </cell>
          <cell r="CP151">
            <v>51.854926257440169</v>
          </cell>
          <cell r="CQ151">
            <v>0</v>
          </cell>
          <cell r="CR151">
            <v>30</v>
          </cell>
          <cell r="CS151">
            <v>0</v>
          </cell>
          <cell r="CU151">
            <v>39900</v>
          </cell>
          <cell r="CV151">
            <v>2.5899130434782607</v>
          </cell>
          <cell r="CW151">
            <v>5</v>
          </cell>
          <cell r="CX151">
            <v>0</v>
          </cell>
          <cell r="CY151">
            <v>0</v>
          </cell>
          <cell r="CZ151">
            <v>0</v>
          </cell>
          <cell r="DA151">
            <v>0</v>
          </cell>
          <cell r="DB151">
            <v>0</v>
          </cell>
          <cell r="DC151">
            <v>62.966728556479396</v>
          </cell>
          <cell r="DD151">
            <v>67</v>
          </cell>
          <cell r="DE151">
            <v>11.835616438356164</v>
          </cell>
          <cell r="DF151">
            <v>24</v>
          </cell>
          <cell r="DG151">
            <v>31.511355367040125</v>
          </cell>
          <cell r="DH151">
            <v>0</v>
          </cell>
          <cell r="DI151">
            <v>0</v>
          </cell>
          <cell r="DJ151">
            <v>0</v>
          </cell>
          <cell r="DK151">
            <v>27.3224043715847</v>
          </cell>
          <cell r="DL151">
            <v>23.362527135264617</v>
          </cell>
          <cell r="DM151">
            <v>0</v>
          </cell>
          <cell r="DN151">
            <v>0</v>
          </cell>
          <cell r="DO151">
            <v>0</v>
          </cell>
          <cell r="DP151">
            <v>0</v>
          </cell>
          <cell r="DR151">
            <v>50.684931506849317</v>
          </cell>
          <cell r="DS151">
            <v>0</v>
          </cell>
          <cell r="DT151">
            <v>0</v>
          </cell>
          <cell r="DV151">
            <v>39900</v>
          </cell>
          <cell r="DW151">
            <v>4.6787243488398138</v>
          </cell>
          <cell r="DY151">
            <v>49.7</v>
          </cell>
          <cell r="DZ151">
            <v>44.7</v>
          </cell>
          <cell r="EA151">
            <v>30</v>
          </cell>
          <cell r="EB151">
            <v>30</v>
          </cell>
          <cell r="ED151">
            <v>60</v>
          </cell>
          <cell r="EE151">
            <v>20</v>
          </cell>
          <cell r="EF151">
            <v>51.854926257440169</v>
          </cell>
          <cell r="EG151">
            <v>0</v>
          </cell>
          <cell r="EH151">
            <v>51.854926257440169</v>
          </cell>
          <cell r="EJ151">
            <v>30</v>
          </cell>
          <cell r="EK151">
            <v>90</v>
          </cell>
          <cell r="EL151">
            <v>110</v>
          </cell>
          <cell r="EN151">
            <v>0</v>
          </cell>
          <cell r="EO151">
            <v>60</v>
          </cell>
          <cell r="EP151">
            <v>80</v>
          </cell>
          <cell r="ER151">
            <v>200</v>
          </cell>
          <cell r="ET151">
            <v>15</v>
          </cell>
          <cell r="EU151">
            <v>0</v>
          </cell>
          <cell r="EV151">
            <v>0</v>
          </cell>
          <cell r="EW151">
            <v>42.753196516492402</v>
          </cell>
          <cell r="EX151">
            <v>7.9317349903569152</v>
          </cell>
          <cell r="EZ151">
            <v>42.753196516492402</v>
          </cell>
          <cell r="FA151">
            <v>57.753196516492402</v>
          </cell>
          <cell r="FB151">
            <v>59</v>
          </cell>
          <cell r="FC151">
            <v>68.350684931506848</v>
          </cell>
          <cell r="FE151">
            <v>38271.593249768521</v>
          </cell>
        </row>
        <row r="152">
          <cell r="A152">
            <v>39901</v>
          </cell>
          <cell r="B152">
            <v>29</v>
          </cell>
          <cell r="C152">
            <v>7</v>
          </cell>
          <cell r="D152">
            <v>3</v>
          </cell>
          <cell r="E152">
            <v>2009</v>
          </cell>
          <cell r="G152">
            <v>0</v>
          </cell>
          <cell r="H152">
            <v>0.71867270407806705</v>
          </cell>
          <cell r="I152">
            <v>12.712645229957616</v>
          </cell>
          <cell r="J152">
            <v>50.684931506849317</v>
          </cell>
          <cell r="K152">
            <v>10.483870967741936</v>
          </cell>
          <cell r="L152">
            <v>0.26899513811114689</v>
          </cell>
          <cell r="M152">
            <v>8.0535113526031346</v>
          </cell>
          <cell r="N152">
            <v>7.7697391304347825</v>
          </cell>
          <cell r="O152">
            <v>17.494027416125157</v>
          </cell>
          <cell r="P152">
            <v>19.759835991009226</v>
          </cell>
          <cell r="Q152">
            <v>26.472328688483977</v>
          </cell>
          <cell r="R152">
            <v>20.288044470491361</v>
          </cell>
          <cell r="S152">
            <v>73.757096523777037</v>
          </cell>
          <cell r="T152">
            <v>21.506295559805704</v>
          </cell>
          <cell r="U152">
            <v>36.864797412668651</v>
          </cell>
          <cell r="W152">
            <v>0</v>
          </cell>
          <cell r="X152">
            <v>13.431317934035683</v>
          </cell>
          <cell r="Y152">
            <v>10.483870967741936</v>
          </cell>
          <cell r="Z152">
            <v>0</v>
          </cell>
          <cell r="AA152">
            <v>0</v>
          </cell>
          <cell r="AB152">
            <v>2.5899130434782607</v>
          </cell>
          <cell r="AC152">
            <v>5</v>
          </cell>
          <cell r="AD152">
            <v>0</v>
          </cell>
          <cell r="AE152">
            <v>1.3517454706142278</v>
          </cell>
          <cell r="AF152">
            <v>7.1505871070565767</v>
          </cell>
          <cell r="AG152">
            <v>0</v>
          </cell>
          <cell r="AH152">
            <v>4.551052825987032</v>
          </cell>
          <cell r="AI152">
            <v>0</v>
          </cell>
          <cell r="AJ152">
            <v>0</v>
          </cell>
          <cell r="AK152">
            <v>0</v>
          </cell>
          <cell r="AL152">
            <v>0</v>
          </cell>
          <cell r="AM152">
            <v>0</v>
          </cell>
          <cell r="AN152">
            <v>0</v>
          </cell>
          <cell r="AO152">
            <v>28.397647348273797</v>
          </cell>
          <cell r="AP152">
            <v>0</v>
          </cell>
          <cell r="AQ152">
            <v>16.849412892943423</v>
          </cell>
          <cell r="AR152">
            <v>13.150587107056577</v>
          </cell>
          <cell r="AS152">
            <v>21.06553639184888</v>
          </cell>
          <cell r="AT152">
            <v>0</v>
          </cell>
          <cell r="AU152">
            <v>0</v>
          </cell>
          <cell r="AV152">
            <v>0</v>
          </cell>
          <cell r="AW152">
            <v>67</v>
          </cell>
          <cell r="AX152">
            <v>0</v>
          </cell>
          <cell r="AY152">
            <v>0</v>
          </cell>
          <cell r="AZ152">
            <v>45.534344399792744</v>
          </cell>
          <cell r="BA152">
            <v>0</v>
          </cell>
          <cell r="BB152">
            <v>19.593845096458651</v>
          </cell>
          <cell r="BC152">
            <v>0</v>
          </cell>
          <cell r="BD152">
            <v>0</v>
          </cell>
          <cell r="BE152">
            <v>27.3224043715847</v>
          </cell>
          <cell r="BF152">
            <v>23.362527135264617</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CA152">
            <v>0</v>
          </cell>
          <cell r="CB152">
            <v>0</v>
          </cell>
          <cell r="CC152">
            <v>0</v>
          </cell>
          <cell r="CD152">
            <v>0</v>
          </cell>
          <cell r="CE152">
            <v>0</v>
          </cell>
          <cell r="CF152">
            <v>0</v>
          </cell>
          <cell r="CH152">
            <v>0</v>
          </cell>
          <cell r="CJ152">
            <v>39901</v>
          </cell>
          <cell r="CK152">
            <v>13.431317934035683</v>
          </cell>
          <cell r="CL152">
            <v>8.5023325776708045</v>
          </cell>
          <cell r="CM152">
            <v>50.684931506849317</v>
          </cell>
          <cell r="CN152">
            <v>0</v>
          </cell>
          <cell r="CO152">
            <v>0</v>
          </cell>
          <cell r="CP152">
            <v>54.014236566109709</v>
          </cell>
          <cell r="CQ152">
            <v>0</v>
          </cell>
          <cell r="CR152">
            <v>30</v>
          </cell>
          <cell r="CS152">
            <v>0</v>
          </cell>
          <cell r="CU152">
            <v>39901</v>
          </cell>
          <cell r="CV152">
            <v>2.5899130434782607</v>
          </cell>
          <cell r="CW152">
            <v>5</v>
          </cell>
          <cell r="CX152">
            <v>0</v>
          </cell>
          <cell r="CY152">
            <v>0</v>
          </cell>
          <cell r="CZ152">
            <v>0</v>
          </cell>
          <cell r="DA152">
            <v>0</v>
          </cell>
          <cell r="DB152">
            <v>0</v>
          </cell>
          <cell r="DC152">
            <v>67.445554500145391</v>
          </cell>
          <cell r="DD152">
            <v>67</v>
          </cell>
          <cell r="DE152">
            <v>11.835616438356164</v>
          </cell>
          <cell r="DF152">
            <v>24</v>
          </cell>
          <cell r="DG152">
            <v>58.684931506849324</v>
          </cell>
          <cell r="DH152">
            <v>19.593845096458651</v>
          </cell>
          <cell r="DI152">
            <v>0</v>
          </cell>
          <cell r="DJ152">
            <v>0</v>
          </cell>
          <cell r="DK152">
            <v>27.3224043715847</v>
          </cell>
          <cell r="DL152">
            <v>23.362527135264617</v>
          </cell>
          <cell r="DM152">
            <v>0</v>
          </cell>
          <cell r="DN152">
            <v>0</v>
          </cell>
          <cell r="DO152">
            <v>0</v>
          </cell>
          <cell r="DP152">
            <v>0</v>
          </cell>
          <cell r="DR152">
            <v>50.684931506849317</v>
          </cell>
          <cell r="DS152">
            <v>0</v>
          </cell>
          <cell r="DT152">
            <v>0</v>
          </cell>
          <cell r="DV152">
            <v>39901</v>
          </cell>
          <cell r="DW152">
            <v>5.668221718447203</v>
          </cell>
          <cell r="DY152">
            <v>49.7</v>
          </cell>
          <cell r="DZ152">
            <v>44.7</v>
          </cell>
          <cell r="EA152">
            <v>30</v>
          </cell>
          <cell r="EB152">
            <v>30</v>
          </cell>
          <cell r="ED152">
            <v>60</v>
          </cell>
          <cell r="EE152">
            <v>20</v>
          </cell>
          <cell r="EF152">
            <v>54.014236566109709</v>
          </cell>
          <cell r="EG152">
            <v>0</v>
          </cell>
          <cell r="EH152">
            <v>54.014236566109709</v>
          </cell>
          <cell r="EJ152">
            <v>30</v>
          </cell>
          <cell r="EK152">
            <v>90</v>
          </cell>
          <cell r="EL152">
            <v>110</v>
          </cell>
          <cell r="EN152">
            <v>0</v>
          </cell>
          <cell r="EO152">
            <v>60</v>
          </cell>
          <cell r="EP152">
            <v>80</v>
          </cell>
          <cell r="ER152">
            <v>200</v>
          </cell>
          <cell r="ET152">
            <v>15</v>
          </cell>
          <cell r="EU152">
            <v>0</v>
          </cell>
          <cell r="EV152">
            <v>0</v>
          </cell>
          <cell r="EW152">
            <v>50.684931506849317</v>
          </cell>
          <cell r="EX152">
            <v>0</v>
          </cell>
          <cell r="EZ152">
            <v>52.584102980128058</v>
          </cell>
          <cell r="FA152">
            <v>67.584102980128051</v>
          </cell>
          <cell r="FB152">
            <v>59</v>
          </cell>
          <cell r="FC152">
            <v>68.350684931506848</v>
          </cell>
          <cell r="FE152">
            <v>38271.593249884259</v>
          </cell>
        </row>
        <row r="153">
          <cell r="A153">
            <v>39902</v>
          </cell>
          <cell r="B153">
            <v>30</v>
          </cell>
          <cell r="C153">
            <v>1</v>
          </cell>
          <cell r="D153">
            <v>3</v>
          </cell>
          <cell r="E153">
            <v>2009</v>
          </cell>
          <cell r="G153">
            <v>0</v>
          </cell>
          <cell r="H153">
            <v>0.68095921205585985</v>
          </cell>
          <cell r="I153">
            <v>12.670090745360829</v>
          </cell>
          <cell r="J153">
            <v>50.684931506849317</v>
          </cell>
          <cell r="K153">
            <v>10.483870967741936</v>
          </cell>
          <cell r="L153">
            <v>0.25487919084112887</v>
          </cell>
          <cell r="M153">
            <v>8.0265529172338557</v>
          </cell>
          <cell r="N153">
            <v>7.7697391304347825</v>
          </cell>
          <cell r="O153">
            <v>16.576000531772191</v>
          </cell>
          <cell r="P153">
            <v>19.693691642519667</v>
          </cell>
          <cell r="Q153">
            <v>26.491469015030145</v>
          </cell>
          <cell r="R153">
            <v>20.288044470491361</v>
          </cell>
          <cell r="S153">
            <v>42.794166868965732</v>
          </cell>
          <cell r="T153">
            <v>21.283441496174166</v>
          </cell>
          <cell r="U153">
            <v>35.82468725070531</v>
          </cell>
          <cell r="W153">
            <v>0</v>
          </cell>
          <cell r="X153">
            <v>13.35104995741669</v>
          </cell>
          <cell r="Y153">
            <v>10.483870967741936</v>
          </cell>
          <cell r="Z153">
            <v>0</v>
          </cell>
          <cell r="AA153">
            <v>0</v>
          </cell>
          <cell r="AB153">
            <v>2.5899130434782607</v>
          </cell>
          <cell r="AC153">
            <v>5</v>
          </cell>
          <cell r="AD153">
            <v>0</v>
          </cell>
          <cell r="AE153">
            <v>1.3517454706142278</v>
          </cell>
          <cell r="AF153">
            <v>7.1095127244172787</v>
          </cell>
          <cell r="AG153">
            <v>0</v>
          </cell>
          <cell r="AH153">
            <v>4.6007231199449965</v>
          </cell>
          <cell r="AI153">
            <v>0</v>
          </cell>
          <cell r="AJ153">
            <v>0</v>
          </cell>
          <cell r="AK153">
            <v>0</v>
          </cell>
          <cell r="AL153">
            <v>0</v>
          </cell>
          <cell r="AM153">
            <v>0</v>
          </cell>
          <cell r="AN153">
            <v>0</v>
          </cell>
          <cell r="AO153">
            <v>28.400981683116441</v>
          </cell>
          <cell r="AP153">
            <v>0</v>
          </cell>
          <cell r="AQ153">
            <v>16.890487275582721</v>
          </cell>
          <cell r="AR153">
            <v>13.109512724417279</v>
          </cell>
          <cell r="AS153">
            <v>20.047500856751931</v>
          </cell>
          <cell r="AT153">
            <v>0</v>
          </cell>
          <cell r="AU153">
            <v>0</v>
          </cell>
          <cell r="AV153">
            <v>0</v>
          </cell>
          <cell r="AW153">
            <v>67</v>
          </cell>
          <cell r="AX153">
            <v>0</v>
          </cell>
          <cell r="AY153">
            <v>0</v>
          </cell>
          <cell r="AZ153">
            <v>32.902295615845205</v>
          </cell>
          <cell r="BA153">
            <v>0</v>
          </cell>
          <cell r="BB153">
            <v>0</v>
          </cell>
          <cell r="BC153">
            <v>0</v>
          </cell>
          <cell r="BD153">
            <v>0</v>
          </cell>
          <cell r="BE153">
            <v>27.3224043715847</v>
          </cell>
          <cell r="BF153">
            <v>23.362527135264617</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CA153">
            <v>0</v>
          </cell>
          <cell r="CB153">
            <v>0</v>
          </cell>
          <cell r="CC153">
            <v>0</v>
          </cell>
          <cell r="CD153">
            <v>0</v>
          </cell>
          <cell r="CE153">
            <v>0</v>
          </cell>
          <cell r="CF153">
            <v>0</v>
          </cell>
          <cell r="CH153">
            <v>0</v>
          </cell>
          <cell r="CJ153">
            <v>39902</v>
          </cell>
          <cell r="CK153">
            <v>13.35104995741669</v>
          </cell>
          <cell r="CL153">
            <v>8.4612581950315064</v>
          </cell>
          <cell r="CM153">
            <v>50.684931506849317</v>
          </cell>
          <cell r="CN153">
            <v>0</v>
          </cell>
          <cell r="CO153">
            <v>0</v>
          </cell>
          <cell r="CP153">
            <v>53.049205659813367</v>
          </cell>
          <cell r="CQ153">
            <v>0</v>
          </cell>
          <cell r="CR153">
            <v>30</v>
          </cell>
          <cell r="CS153">
            <v>0</v>
          </cell>
          <cell r="CU153">
            <v>39902</v>
          </cell>
          <cell r="CV153">
            <v>2.5899130434782607</v>
          </cell>
          <cell r="CW153">
            <v>5</v>
          </cell>
          <cell r="CX153">
            <v>0</v>
          </cell>
          <cell r="CY153">
            <v>0</v>
          </cell>
          <cell r="CZ153">
            <v>0</v>
          </cell>
          <cell r="DA153">
            <v>0</v>
          </cell>
          <cell r="DB153">
            <v>0</v>
          </cell>
          <cell r="DC153">
            <v>66.400255617230059</v>
          </cell>
          <cell r="DD153">
            <v>67</v>
          </cell>
          <cell r="DE153">
            <v>11.835616438356164</v>
          </cell>
          <cell r="DF153">
            <v>24</v>
          </cell>
          <cell r="DG153">
            <v>46.011808340262483</v>
          </cell>
          <cell r="DH153">
            <v>0</v>
          </cell>
          <cell r="DI153">
            <v>0</v>
          </cell>
          <cell r="DJ153">
            <v>0</v>
          </cell>
          <cell r="DK153">
            <v>27.3224043715847</v>
          </cell>
          <cell r="DL153">
            <v>23.362527135264617</v>
          </cell>
          <cell r="DM153">
            <v>0</v>
          </cell>
          <cell r="DN153">
            <v>0</v>
          </cell>
          <cell r="DO153">
            <v>0</v>
          </cell>
          <cell r="DP153">
            <v>0</v>
          </cell>
          <cell r="DR153">
            <v>50.684931506849317</v>
          </cell>
          <cell r="DS153">
            <v>0</v>
          </cell>
          <cell r="DT153">
            <v>0</v>
          </cell>
          <cell r="DV153">
            <v>39902</v>
          </cell>
          <cell r="DW153">
            <v>5.640838796687671</v>
          </cell>
          <cell r="DY153">
            <v>49.7</v>
          </cell>
          <cell r="DZ153">
            <v>44.7</v>
          </cell>
          <cell r="EA153">
            <v>30</v>
          </cell>
          <cell r="EB153">
            <v>30</v>
          </cell>
          <cell r="ED153">
            <v>60</v>
          </cell>
          <cell r="EE153">
            <v>20</v>
          </cell>
          <cell r="EF153">
            <v>53.049205659813367</v>
          </cell>
          <cell r="EG153">
            <v>0</v>
          </cell>
          <cell r="EH153">
            <v>53.049205659813367</v>
          </cell>
          <cell r="EJ153">
            <v>30</v>
          </cell>
          <cell r="EK153">
            <v>90</v>
          </cell>
          <cell r="EL153">
            <v>110</v>
          </cell>
          <cell r="EN153">
            <v>0</v>
          </cell>
          <cell r="EO153">
            <v>60</v>
          </cell>
          <cell r="EP153">
            <v>80</v>
          </cell>
          <cell r="ER153">
            <v>200</v>
          </cell>
          <cell r="ET153">
            <v>15</v>
          </cell>
          <cell r="EU153">
            <v>0</v>
          </cell>
          <cell r="EV153">
            <v>0</v>
          </cell>
          <cell r="EW153">
            <v>50.684931506849317</v>
          </cell>
          <cell r="EX153">
            <v>0</v>
          </cell>
          <cell r="EZ153">
            <v>52.408082226002826</v>
          </cell>
          <cell r="FA153">
            <v>67.408082226002819</v>
          </cell>
          <cell r="FB153">
            <v>59</v>
          </cell>
          <cell r="FC153">
            <v>68.350684931506848</v>
          </cell>
          <cell r="FE153">
            <v>38271.593250115744</v>
          </cell>
        </row>
        <row r="154">
          <cell r="A154">
            <v>39903</v>
          </cell>
          <cell r="B154">
            <v>31</v>
          </cell>
          <cell r="C154">
            <v>2</v>
          </cell>
          <cell r="D154">
            <v>3</v>
          </cell>
          <cell r="E154">
            <v>2009</v>
          </cell>
          <cell r="G154">
            <v>0</v>
          </cell>
          <cell r="H154">
            <v>0.61499604858094958</v>
          </cell>
          <cell r="I154">
            <v>12.596118071593668</v>
          </cell>
          <cell r="J154">
            <v>50.684931506849317</v>
          </cell>
          <cell r="K154">
            <v>10.483870967741936</v>
          </cell>
          <cell r="L154">
            <v>0.23018955094177604</v>
          </cell>
          <cell r="M154">
            <v>7.9796909339730968</v>
          </cell>
          <cell r="N154">
            <v>7.7697391304347825</v>
          </cell>
          <cell r="O154">
            <v>14.970316353513663</v>
          </cell>
          <cell r="P154">
            <v>19.57871259016548</v>
          </cell>
          <cell r="Q154">
            <v>26.542735984276135</v>
          </cell>
          <cell r="R154">
            <v>20.288044470491361</v>
          </cell>
          <cell r="S154">
            <v>52.014177357914434</v>
          </cell>
          <cell r="T154">
            <v>21.349802038509612</v>
          </cell>
          <cell r="U154">
            <v>36.134406864122901</v>
          </cell>
          <cell r="W154">
            <v>0</v>
          </cell>
          <cell r="X154">
            <v>13.211114120174617</v>
          </cell>
          <cell r="Y154">
            <v>10.483870967741936</v>
          </cell>
          <cell r="Z154">
            <v>0</v>
          </cell>
          <cell r="AA154">
            <v>0</v>
          </cell>
          <cell r="AB154">
            <v>2.5899130434782607</v>
          </cell>
          <cell r="AC154">
            <v>5</v>
          </cell>
          <cell r="AD154">
            <v>0</v>
          </cell>
          <cell r="AE154">
            <v>1.3517454706142278</v>
          </cell>
          <cell r="AF154">
            <v>7.0379611012571672</v>
          </cell>
          <cell r="AG154">
            <v>0</v>
          </cell>
          <cell r="AH154">
            <v>4.7304188101352516</v>
          </cell>
          <cell r="AI154">
            <v>0</v>
          </cell>
          <cell r="AJ154">
            <v>0</v>
          </cell>
          <cell r="AK154">
            <v>0</v>
          </cell>
          <cell r="AL154">
            <v>0</v>
          </cell>
          <cell r="AM154">
            <v>0</v>
          </cell>
          <cell r="AN154">
            <v>0</v>
          </cell>
          <cell r="AO154">
            <v>28.386731766343388</v>
          </cell>
          <cell r="AP154">
            <v>0</v>
          </cell>
          <cell r="AQ154">
            <v>16.962038898742833</v>
          </cell>
          <cell r="AR154">
            <v>13.037961101257167</v>
          </cell>
          <cell r="AS154">
            <v>18.262658821968003</v>
          </cell>
          <cell r="AT154">
            <v>0</v>
          </cell>
          <cell r="AU154">
            <v>0</v>
          </cell>
          <cell r="AV154">
            <v>0</v>
          </cell>
          <cell r="AW154">
            <v>67</v>
          </cell>
          <cell r="AX154">
            <v>0</v>
          </cell>
          <cell r="AY154">
            <v>0</v>
          </cell>
          <cell r="AZ154">
            <v>42.498386260546937</v>
          </cell>
          <cell r="BA154">
            <v>0</v>
          </cell>
          <cell r="BB154">
            <v>0</v>
          </cell>
          <cell r="BC154">
            <v>0</v>
          </cell>
          <cell r="BD154">
            <v>0</v>
          </cell>
          <cell r="BE154">
            <v>27.3224043715847</v>
          </cell>
          <cell r="BF154">
            <v>23.362527135264617</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CA154">
            <v>0</v>
          </cell>
          <cell r="CB154">
            <v>0</v>
          </cell>
          <cell r="CC154">
            <v>0</v>
          </cell>
          <cell r="CD154">
            <v>0</v>
          </cell>
          <cell r="CE154">
            <v>0</v>
          </cell>
          <cell r="CF154">
            <v>0</v>
          </cell>
          <cell r="CH154">
            <v>0</v>
          </cell>
          <cell r="CJ154">
            <v>39903</v>
          </cell>
          <cell r="CK154">
            <v>13.211114120174617</v>
          </cell>
          <cell r="CL154">
            <v>8.389706571871395</v>
          </cell>
          <cell r="CM154">
            <v>50.684931506849317</v>
          </cell>
          <cell r="CN154">
            <v>0</v>
          </cell>
          <cell r="CO154">
            <v>0</v>
          </cell>
          <cell r="CP154">
            <v>51.379809398446639</v>
          </cell>
          <cell r="CQ154">
            <v>0</v>
          </cell>
          <cell r="CR154">
            <v>30</v>
          </cell>
          <cell r="CS154">
            <v>0</v>
          </cell>
          <cell r="CU154">
            <v>39903</v>
          </cell>
          <cell r="CV154">
            <v>2.5899130434782607</v>
          </cell>
          <cell r="CW154">
            <v>5</v>
          </cell>
          <cell r="CX154">
            <v>0</v>
          </cell>
          <cell r="CY154">
            <v>0</v>
          </cell>
          <cell r="CZ154">
            <v>0</v>
          </cell>
          <cell r="DA154">
            <v>0</v>
          </cell>
          <cell r="DB154">
            <v>0</v>
          </cell>
          <cell r="DC154">
            <v>64.590923518621253</v>
          </cell>
          <cell r="DD154">
            <v>67</v>
          </cell>
          <cell r="DE154">
            <v>11.835616438356164</v>
          </cell>
          <cell r="DF154">
            <v>24</v>
          </cell>
          <cell r="DG154">
            <v>55.536347361804104</v>
          </cell>
          <cell r="DH154">
            <v>0</v>
          </cell>
          <cell r="DI154">
            <v>0</v>
          </cell>
          <cell r="DJ154">
            <v>0</v>
          </cell>
          <cell r="DK154">
            <v>27.3224043715847</v>
          </cell>
          <cell r="DL154">
            <v>23.362527135264617</v>
          </cell>
          <cell r="DM154">
            <v>0</v>
          </cell>
          <cell r="DN154">
            <v>0</v>
          </cell>
          <cell r="DO154">
            <v>0</v>
          </cell>
          <cell r="DP154">
            <v>0</v>
          </cell>
          <cell r="DR154">
            <v>50.684931506849317</v>
          </cell>
          <cell r="DS154">
            <v>0</v>
          </cell>
          <cell r="DT154">
            <v>0</v>
          </cell>
          <cell r="DV154">
            <v>39903</v>
          </cell>
          <cell r="DW154">
            <v>5.59313771458093</v>
          </cell>
          <cell r="DY154">
            <v>49.7</v>
          </cell>
          <cell r="DZ154">
            <v>44.7</v>
          </cell>
          <cell r="EA154">
            <v>30</v>
          </cell>
          <cell r="EB154">
            <v>30</v>
          </cell>
          <cell r="ED154">
            <v>60</v>
          </cell>
          <cell r="EE154">
            <v>20</v>
          </cell>
          <cell r="EF154">
            <v>51.379809398446639</v>
          </cell>
          <cell r="EG154">
            <v>0</v>
          </cell>
          <cell r="EH154">
            <v>51.379809398446639</v>
          </cell>
          <cell r="EJ154">
            <v>30</v>
          </cell>
          <cell r="EK154">
            <v>90</v>
          </cell>
          <cell r="EL154">
            <v>110</v>
          </cell>
          <cell r="EN154">
            <v>0</v>
          </cell>
          <cell r="EO154">
            <v>60</v>
          </cell>
          <cell r="EP154">
            <v>80</v>
          </cell>
          <cell r="ER154">
            <v>200</v>
          </cell>
          <cell r="ET154">
            <v>15</v>
          </cell>
          <cell r="EU154">
            <v>0</v>
          </cell>
          <cell r="EV154">
            <v>0</v>
          </cell>
          <cell r="EW154">
            <v>50.684931506849317</v>
          </cell>
          <cell r="EX154">
            <v>0</v>
          </cell>
          <cell r="EZ154">
            <v>52.102104467265299</v>
          </cell>
          <cell r="FA154">
            <v>67.102104467265292</v>
          </cell>
          <cell r="FB154">
            <v>59</v>
          </cell>
          <cell r="FC154">
            <v>68.350684931506848</v>
          </cell>
          <cell r="FE154">
            <v>38271.59325046296</v>
          </cell>
        </row>
        <row r="155">
          <cell r="A155">
            <v>39904</v>
          </cell>
          <cell r="B155">
            <v>1</v>
          </cell>
          <cell r="C155">
            <v>3</v>
          </cell>
          <cell r="D155">
            <v>4</v>
          </cell>
          <cell r="E155">
            <v>2009</v>
          </cell>
          <cell r="G155">
            <v>0</v>
          </cell>
          <cell r="H155">
            <v>0.43900504520682809</v>
          </cell>
          <cell r="I155">
            <v>12.255079498038178</v>
          </cell>
          <cell r="J155">
            <v>66.438356164383563</v>
          </cell>
          <cell r="K155">
            <v>10.833333333333334</v>
          </cell>
          <cell r="L155">
            <v>0.26328051269910452</v>
          </cell>
          <cell r="M155">
            <v>7.890908799867816</v>
          </cell>
          <cell r="N155">
            <v>8.5097142857142849</v>
          </cell>
          <cell r="O155">
            <v>17.239009110289658</v>
          </cell>
          <cell r="P155">
            <v>17.707156539656655</v>
          </cell>
          <cell r="Q155">
            <v>27.22194523618758</v>
          </cell>
          <cell r="R155">
            <v>22.176382085731959</v>
          </cell>
          <cell r="S155">
            <v>50.395322623878904</v>
          </cell>
          <cell r="T155">
            <v>22.038898557284654</v>
          </cell>
          <cell r="U155">
            <v>32.270297972977488</v>
          </cell>
          <cell r="W155">
            <v>0</v>
          </cell>
          <cell r="X155">
            <v>12.694084543245006</v>
          </cell>
          <cell r="Y155">
            <v>10.833333333333334</v>
          </cell>
          <cell r="Z155">
            <v>0</v>
          </cell>
          <cell r="AA155">
            <v>0</v>
          </cell>
          <cell r="AB155">
            <v>2.6426910955928076</v>
          </cell>
          <cell r="AC155">
            <v>5</v>
          </cell>
          <cell r="AD155">
            <v>0</v>
          </cell>
          <cell r="AE155">
            <v>1.0022831050228298</v>
          </cell>
          <cell r="AF155">
            <v>8.018929397665568</v>
          </cell>
          <cell r="AG155">
            <v>0</v>
          </cell>
          <cell r="AH155">
            <v>4.9495063036215061</v>
          </cell>
          <cell r="AI155">
            <v>0</v>
          </cell>
          <cell r="AJ155">
            <v>0</v>
          </cell>
          <cell r="AK155">
            <v>0</v>
          </cell>
          <cell r="AL155">
            <v>0</v>
          </cell>
          <cell r="AM155">
            <v>0</v>
          </cell>
          <cell r="AN155">
            <v>0</v>
          </cell>
          <cell r="AO155">
            <v>28.666106139054055</v>
          </cell>
          <cell r="AP155">
            <v>0</v>
          </cell>
          <cell r="AQ155">
            <v>15.981070602334432</v>
          </cell>
          <cell r="AR155">
            <v>19.018929397665566</v>
          </cell>
          <cell r="AS155">
            <v>15.728880529190278</v>
          </cell>
          <cell r="AT155">
            <v>0</v>
          </cell>
          <cell r="AU155">
            <v>0</v>
          </cell>
          <cell r="AV155">
            <v>0</v>
          </cell>
          <cell r="AW155">
            <v>0</v>
          </cell>
          <cell r="AX155">
            <v>0</v>
          </cell>
          <cell r="AY155">
            <v>0</v>
          </cell>
          <cell r="AZ155">
            <v>39.666002109183758</v>
          </cell>
          <cell r="BA155">
            <v>0</v>
          </cell>
          <cell r="BB155">
            <v>65.038517044957302</v>
          </cell>
          <cell r="BC155">
            <v>0</v>
          </cell>
          <cell r="BD155">
            <v>0</v>
          </cell>
          <cell r="BE155">
            <v>27.3224043715847</v>
          </cell>
          <cell r="BF155">
            <v>38.052692172668316</v>
          </cell>
          <cell r="BG155">
            <v>0</v>
          </cell>
          <cell r="BH155">
            <v>1.0632596201305518</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CA155">
            <v>0</v>
          </cell>
          <cell r="CB155">
            <v>0</v>
          </cell>
          <cell r="CC155">
            <v>0</v>
          </cell>
          <cell r="CD155">
            <v>0</v>
          </cell>
          <cell r="CE155">
            <v>0</v>
          </cell>
          <cell r="CF155">
            <v>0</v>
          </cell>
          <cell r="CH155">
            <v>0</v>
          </cell>
          <cell r="CJ155">
            <v>39904</v>
          </cell>
          <cell r="CK155">
            <v>12.694084543245006</v>
          </cell>
          <cell r="CL155">
            <v>9.0212125026883978</v>
          </cell>
          <cell r="CM155">
            <v>65.375096544253012</v>
          </cell>
          <cell r="CN155">
            <v>0</v>
          </cell>
          <cell r="CO155">
            <v>0</v>
          </cell>
          <cell r="CP155">
            <v>49.34449297186584</v>
          </cell>
          <cell r="CQ155">
            <v>0</v>
          </cell>
          <cell r="CR155">
            <v>35</v>
          </cell>
          <cell r="CS155">
            <v>0</v>
          </cell>
          <cell r="CU155">
            <v>39904</v>
          </cell>
          <cell r="CV155">
            <v>2.6426910955928076</v>
          </cell>
          <cell r="CW155">
            <v>5</v>
          </cell>
          <cell r="CX155">
            <v>0</v>
          </cell>
          <cell r="CY155">
            <v>0</v>
          </cell>
          <cell r="CZ155">
            <v>0</v>
          </cell>
          <cell r="DA155">
            <v>0</v>
          </cell>
          <cell r="DB155">
            <v>0</v>
          </cell>
          <cell r="DC155">
            <v>63.101837135241396</v>
          </cell>
          <cell r="DD155">
            <v>0</v>
          </cell>
          <cell r="DE155">
            <v>11.835616438356164</v>
          </cell>
          <cell r="DF155">
            <v>24</v>
          </cell>
          <cell r="DG155">
            <v>58.684931506849324</v>
          </cell>
          <cell r="DH155">
            <v>65.038517044957302</v>
          </cell>
          <cell r="DI155">
            <v>0</v>
          </cell>
          <cell r="DJ155">
            <v>0</v>
          </cell>
          <cell r="DK155">
            <v>27.3224043715847</v>
          </cell>
          <cell r="DL155">
            <v>38.052692172668316</v>
          </cell>
          <cell r="DM155">
            <v>0</v>
          </cell>
          <cell r="DN155">
            <v>0</v>
          </cell>
          <cell r="DO155">
            <v>0</v>
          </cell>
          <cell r="DP155">
            <v>0</v>
          </cell>
          <cell r="DR155">
            <v>65.375096544253012</v>
          </cell>
          <cell r="DS155">
            <v>0</v>
          </cell>
          <cell r="DT155">
            <v>0</v>
          </cell>
          <cell r="DV155">
            <v>39904</v>
          </cell>
          <cell r="DW155">
            <v>6.0141416684589322</v>
          </cell>
          <cell r="DY155">
            <v>49.7</v>
          </cell>
          <cell r="DZ155">
            <v>44.7</v>
          </cell>
          <cell r="EA155">
            <v>35</v>
          </cell>
          <cell r="EB155">
            <v>35</v>
          </cell>
          <cell r="ED155">
            <v>60</v>
          </cell>
          <cell r="EE155">
            <v>20</v>
          </cell>
          <cell r="EF155">
            <v>49.34449297186584</v>
          </cell>
          <cell r="EG155">
            <v>0</v>
          </cell>
          <cell r="EH155">
            <v>49.34449297186584</v>
          </cell>
          <cell r="EJ155">
            <v>35</v>
          </cell>
          <cell r="EK155">
            <v>95</v>
          </cell>
          <cell r="EL155">
            <v>115</v>
          </cell>
          <cell r="EN155">
            <v>0</v>
          </cell>
          <cell r="EO155">
            <v>60</v>
          </cell>
          <cell r="EP155">
            <v>80</v>
          </cell>
          <cell r="ER155">
            <v>200</v>
          </cell>
          <cell r="ET155">
            <v>15</v>
          </cell>
          <cell r="EU155">
            <v>0</v>
          </cell>
          <cell r="EV155">
            <v>0</v>
          </cell>
          <cell r="EW155">
            <v>50.375096544253019</v>
          </cell>
          <cell r="EX155">
            <v>15</v>
          </cell>
          <cell r="EZ155">
            <v>50.375096544253019</v>
          </cell>
          <cell r="FA155">
            <v>65.375096544253012</v>
          </cell>
          <cell r="FB155">
            <v>59</v>
          </cell>
          <cell r="FC155">
            <v>68.350684931506848</v>
          </cell>
          <cell r="FE155">
            <v>38271.593250694445</v>
          </cell>
        </row>
        <row r="156">
          <cell r="A156">
            <v>39905</v>
          </cell>
          <cell r="B156">
            <v>2</v>
          </cell>
          <cell r="C156">
            <v>4</v>
          </cell>
          <cell r="D156">
            <v>4</v>
          </cell>
          <cell r="E156">
            <v>2009</v>
          </cell>
          <cell r="G156">
            <v>0</v>
          </cell>
          <cell r="H156">
            <v>0.31874531710568837</v>
          </cell>
          <cell r="I156">
            <v>9.9784085165550156</v>
          </cell>
          <cell r="J156">
            <v>66.438356164383563</v>
          </cell>
          <cell r="K156">
            <v>10.833333333333334</v>
          </cell>
          <cell r="L156">
            <v>0.19115823707330612</v>
          </cell>
          <cell r="M156">
            <v>6.4249857852464034</v>
          </cell>
          <cell r="N156">
            <v>0</v>
          </cell>
          <cell r="O156">
            <v>12.516606552570128</v>
          </cell>
          <cell r="P156">
            <v>14.417633247305137</v>
          </cell>
          <cell r="Q156">
            <v>27.839190864881111</v>
          </cell>
          <cell r="R156">
            <v>22.176382085731959</v>
          </cell>
          <cell r="S156">
            <v>90.661547445551648</v>
          </cell>
          <cell r="T156">
            <v>21.684567920462069</v>
          </cell>
          <cell r="U156">
            <v>24.136670551000172</v>
          </cell>
          <cell r="W156">
            <v>0</v>
          </cell>
          <cell r="X156">
            <v>10.297153833660705</v>
          </cell>
          <cell r="Y156">
            <v>10.833333333333334</v>
          </cell>
          <cell r="Z156">
            <v>0</v>
          </cell>
          <cell r="AA156">
            <v>0</v>
          </cell>
          <cell r="AB156">
            <v>0</v>
          </cell>
          <cell r="AC156">
            <v>5</v>
          </cell>
          <cell r="AD156">
            <v>0</v>
          </cell>
          <cell r="AE156">
            <v>1.0022831050228298</v>
          </cell>
          <cell r="AF156">
            <v>0.61386091729688008</v>
          </cell>
          <cell r="AG156">
            <v>0</v>
          </cell>
          <cell r="AH156">
            <v>5.2090763164893907</v>
          </cell>
          <cell r="AI156">
            <v>0</v>
          </cell>
          <cell r="AJ156">
            <v>0</v>
          </cell>
          <cell r="AK156">
            <v>0</v>
          </cell>
          <cell r="AL156">
            <v>0</v>
          </cell>
          <cell r="AM156">
            <v>0</v>
          </cell>
          <cell r="AN156">
            <v>0</v>
          </cell>
          <cell r="AO156">
            <v>30.794481857066465</v>
          </cell>
          <cell r="AP156">
            <v>0</v>
          </cell>
          <cell r="AQ156">
            <v>23.386139082703121</v>
          </cell>
          <cell r="AR156">
            <v>11.613860917296879</v>
          </cell>
          <cell r="AS156">
            <v>5.9462545769324748</v>
          </cell>
          <cell r="AT156">
            <v>0</v>
          </cell>
          <cell r="AU156">
            <v>0</v>
          </cell>
          <cell r="AV156">
            <v>0</v>
          </cell>
          <cell r="AW156">
            <v>0</v>
          </cell>
          <cell r="AX156">
            <v>0</v>
          </cell>
          <cell r="AY156">
            <v>0</v>
          </cell>
          <cell r="AZ156">
            <v>47.071070589552448</v>
          </cell>
          <cell r="BA156">
            <v>0</v>
          </cell>
          <cell r="BB156">
            <v>89.411715327461451</v>
          </cell>
          <cell r="BC156">
            <v>0</v>
          </cell>
          <cell r="BD156">
            <v>0</v>
          </cell>
          <cell r="BE156">
            <v>27.3224043715847</v>
          </cell>
          <cell r="BF156">
            <v>28.694326075567684</v>
          </cell>
          <cell r="BG156">
            <v>0</v>
          </cell>
          <cell r="BH156">
            <v>10.42162571723118</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CA156">
            <v>0</v>
          </cell>
          <cell r="CB156">
            <v>0</v>
          </cell>
          <cell r="CC156">
            <v>0</v>
          </cell>
          <cell r="CD156">
            <v>0</v>
          </cell>
          <cell r="CE156">
            <v>0</v>
          </cell>
          <cell r="CF156">
            <v>0</v>
          </cell>
          <cell r="CH156">
            <v>0</v>
          </cell>
          <cell r="CJ156">
            <v>39905</v>
          </cell>
          <cell r="CK156">
            <v>10.297153833660705</v>
          </cell>
          <cell r="CL156">
            <v>1.6161440223197099</v>
          </cell>
          <cell r="CM156">
            <v>56.016730447152383</v>
          </cell>
          <cell r="CN156">
            <v>0</v>
          </cell>
          <cell r="CO156">
            <v>0</v>
          </cell>
          <cell r="CP156">
            <v>41.949812750488334</v>
          </cell>
          <cell r="CQ156">
            <v>0</v>
          </cell>
          <cell r="CR156">
            <v>35</v>
          </cell>
          <cell r="CS156">
            <v>0</v>
          </cell>
          <cell r="CU156">
            <v>39905</v>
          </cell>
          <cell r="CV156">
            <v>0</v>
          </cell>
          <cell r="CW156">
            <v>5</v>
          </cell>
          <cell r="CX156">
            <v>0</v>
          </cell>
          <cell r="CY156">
            <v>0</v>
          </cell>
          <cell r="CZ156">
            <v>0</v>
          </cell>
          <cell r="DA156">
            <v>0</v>
          </cell>
          <cell r="DB156">
            <v>0</v>
          </cell>
          <cell r="DC156">
            <v>62.668592301380215</v>
          </cell>
          <cell r="DD156">
            <v>0</v>
          </cell>
          <cell r="DE156">
            <v>11.835616438356164</v>
          </cell>
          <cell r="DF156">
            <v>24</v>
          </cell>
          <cell r="DG156">
            <v>58.684931506849324</v>
          </cell>
          <cell r="DH156">
            <v>89.411715327461451</v>
          </cell>
          <cell r="DI156">
            <v>0</v>
          </cell>
          <cell r="DJ156">
            <v>0</v>
          </cell>
          <cell r="DK156">
            <v>27.3224043715847</v>
          </cell>
          <cell r="DL156">
            <v>28.694326075567684</v>
          </cell>
          <cell r="DM156">
            <v>0</v>
          </cell>
          <cell r="DN156">
            <v>0</v>
          </cell>
          <cell r="DO156">
            <v>0</v>
          </cell>
          <cell r="DP156">
            <v>0</v>
          </cell>
          <cell r="DR156">
            <v>56.016730447152383</v>
          </cell>
          <cell r="DS156">
            <v>0</v>
          </cell>
          <cell r="DT156">
            <v>0</v>
          </cell>
          <cell r="DV156">
            <v>39905</v>
          </cell>
          <cell r="DW156">
            <v>1.0774293482131398</v>
          </cell>
          <cell r="DY156">
            <v>49.7</v>
          </cell>
          <cell r="DZ156">
            <v>44.7</v>
          </cell>
          <cell r="EA156">
            <v>35</v>
          </cell>
          <cell r="EB156">
            <v>35</v>
          </cell>
          <cell r="ED156">
            <v>60</v>
          </cell>
          <cell r="EE156">
            <v>20</v>
          </cell>
          <cell r="EF156">
            <v>41.949812750488334</v>
          </cell>
          <cell r="EG156">
            <v>0</v>
          </cell>
          <cell r="EH156">
            <v>41.949812750488334</v>
          </cell>
          <cell r="EJ156">
            <v>35</v>
          </cell>
          <cell r="EK156">
            <v>95</v>
          </cell>
          <cell r="EL156">
            <v>115</v>
          </cell>
          <cell r="EN156">
            <v>0</v>
          </cell>
          <cell r="EO156">
            <v>60</v>
          </cell>
          <cell r="EP156">
            <v>80</v>
          </cell>
          <cell r="ER156">
            <v>200</v>
          </cell>
          <cell r="ET156">
            <v>15</v>
          </cell>
          <cell r="EU156">
            <v>0</v>
          </cell>
          <cell r="EV156">
            <v>0</v>
          </cell>
          <cell r="EW156">
            <v>41.016730447152383</v>
          </cell>
          <cell r="EX156">
            <v>15</v>
          </cell>
          <cell r="EZ156">
            <v>41.016730447152383</v>
          </cell>
          <cell r="FA156">
            <v>56.016730447152383</v>
          </cell>
          <cell r="FB156">
            <v>59</v>
          </cell>
          <cell r="FC156">
            <v>68.350684931506848</v>
          </cell>
          <cell r="FE156">
            <v>38271.593250810183</v>
          </cell>
        </row>
        <row r="157">
          <cell r="A157">
            <v>39906</v>
          </cell>
          <cell r="B157">
            <v>3</v>
          </cell>
          <cell r="C157">
            <v>5</v>
          </cell>
          <cell r="D157">
            <v>4</v>
          </cell>
          <cell r="E157">
            <v>2009</v>
          </cell>
          <cell r="G157">
            <v>0</v>
          </cell>
          <cell r="H157">
            <v>0.32112432928190388</v>
          </cell>
          <cell r="I157">
            <v>10.067027760165841</v>
          </cell>
          <cell r="J157">
            <v>66.438356164383563</v>
          </cell>
          <cell r="K157">
            <v>10.833333333333334</v>
          </cell>
          <cell r="L157">
            <v>0.19258498046113284</v>
          </cell>
          <cell r="M157">
            <v>6.4820467263327712</v>
          </cell>
          <cell r="N157">
            <v>0</v>
          </cell>
          <cell r="O157">
            <v>12.610026464316123</v>
          </cell>
          <cell r="P157">
            <v>14.54567768955409</v>
          </cell>
          <cell r="Q157">
            <v>27.540409377809201</v>
          </cell>
          <cell r="R157">
            <v>22.176382085731959</v>
          </cell>
          <cell r="S157">
            <v>69.129414905084062</v>
          </cell>
          <cell r="T157">
            <v>21.6928313217485</v>
          </cell>
          <cell r="U157">
            <v>26.048540564515637</v>
          </cell>
          <cell r="W157">
            <v>0</v>
          </cell>
          <cell r="X157">
            <v>10.388152089447745</v>
          </cell>
          <cell r="Y157">
            <v>10.833333333333334</v>
          </cell>
          <cell r="Z157">
            <v>0</v>
          </cell>
          <cell r="AA157">
            <v>0</v>
          </cell>
          <cell r="AB157">
            <v>0</v>
          </cell>
          <cell r="AC157">
            <v>5</v>
          </cell>
          <cell r="AD157">
            <v>0</v>
          </cell>
          <cell r="AE157">
            <v>1.0022831050228298</v>
          </cell>
          <cell r="AF157">
            <v>0.67234860177107425</v>
          </cell>
          <cell r="AG157">
            <v>0</v>
          </cell>
          <cell r="AH157">
            <v>5.1349219380718356</v>
          </cell>
          <cell r="AI157">
            <v>0</v>
          </cell>
          <cell r="AJ157">
            <v>0</v>
          </cell>
          <cell r="AK157">
            <v>0</v>
          </cell>
          <cell r="AL157">
            <v>0</v>
          </cell>
          <cell r="AM157">
            <v>0</v>
          </cell>
          <cell r="AN157">
            <v>0</v>
          </cell>
          <cell r="AO157">
            <v>30.763544071507294</v>
          </cell>
          <cell r="AP157">
            <v>0</v>
          </cell>
          <cell r="AQ157">
            <v>23.327651398228927</v>
          </cell>
          <cell r="AR157">
            <v>11.672348601771073</v>
          </cell>
          <cell r="AS157">
            <v>5.9740296078322359</v>
          </cell>
          <cell r="AT157">
            <v>0</v>
          </cell>
          <cell r="AU157">
            <v>0</v>
          </cell>
          <cell r="AV157">
            <v>0</v>
          </cell>
          <cell r="AW157">
            <v>0</v>
          </cell>
          <cell r="AX157">
            <v>0</v>
          </cell>
          <cell r="AY157">
            <v>0</v>
          </cell>
          <cell r="AZ157">
            <v>47.012582905078247</v>
          </cell>
          <cell r="BA157">
            <v>0</v>
          </cell>
          <cell r="BB157">
            <v>69.858203886269948</v>
          </cell>
          <cell r="BC157">
            <v>0</v>
          </cell>
          <cell r="BD157">
            <v>0</v>
          </cell>
          <cell r="BE157">
            <v>27.3224043715847</v>
          </cell>
          <cell r="BF157">
            <v>29.058599759250331</v>
          </cell>
          <cell r="BG157">
            <v>0</v>
          </cell>
          <cell r="BH157">
            <v>10.057352033548533</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CA157">
            <v>0</v>
          </cell>
          <cell r="CB157">
            <v>0</v>
          </cell>
          <cell r="CC157">
            <v>0</v>
          </cell>
          <cell r="CD157">
            <v>0</v>
          </cell>
          <cell r="CE157">
            <v>0</v>
          </cell>
          <cell r="CF157">
            <v>0</v>
          </cell>
          <cell r="CH157">
            <v>0</v>
          </cell>
          <cell r="CJ157">
            <v>39906</v>
          </cell>
          <cell r="CK157">
            <v>10.388152089447745</v>
          </cell>
          <cell r="CL157">
            <v>1.6746317067939041</v>
          </cell>
          <cell r="CM157">
            <v>56.381004130835031</v>
          </cell>
          <cell r="CN157">
            <v>0</v>
          </cell>
          <cell r="CO157">
            <v>0</v>
          </cell>
          <cell r="CP157">
            <v>41.872495617411367</v>
          </cell>
          <cell r="CQ157">
            <v>0</v>
          </cell>
          <cell r="CR157">
            <v>35</v>
          </cell>
          <cell r="CS157">
            <v>0</v>
          </cell>
          <cell r="CU157">
            <v>39906</v>
          </cell>
          <cell r="CV157">
            <v>0</v>
          </cell>
          <cell r="CW157">
            <v>5</v>
          </cell>
          <cell r="CX157">
            <v>0</v>
          </cell>
          <cell r="CY157">
            <v>0</v>
          </cell>
          <cell r="CZ157">
            <v>0</v>
          </cell>
          <cell r="DA157">
            <v>0</v>
          </cell>
          <cell r="DB157">
            <v>0</v>
          </cell>
          <cell r="DC157">
            <v>62.317999740407643</v>
          </cell>
          <cell r="DD157">
            <v>0</v>
          </cell>
          <cell r="DE157">
            <v>11.835616438356164</v>
          </cell>
          <cell r="DF157">
            <v>24</v>
          </cell>
          <cell r="DG157">
            <v>58.684931506849324</v>
          </cell>
          <cell r="DH157">
            <v>69.858203886269948</v>
          </cell>
          <cell r="DI157">
            <v>0</v>
          </cell>
          <cell r="DJ157">
            <v>0</v>
          </cell>
          <cell r="DK157">
            <v>27.3224043715847</v>
          </cell>
          <cell r="DL157">
            <v>29.058599759250331</v>
          </cell>
          <cell r="DM157">
            <v>0</v>
          </cell>
          <cell r="DN157">
            <v>0</v>
          </cell>
          <cell r="DO157">
            <v>0</v>
          </cell>
          <cell r="DP157">
            <v>0</v>
          </cell>
          <cell r="DR157">
            <v>56.381004130835031</v>
          </cell>
          <cell r="DS157">
            <v>0</v>
          </cell>
          <cell r="DT157">
            <v>0</v>
          </cell>
          <cell r="DV157">
            <v>39906</v>
          </cell>
          <cell r="DW157">
            <v>1.1164211378626028</v>
          </cell>
          <cell r="DY157">
            <v>49.7</v>
          </cell>
          <cell r="DZ157">
            <v>44.7</v>
          </cell>
          <cell r="EA157">
            <v>35</v>
          </cell>
          <cell r="EB157">
            <v>35</v>
          </cell>
          <cell r="ED157">
            <v>60</v>
          </cell>
          <cell r="EE157">
            <v>20</v>
          </cell>
          <cell r="EF157">
            <v>41.872495617411367</v>
          </cell>
          <cell r="EG157">
            <v>0</v>
          </cell>
          <cell r="EH157">
            <v>41.872495617411367</v>
          </cell>
          <cell r="EJ157">
            <v>35</v>
          </cell>
          <cell r="EK157">
            <v>95</v>
          </cell>
          <cell r="EL157">
            <v>115</v>
          </cell>
          <cell r="EN157">
            <v>0</v>
          </cell>
          <cell r="EO157">
            <v>60</v>
          </cell>
          <cell r="EP157">
            <v>80</v>
          </cell>
          <cell r="ER157">
            <v>200</v>
          </cell>
          <cell r="ET157">
            <v>15</v>
          </cell>
          <cell r="EU157">
            <v>0</v>
          </cell>
          <cell r="EV157">
            <v>0</v>
          </cell>
          <cell r="EW157">
            <v>41.381004130835031</v>
          </cell>
          <cell r="EX157">
            <v>15</v>
          </cell>
          <cell r="EZ157">
            <v>41.381004130835031</v>
          </cell>
          <cell r="FA157">
            <v>56.381004130835031</v>
          </cell>
          <cell r="FB157">
            <v>59</v>
          </cell>
          <cell r="FC157">
            <v>68.350684931506848</v>
          </cell>
          <cell r="FE157">
            <v>38271.593251041668</v>
          </cell>
        </row>
        <row r="158">
          <cell r="A158">
            <v>39907</v>
          </cell>
          <cell r="B158">
            <v>4</v>
          </cell>
          <cell r="C158">
            <v>6</v>
          </cell>
          <cell r="D158">
            <v>4</v>
          </cell>
          <cell r="E158">
            <v>2009</v>
          </cell>
          <cell r="G158">
            <v>0</v>
          </cell>
          <cell r="H158">
            <v>0.47925960391897976</v>
          </cell>
          <cell r="I158">
            <v>12.826122635751473</v>
          </cell>
          <cell r="J158">
            <v>66.438356164383563</v>
          </cell>
          <cell r="K158">
            <v>10.833333333333334</v>
          </cell>
          <cell r="L158">
            <v>0.28742201396868189</v>
          </cell>
          <cell r="M158">
            <v>8.2585970977044258</v>
          </cell>
          <cell r="N158">
            <v>8.5097142857142849</v>
          </cell>
          <cell r="O158">
            <v>18.819739700851624</v>
          </cell>
          <cell r="P158">
            <v>18.532247085336486</v>
          </cell>
          <cell r="Q158">
            <v>27.496174767204902</v>
          </cell>
          <cell r="R158">
            <v>22.176382085731959</v>
          </cell>
          <cell r="S158">
            <v>78.066332171678326</v>
          </cell>
          <cell r="T158">
            <v>21.98173003556575</v>
          </cell>
          <cell r="U158">
            <v>36.888324650174958</v>
          </cell>
          <cell r="W158">
            <v>0</v>
          </cell>
          <cell r="X158">
            <v>13.305382239670452</v>
          </cell>
          <cell r="Y158">
            <v>10.833333333333334</v>
          </cell>
          <cell r="Z158">
            <v>0</v>
          </cell>
          <cell r="AA158">
            <v>0</v>
          </cell>
          <cell r="AB158">
            <v>2.6413506001095355</v>
          </cell>
          <cell r="AC158">
            <v>5</v>
          </cell>
          <cell r="AD158">
            <v>0</v>
          </cell>
          <cell r="AE158">
            <v>1.0022831050228298</v>
          </cell>
          <cell r="AF158">
            <v>8.4120996922550262</v>
          </cell>
          <cell r="AG158">
            <v>0</v>
          </cell>
          <cell r="AH158">
            <v>4.8622393360471658</v>
          </cell>
          <cell r="AI158">
            <v>0</v>
          </cell>
          <cell r="AJ158">
            <v>0</v>
          </cell>
          <cell r="AK158">
            <v>0</v>
          </cell>
          <cell r="AL158">
            <v>0</v>
          </cell>
          <cell r="AM158">
            <v>0</v>
          </cell>
          <cell r="AN158">
            <v>0</v>
          </cell>
          <cell r="AO158">
            <v>28.098101597824488</v>
          </cell>
          <cell r="AP158">
            <v>0</v>
          </cell>
          <cell r="AQ158">
            <v>15.587900307744974</v>
          </cell>
          <cell r="AR158">
            <v>19.412099692255026</v>
          </cell>
          <cell r="AS158">
            <v>19.064202705253308</v>
          </cell>
          <cell r="AT158">
            <v>0</v>
          </cell>
          <cell r="AU158">
            <v>0</v>
          </cell>
          <cell r="AV158">
            <v>0</v>
          </cell>
          <cell r="AW158">
            <v>0</v>
          </cell>
          <cell r="AX158">
            <v>0</v>
          </cell>
          <cell r="AY158">
            <v>0</v>
          </cell>
          <cell r="AZ158">
            <v>39.272831814594298</v>
          </cell>
          <cell r="BA158">
            <v>0</v>
          </cell>
          <cell r="BB158">
            <v>97.663555042824726</v>
          </cell>
          <cell r="BC158">
            <v>0</v>
          </cell>
          <cell r="BD158">
            <v>0</v>
          </cell>
          <cell r="BE158">
            <v>27.3224043715847</v>
          </cell>
          <cell r="BF158">
            <v>39.115951792798867</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CA158">
            <v>0</v>
          </cell>
          <cell r="CB158">
            <v>0</v>
          </cell>
          <cell r="CC158">
            <v>0</v>
          </cell>
          <cell r="CD158">
            <v>0</v>
          </cell>
          <cell r="CE158">
            <v>0</v>
          </cell>
          <cell r="CF158">
            <v>0</v>
          </cell>
          <cell r="CH158">
            <v>0</v>
          </cell>
          <cell r="CJ158">
            <v>39907</v>
          </cell>
          <cell r="CK158">
            <v>13.305382239670452</v>
          </cell>
          <cell r="CL158">
            <v>9.414382797277856</v>
          </cell>
          <cell r="CM158">
            <v>66.438356164383563</v>
          </cell>
          <cell r="CN158">
            <v>0</v>
          </cell>
          <cell r="CO158">
            <v>0</v>
          </cell>
          <cell r="CP158">
            <v>52.024543639124964</v>
          </cell>
          <cell r="CQ158">
            <v>0</v>
          </cell>
          <cell r="CR158">
            <v>35</v>
          </cell>
          <cell r="CS158">
            <v>0</v>
          </cell>
          <cell r="CU158">
            <v>39907</v>
          </cell>
          <cell r="CV158">
            <v>2.6413506001095355</v>
          </cell>
          <cell r="CW158">
            <v>5</v>
          </cell>
          <cell r="CX158">
            <v>0</v>
          </cell>
          <cell r="CY158">
            <v>0</v>
          </cell>
          <cell r="CZ158">
            <v>0</v>
          </cell>
          <cell r="DA158">
            <v>0</v>
          </cell>
          <cell r="DB158">
            <v>0</v>
          </cell>
          <cell r="DC158">
            <v>65.329925878795422</v>
          </cell>
          <cell r="DD158">
            <v>0</v>
          </cell>
          <cell r="DE158">
            <v>11.835616438356164</v>
          </cell>
          <cell r="DF158">
            <v>24</v>
          </cell>
          <cell r="DG158">
            <v>58.684931506849324</v>
          </cell>
          <cell r="DH158">
            <v>97.663555042824726</v>
          </cell>
          <cell r="DI158">
            <v>0</v>
          </cell>
          <cell r="DJ158">
            <v>0</v>
          </cell>
          <cell r="DK158">
            <v>27.3224043715847</v>
          </cell>
          <cell r="DL158">
            <v>39.115951792798867</v>
          </cell>
          <cell r="DM158">
            <v>0</v>
          </cell>
          <cell r="DN158">
            <v>0</v>
          </cell>
          <cell r="DO158">
            <v>0</v>
          </cell>
          <cell r="DP158">
            <v>0</v>
          </cell>
          <cell r="DR158">
            <v>66.438356164383563</v>
          </cell>
          <cell r="DS158">
            <v>0</v>
          </cell>
          <cell r="DT158">
            <v>0</v>
          </cell>
          <cell r="DV158">
            <v>39907</v>
          </cell>
          <cell r="DW158">
            <v>6.276255198185237</v>
          </cell>
          <cell r="DY158">
            <v>49.7</v>
          </cell>
          <cell r="DZ158">
            <v>44.7</v>
          </cell>
          <cell r="EA158">
            <v>35</v>
          </cell>
          <cell r="EB158">
            <v>35</v>
          </cell>
          <cell r="ED158">
            <v>60</v>
          </cell>
          <cell r="EE158">
            <v>20</v>
          </cell>
          <cell r="EF158">
            <v>52.024543639124964</v>
          </cell>
          <cell r="EG158">
            <v>0</v>
          </cell>
          <cell r="EH158">
            <v>52.024543639124964</v>
          </cell>
          <cell r="EJ158">
            <v>35</v>
          </cell>
          <cell r="EK158">
            <v>95</v>
          </cell>
          <cell r="EL158">
            <v>115</v>
          </cell>
          <cell r="EN158">
            <v>0</v>
          </cell>
          <cell r="EO158">
            <v>60</v>
          </cell>
          <cell r="EP158">
            <v>80</v>
          </cell>
          <cell r="ER158">
            <v>200</v>
          </cell>
          <cell r="ET158">
            <v>15</v>
          </cell>
          <cell r="EU158">
            <v>0</v>
          </cell>
          <cell r="EV158">
            <v>0</v>
          </cell>
          <cell r="EW158">
            <v>52.722396959386636</v>
          </cell>
          <cell r="EX158">
            <v>13.715959204996928</v>
          </cell>
          <cell r="EZ158">
            <v>52.722396959386636</v>
          </cell>
          <cell r="FA158">
            <v>67.722396959386629</v>
          </cell>
          <cell r="FB158">
            <v>59</v>
          </cell>
          <cell r="FC158">
            <v>68.350684931506848</v>
          </cell>
          <cell r="FE158">
            <v>38271.593251388891</v>
          </cell>
        </row>
        <row r="159">
          <cell r="A159">
            <v>39908</v>
          </cell>
          <cell r="B159">
            <v>5</v>
          </cell>
          <cell r="C159">
            <v>7</v>
          </cell>
          <cell r="D159">
            <v>4</v>
          </cell>
          <cell r="E159">
            <v>2009</v>
          </cell>
          <cell r="G159">
            <v>0</v>
          </cell>
          <cell r="H159">
            <v>0.47483045926170081</v>
          </cell>
          <cell r="I159">
            <v>12.818856656649261</v>
          </cell>
          <cell r="J159">
            <v>66.438356164383563</v>
          </cell>
          <cell r="K159">
            <v>10.833333333333334</v>
          </cell>
          <cell r="L159">
            <v>0.2847657632286989</v>
          </cell>
          <cell r="M159">
            <v>8.2539186149213073</v>
          </cell>
          <cell r="N159">
            <v>8.5097142857142849</v>
          </cell>
          <cell r="O159">
            <v>18.64581444433971</v>
          </cell>
          <cell r="P159">
            <v>18.521748595351387</v>
          </cell>
          <cell r="Q159">
            <v>27.488669451521506</v>
          </cell>
          <cell r="R159">
            <v>22.176382085731959</v>
          </cell>
          <cell r="S159">
            <v>76.911372565190092</v>
          </cell>
          <cell r="T159">
            <v>21.973646961230397</v>
          </cell>
          <cell r="U159">
            <v>36.851873783644471</v>
          </cell>
          <cell r="W159">
            <v>0</v>
          </cell>
          <cell r="X159">
            <v>13.293687115910963</v>
          </cell>
          <cell r="Y159">
            <v>10.833333333333334</v>
          </cell>
          <cell r="Z159">
            <v>0</v>
          </cell>
          <cell r="AA159">
            <v>0</v>
          </cell>
          <cell r="AB159">
            <v>2.6400107845877407</v>
          </cell>
          <cell r="AC159">
            <v>5</v>
          </cell>
          <cell r="AD159">
            <v>0</v>
          </cell>
          <cell r="AE159">
            <v>1.0022831050228298</v>
          </cell>
          <cell r="AF159">
            <v>8.4061047742537198</v>
          </cell>
          <cell r="AG159">
            <v>0</v>
          </cell>
          <cell r="AH159">
            <v>4.8415553555826456</v>
          </cell>
          <cell r="AI159">
            <v>0</v>
          </cell>
          <cell r="AJ159">
            <v>0</v>
          </cell>
          <cell r="AK159">
            <v>0</v>
          </cell>
          <cell r="AL159">
            <v>0</v>
          </cell>
          <cell r="AM159">
            <v>0</v>
          </cell>
          <cell r="AN159">
            <v>0</v>
          </cell>
          <cell r="AO159">
            <v>28.108442642099735</v>
          </cell>
          <cell r="AP159">
            <v>0</v>
          </cell>
          <cell r="AQ159">
            <v>15.59389522574628</v>
          </cell>
          <cell r="AR159">
            <v>19.40610477425372</v>
          </cell>
          <cell r="AS159">
            <v>18.882616579262191</v>
          </cell>
          <cell r="AT159">
            <v>0</v>
          </cell>
          <cell r="AU159">
            <v>0</v>
          </cell>
          <cell r="AV159">
            <v>0</v>
          </cell>
          <cell r="AW159">
            <v>0</v>
          </cell>
          <cell r="AX159">
            <v>0</v>
          </cell>
          <cell r="AY159">
            <v>0</v>
          </cell>
          <cell r="AZ159">
            <v>39.278826732595604</v>
          </cell>
          <cell r="BA159">
            <v>0</v>
          </cell>
          <cell r="BB159">
            <v>96.458066577469367</v>
          </cell>
          <cell r="BC159">
            <v>0</v>
          </cell>
          <cell r="BD159">
            <v>0</v>
          </cell>
          <cell r="BE159">
            <v>27.3224043715847</v>
          </cell>
          <cell r="BF159">
            <v>39.115951792798867</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A159">
            <v>0</v>
          </cell>
          <cell r="CB159">
            <v>0</v>
          </cell>
          <cell r="CC159">
            <v>0</v>
          </cell>
          <cell r="CD159">
            <v>0</v>
          </cell>
          <cell r="CE159">
            <v>0</v>
          </cell>
          <cell r="CF159">
            <v>0</v>
          </cell>
          <cell r="CH159">
            <v>0</v>
          </cell>
          <cell r="CJ159">
            <v>39908</v>
          </cell>
          <cell r="CK159">
            <v>13.293687115910963</v>
          </cell>
          <cell r="CL159">
            <v>9.4083878792765496</v>
          </cell>
          <cell r="CM159">
            <v>66.438356164383563</v>
          </cell>
          <cell r="CN159">
            <v>0</v>
          </cell>
          <cell r="CO159">
            <v>0</v>
          </cell>
          <cell r="CP159">
            <v>51.832614576944572</v>
          </cell>
          <cell r="CQ159">
            <v>0</v>
          </cell>
          <cell r="CR159">
            <v>35</v>
          </cell>
          <cell r="CS159">
            <v>0</v>
          </cell>
          <cell r="CU159">
            <v>39908</v>
          </cell>
          <cell r="CV159">
            <v>2.6400107845877407</v>
          </cell>
          <cell r="CW159">
            <v>5</v>
          </cell>
          <cell r="CX159">
            <v>0</v>
          </cell>
          <cell r="CY159">
            <v>0</v>
          </cell>
          <cell r="CZ159">
            <v>0</v>
          </cell>
          <cell r="DA159">
            <v>0</v>
          </cell>
          <cell r="DB159">
            <v>0</v>
          </cell>
          <cell r="DC159">
            <v>65.126301692855534</v>
          </cell>
          <cell r="DD159">
            <v>0</v>
          </cell>
          <cell r="DE159">
            <v>11.835616438356164</v>
          </cell>
          <cell r="DF159">
            <v>24</v>
          </cell>
          <cell r="DG159">
            <v>58.684931506849324</v>
          </cell>
          <cell r="DH159">
            <v>96.458066577469367</v>
          </cell>
          <cell r="DI159">
            <v>0</v>
          </cell>
          <cell r="DJ159">
            <v>0</v>
          </cell>
          <cell r="DK159">
            <v>27.3224043715847</v>
          </cell>
          <cell r="DL159">
            <v>39.115951792798867</v>
          </cell>
          <cell r="DM159">
            <v>0</v>
          </cell>
          <cell r="DN159">
            <v>0</v>
          </cell>
          <cell r="DO159">
            <v>0</v>
          </cell>
          <cell r="DP159">
            <v>0</v>
          </cell>
          <cell r="DR159">
            <v>66.438356164383563</v>
          </cell>
          <cell r="DS159">
            <v>0</v>
          </cell>
          <cell r="DT159">
            <v>0</v>
          </cell>
          <cell r="DV159">
            <v>39908</v>
          </cell>
          <cell r="DW159">
            <v>6.2722585861843667</v>
          </cell>
          <cell r="DY159">
            <v>49.7</v>
          </cell>
          <cell r="DZ159">
            <v>44.7</v>
          </cell>
          <cell r="EA159">
            <v>35</v>
          </cell>
          <cell r="EB159">
            <v>35</v>
          </cell>
          <cell r="ED159">
            <v>60</v>
          </cell>
          <cell r="EE159">
            <v>20</v>
          </cell>
          <cell r="EF159">
            <v>51.832614576944572</v>
          </cell>
          <cell r="EG159">
            <v>0</v>
          </cell>
          <cell r="EH159">
            <v>51.832614576944572</v>
          </cell>
          <cell r="EJ159">
            <v>35</v>
          </cell>
          <cell r="EK159">
            <v>95</v>
          </cell>
          <cell r="EL159">
            <v>115</v>
          </cell>
          <cell r="EN159">
            <v>0</v>
          </cell>
          <cell r="EO159">
            <v>60</v>
          </cell>
          <cell r="EP159">
            <v>80</v>
          </cell>
          <cell r="ER159">
            <v>200</v>
          </cell>
          <cell r="ET159">
            <v>15</v>
          </cell>
          <cell r="EU159">
            <v>0</v>
          </cell>
          <cell r="EV159">
            <v>0</v>
          </cell>
          <cell r="EW159">
            <v>52.692529801134334</v>
          </cell>
          <cell r="EX159">
            <v>13.745826363249229</v>
          </cell>
          <cell r="EZ159">
            <v>52.692529801134334</v>
          </cell>
          <cell r="FA159">
            <v>67.692529801134327</v>
          </cell>
          <cell r="FB159">
            <v>59</v>
          </cell>
          <cell r="FC159">
            <v>68.350684931506848</v>
          </cell>
          <cell r="FE159">
            <v>38271.593251620368</v>
          </cell>
        </row>
        <row r="160">
          <cell r="A160">
            <v>39909</v>
          </cell>
          <cell r="B160">
            <v>6</v>
          </cell>
          <cell r="C160">
            <v>1</v>
          </cell>
          <cell r="D160">
            <v>4</v>
          </cell>
          <cell r="E160">
            <v>2009</v>
          </cell>
          <cell r="G160">
            <v>0</v>
          </cell>
          <cell r="H160">
            <v>0.46763745397785461</v>
          </cell>
          <cell r="I160">
            <v>12.807265261881504</v>
          </cell>
          <cell r="J160">
            <v>66.438356164383563</v>
          </cell>
          <cell r="K160">
            <v>10.833333333333334</v>
          </cell>
          <cell r="L160">
            <v>0.28045196743146339</v>
          </cell>
          <cell r="M160">
            <v>8.2464550453059271</v>
          </cell>
          <cell r="N160">
            <v>8.5097142857142849</v>
          </cell>
          <cell r="O160">
            <v>18.363356907752255</v>
          </cell>
          <cell r="P160">
            <v>18.505000385623454</v>
          </cell>
          <cell r="Q160">
            <v>27.483754739895701</v>
          </cell>
          <cell r="R160">
            <v>22.176382085731959</v>
          </cell>
          <cell r="S160">
            <v>56.883716739964022</v>
          </cell>
          <cell r="T160">
            <v>21.833481859447804</v>
          </cell>
          <cell r="U160">
            <v>36.219795046602272</v>
          </cell>
          <cell r="W160">
            <v>0</v>
          </cell>
          <cell r="X160">
            <v>13.274902715859358</v>
          </cell>
          <cell r="Y160">
            <v>10.833333333333334</v>
          </cell>
          <cell r="Z160">
            <v>0</v>
          </cell>
          <cell r="AA160">
            <v>0</v>
          </cell>
          <cell r="AB160">
            <v>2.6386716486825157</v>
          </cell>
          <cell r="AC160">
            <v>5</v>
          </cell>
          <cell r="AD160">
            <v>0</v>
          </cell>
          <cell r="AE160">
            <v>1.0022831050228298</v>
          </cell>
          <cell r="AF160">
            <v>8.3956665447463319</v>
          </cell>
          <cell r="AG160">
            <v>0</v>
          </cell>
          <cell r="AH160">
            <v>4.826733570235568</v>
          </cell>
          <cell r="AI160">
            <v>0</v>
          </cell>
          <cell r="AJ160">
            <v>0</v>
          </cell>
          <cell r="AK160">
            <v>0</v>
          </cell>
          <cell r="AL160">
            <v>0</v>
          </cell>
          <cell r="AM160">
            <v>0</v>
          </cell>
          <cell r="AN160">
            <v>0</v>
          </cell>
          <cell r="AO160">
            <v>28.12045448937852</v>
          </cell>
          <cell r="AP160">
            <v>0</v>
          </cell>
          <cell r="AQ160">
            <v>15.604333455253668</v>
          </cell>
          <cell r="AR160">
            <v>19.395666544746334</v>
          </cell>
          <cell r="AS160">
            <v>18.581306059389277</v>
          </cell>
          <cell r="AT160">
            <v>0</v>
          </cell>
          <cell r="AU160">
            <v>0</v>
          </cell>
          <cell r="AV160">
            <v>0</v>
          </cell>
          <cell r="AW160">
            <v>0</v>
          </cell>
          <cell r="AX160">
            <v>0</v>
          </cell>
          <cell r="AY160">
            <v>0</v>
          </cell>
          <cell r="AZ160">
            <v>39.28926496210299</v>
          </cell>
          <cell r="BA160">
            <v>0</v>
          </cell>
          <cell r="BB160">
            <v>75.647728683911112</v>
          </cell>
          <cell r="BC160">
            <v>0</v>
          </cell>
          <cell r="BD160">
            <v>0</v>
          </cell>
          <cell r="BE160">
            <v>27.3224043715847</v>
          </cell>
          <cell r="BF160">
            <v>39.115951792798867</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CA160">
            <v>0</v>
          </cell>
          <cell r="CB160">
            <v>0</v>
          </cell>
          <cell r="CC160">
            <v>0</v>
          </cell>
          <cell r="CD160">
            <v>0</v>
          </cell>
          <cell r="CE160">
            <v>0</v>
          </cell>
          <cell r="CF160">
            <v>0</v>
          </cell>
          <cell r="CH160">
            <v>0</v>
          </cell>
          <cell r="CJ160">
            <v>39909</v>
          </cell>
          <cell r="CK160">
            <v>13.274902715859358</v>
          </cell>
          <cell r="CL160">
            <v>9.3979496497691617</v>
          </cell>
          <cell r="CM160">
            <v>66.438356164383563</v>
          </cell>
          <cell r="CN160">
            <v>0</v>
          </cell>
          <cell r="CO160">
            <v>0</v>
          </cell>
          <cell r="CP160">
            <v>51.528494119003369</v>
          </cell>
          <cell r="CQ160">
            <v>0</v>
          </cell>
          <cell r="CR160">
            <v>35</v>
          </cell>
          <cell r="CS160">
            <v>0</v>
          </cell>
          <cell r="CU160">
            <v>39909</v>
          </cell>
          <cell r="CV160">
            <v>2.6386716486825157</v>
          </cell>
          <cell r="CW160">
            <v>5</v>
          </cell>
          <cell r="CX160">
            <v>0</v>
          </cell>
          <cell r="CY160">
            <v>0</v>
          </cell>
          <cell r="CZ160">
            <v>0</v>
          </cell>
          <cell r="DA160">
            <v>0</v>
          </cell>
          <cell r="DB160">
            <v>0</v>
          </cell>
          <cell r="DC160">
            <v>64.803396834862724</v>
          </cell>
          <cell r="DD160">
            <v>0</v>
          </cell>
          <cell r="DE160">
            <v>11.835616438356164</v>
          </cell>
          <cell r="DF160">
            <v>24</v>
          </cell>
          <cell r="DG160">
            <v>58.684931506849324</v>
          </cell>
          <cell r="DH160">
            <v>75.647728683911112</v>
          </cell>
          <cell r="DI160">
            <v>0</v>
          </cell>
          <cell r="DJ160">
            <v>0</v>
          </cell>
          <cell r="DK160">
            <v>27.3224043715847</v>
          </cell>
          <cell r="DL160">
            <v>39.115951792798867</v>
          </cell>
          <cell r="DM160">
            <v>0</v>
          </cell>
          <cell r="DN160">
            <v>0</v>
          </cell>
          <cell r="DO160">
            <v>0</v>
          </cell>
          <cell r="DP160">
            <v>0</v>
          </cell>
          <cell r="DR160">
            <v>66.438356164383563</v>
          </cell>
          <cell r="DS160">
            <v>0</v>
          </cell>
          <cell r="DT160">
            <v>0</v>
          </cell>
          <cell r="DV160">
            <v>39909</v>
          </cell>
          <cell r="DW160">
            <v>6.2652997665127748</v>
          </cell>
          <cell r="DY160">
            <v>49.7</v>
          </cell>
          <cell r="DZ160">
            <v>44.7</v>
          </cell>
          <cell r="EA160">
            <v>35</v>
          </cell>
          <cell r="EB160">
            <v>35</v>
          </cell>
          <cell r="ED160">
            <v>60</v>
          </cell>
          <cell r="EE160">
            <v>20</v>
          </cell>
          <cell r="EF160">
            <v>51.528494119003369</v>
          </cell>
          <cell r="EG160">
            <v>0</v>
          </cell>
          <cell r="EH160">
            <v>51.528494119003369</v>
          </cell>
          <cell r="EJ160">
            <v>35</v>
          </cell>
          <cell r="EK160">
            <v>95</v>
          </cell>
          <cell r="EL160">
            <v>115</v>
          </cell>
          <cell r="EN160">
            <v>0</v>
          </cell>
          <cell r="EO160">
            <v>60</v>
          </cell>
          <cell r="EP160">
            <v>80</v>
          </cell>
          <cell r="ER160">
            <v>200</v>
          </cell>
          <cell r="ET160">
            <v>15</v>
          </cell>
          <cell r="EU160">
            <v>0</v>
          </cell>
          <cell r="EV160">
            <v>0</v>
          </cell>
          <cell r="EW160">
            <v>52.644882812748676</v>
          </cell>
          <cell r="EX160">
            <v>13.793473351634887</v>
          </cell>
          <cell r="EZ160">
            <v>52.644882812748676</v>
          </cell>
          <cell r="FA160">
            <v>67.644882812748676</v>
          </cell>
          <cell r="FB160">
            <v>59</v>
          </cell>
          <cell r="FC160">
            <v>68.350684931506848</v>
          </cell>
          <cell r="FE160">
            <v>38271.593251736114</v>
          </cell>
        </row>
        <row r="161">
          <cell r="A161">
            <v>39910</v>
          </cell>
          <cell r="B161">
            <v>7</v>
          </cell>
          <cell r="C161">
            <v>2</v>
          </cell>
          <cell r="D161">
            <v>4</v>
          </cell>
          <cell r="E161">
            <v>2009</v>
          </cell>
          <cell r="G161">
            <v>0</v>
          </cell>
          <cell r="H161">
            <v>0.47467497598945524</v>
          </cell>
          <cell r="I161">
            <v>12.818520435213019</v>
          </cell>
          <cell r="J161">
            <v>66.438356164383563</v>
          </cell>
          <cell r="K161">
            <v>10.833333333333334</v>
          </cell>
          <cell r="L161">
            <v>0.28467251665652415</v>
          </cell>
          <cell r="M161">
            <v>8.2537021256940957</v>
          </cell>
          <cell r="N161">
            <v>8.5097142857142849</v>
          </cell>
          <cell r="O161">
            <v>18.639708870893568</v>
          </cell>
          <cell r="P161">
            <v>18.521262794699954</v>
          </cell>
          <cell r="Q161">
            <v>27.485577184475947</v>
          </cell>
          <cell r="R161">
            <v>22.176382085731959</v>
          </cell>
          <cell r="S161">
            <v>56.883716739964022</v>
          </cell>
          <cell r="T161">
            <v>21.833481859447804</v>
          </cell>
          <cell r="U161">
            <v>36.219795046602272</v>
          </cell>
          <cell r="W161">
            <v>0</v>
          </cell>
          <cell r="X161">
            <v>13.293195411202474</v>
          </cell>
          <cell r="Y161">
            <v>10.833333333333334</v>
          </cell>
          <cell r="Z161">
            <v>0</v>
          </cell>
          <cell r="AA161">
            <v>0</v>
          </cell>
          <cell r="AB161">
            <v>2.637333192049125</v>
          </cell>
          <cell r="AC161">
            <v>5</v>
          </cell>
          <cell r="AD161">
            <v>0</v>
          </cell>
          <cell r="AE161">
            <v>1.0022831050228298</v>
          </cell>
          <cell r="AF161">
            <v>8.4084726309929518</v>
          </cell>
          <cell r="AG161">
            <v>0</v>
          </cell>
          <cell r="AH161">
            <v>4.8335300629079487</v>
          </cell>
          <cell r="AI161">
            <v>0</v>
          </cell>
          <cell r="AJ161">
            <v>0</v>
          </cell>
          <cell r="AK161">
            <v>0</v>
          </cell>
          <cell r="AL161">
            <v>0</v>
          </cell>
          <cell r="AM161">
            <v>0</v>
          </cell>
          <cell r="AN161">
            <v>0</v>
          </cell>
          <cell r="AO161">
            <v>28.07439616365734</v>
          </cell>
          <cell r="AP161">
            <v>0</v>
          </cell>
          <cell r="AQ161">
            <v>15.591527369007048</v>
          </cell>
          <cell r="AR161">
            <v>19.408472630992954</v>
          </cell>
          <cell r="AS161">
            <v>18.915004709236143</v>
          </cell>
          <cell r="AT161">
            <v>0</v>
          </cell>
          <cell r="AU161">
            <v>0</v>
          </cell>
          <cell r="AV161">
            <v>0</v>
          </cell>
          <cell r="AW161">
            <v>0</v>
          </cell>
          <cell r="AX161">
            <v>0</v>
          </cell>
          <cell r="AY161">
            <v>0</v>
          </cell>
          <cell r="AZ161">
            <v>39.27645887585637</v>
          </cell>
          <cell r="BA161">
            <v>0</v>
          </cell>
          <cell r="BB161">
            <v>75.660534770157739</v>
          </cell>
          <cell r="BC161">
            <v>0</v>
          </cell>
          <cell r="BD161">
            <v>0</v>
          </cell>
          <cell r="BE161">
            <v>27.3224043715847</v>
          </cell>
          <cell r="BF161">
            <v>39.115951792798867</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CA161">
            <v>0</v>
          </cell>
          <cell r="CB161">
            <v>0</v>
          </cell>
          <cell r="CC161">
            <v>0</v>
          </cell>
          <cell r="CD161">
            <v>0</v>
          </cell>
          <cell r="CE161">
            <v>0</v>
          </cell>
          <cell r="CF161">
            <v>0</v>
          </cell>
          <cell r="CH161">
            <v>0</v>
          </cell>
          <cell r="CJ161">
            <v>39910</v>
          </cell>
          <cell r="CK161">
            <v>13.293195411202474</v>
          </cell>
          <cell r="CL161">
            <v>9.4107557360157816</v>
          </cell>
          <cell r="CM161">
            <v>66.438356164383563</v>
          </cell>
          <cell r="CN161">
            <v>0</v>
          </cell>
          <cell r="CO161">
            <v>0</v>
          </cell>
          <cell r="CP161">
            <v>51.822930935801431</v>
          </cell>
          <cell r="CQ161">
            <v>0</v>
          </cell>
          <cell r="CR161">
            <v>35</v>
          </cell>
          <cell r="CS161">
            <v>0</v>
          </cell>
          <cell r="CU161">
            <v>39910</v>
          </cell>
          <cell r="CV161">
            <v>2.637333192049125</v>
          </cell>
          <cell r="CW161">
            <v>5</v>
          </cell>
          <cell r="CX161">
            <v>0</v>
          </cell>
          <cell r="CY161">
            <v>0</v>
          </cell>
          <cell r="CZ161">
            <v>0</v>
          </cell>
          <cell r="DA161">
            <v>0</v>
          </cell>
          <cell r="DB161">
            <v>0</v>
          </cell>
          <cell r="DC161">
            <v>65.116126347003899</v>
          </cell>
          <cell r="DD161">
            <v>0</v>
          </cell>
          <cell r="DE161">
            <v>11.835616438356164</v>
          </cell>
          <cell r="DF161">
            <v>24</v>
          </cell>
          <cell r="DG161">
            <v>58.684931506849324</v>
          </cell>
          <cell r="DH161">
            <v>75.660534770157739</v>
          </cell>
          <cell r="DI161">
            <v>0</v>
          </cell>
          <cell r="DJ161">
            <v>0</v>
          </cell>
          <cell r="DK161">
            <v>27.3224043715847</v>
          </cell>
          <cell r="DL161">
            <v>39.115951792798867</v>
          </cell>
          <cell r="DM161">
            <v>0</v>
          </cell>
          <cell r="DN161">
            <v>0</v>
          </cell>
          <cell r="DO161">
            <v>0</v>
          </cell>
          <cell r="DP161">
            <v>0</v>
          </cell>
          <cell r="DR161">
            <v>66.438356164383563</v>
          </cell>
          <cell r="DS161">
            <v>0</v>
          </cell>
          <cell r="DT161">
            <v>0</v>
          </cell>
          <cell r="DV161">
            <v>39910</v>
          </cell>
          <cell r="DW161">
            <v>6.2738371573438547</v>
          </cell>
          <cell r="DY161">
            <v>49.7</v>
          </cell>
          <cell r="DZ161">
            <v>44.7</v>
          </cell>
          <cell r="EA161">
            <v>35</v>
          </cell>
          <cell r="EB161">
            <v>35</v>
          </cell>
          <cell r="ED161">
            <v>60</v>
          </cell>
          <cell r="EE161">
            <v>20</v>
          </cell>
          <cell r="EF161">
            <v>51.822930935801431</v>
          </cell>
          <cell r="EG161">
            <v>0</v>
          </cell>
          <cell r="EH161">
            <v>51.822930935801431</v>
          </cell>
          <cell r="EJ161">
            <v>35</v>
          </cell>
          <cell r="EK161">
            <v>95</v>
          </cell>
          <cell r="EL161">
            <v>115</v>
          </cell>
          <cell r="EN161">
            <v>0</v>
          </cell>
          <cell r="EO161">
            <v>60</v>
          </cell>
          <cell r="EP161">
            <v>80</v>
          </cell>
          <cell r="ER161">
            <v>200</v>
          </cell>
          <cell r="ET161">
            <v>15</v>
          </cell>
          <cell r="EU161">
            <v>0</v>
          </cell>
          <cell r="EV161">
            <v>0</v>
          </cell>
          <cell r="EW161">
            <v>52.691147746671639</v>
          </cell>
          <cell r="EX161">
            <v>13.747208417711924</v>
          </cell>
          <cell r="EZ161">
            <v>52.691147746671639</v>
          </cell>
          <cell r="FA161">
            <v>67.691147746671646</v>
          </cell>
          <cell r="FB161">
            <v>59</v>
          </cell>
          <cell r="FC161">
            <v>68.350684931506848</v>
          </cell>
          <cell r="FE161">
            <v>38271.593251967592</v>
          </cell>
        </row>
        <row r="162">
          <cell r="A162">
            <v>39911</v>
          </cell>
          <cell r="B162">
            <v>8</v>
          </cell>
          <cell r="C162">
            <v>3</v>
          </cell>
          <cell r="D162">
            <v>4</v>
          </cell>
          <cell r="E162">
            <v>2009</v>
          </cell>
          <cell r="G162">
            <v>0</v>
          </cell>
          <cell r="H162">
            <v>0.4388649086345966</v>
          </cell>
          <cell r="I162">
            <v>12.254859024486946</v>
          </cell>
          <cell r="J162">
            <v>66.438356164383563</v>
          </cell>
          <cell r="K162">
            <v>10.833333333333334</v>
          </cell>
          <cell r="L162">
            <v>0.26319646986408968</v>
          </cell>
          <cell r="M162">
            <v>7.890766839410861</v>
          </cell>
          <cell r="N162">
            <v>8.5097142857142849</v>
          </cell>
          <cell r="O162">
            <v>17.233506176617805</v>
          </cell>
          <cell r="P162">
            <v>17.706837981161364</v>
          </cell>
          <cell r="Q162">
            <v>27.22203611305239</v>
          </cell>
          <cell r="R162">
            <v>22.176382085731959</v>
          </cell>
          <cell r="S162">
            <v>50.395322623878904</v>
          </cell>
          <cell r="T162">
            <v>22.038898557284654</v>
          </cell>
          <cell r="U162">
            <v>32.270297972977488</v>
          </cell>
          <cell r="W162">
            <v>0</v>
          </cell>
          <cell r="X162">
            <v>12.693723933121543</v>
          </cell>
          <cell r="Y162">
            <v>10.833333333333334</v>
          </cell>
          <cell r="Z162">
            <v>0</v>
          </cell>
          <cell r="AA162">
            <v>0</v>
          </cell>
          <cell r="AB162">
            <v>2.6359954143430144</v>
          </cell>
          <cell r="AC162">
            <v>5</v>
          </cell>
          <cell r="AD162">
            <v>0</v>
          </cell>
          <cell r="AE162">
            <v>1.0022831050228298</v>
          </cell>
          <cell r="AF162">
            <v>8.0253990756233939</v>
          </cell>
          <cell r="AG162">
            <v>0</v>
          </cell>
          <cell r="AH162">
            <v>4.9496990972189394</v>
          </cell>
          <cell r="AI162">
            <v>0</v>
          </cell>
          <cell r="AJ162">
            <v>0</v>
          </cell>
          <cell r="AK162">
            <v>0</v>
          </cell>
          <cell r="AL162">
            <v>0</v>
          </cell>
          <cell r="AM162">
            <v>0</v>
          </cell>
          <cell r="AN162">
            <v>0</v>
          </cell>
          <cell r="AO162">
            <v>28.537157049648112</v>
          </cell>
          <cell r="AP162">
            <v>0</v>
          </cell>
          <cell r="AQ162">
            <v>15.974600924376606</v>
          </cell>
          <cell r="AR162">
            <v>19.025399075623394</v>
          </cell>
          <cell r="AS162">
            <v>15.851906209696452</v>
          </cell>
          <cell r="AT162">
            <v>0</v>
          </cell>
          <cell r="AU162">
            <v>0</v>
          </cell>
          <cell r="AV162">
            <v>0</v>
          </cell>
          <cell r="AW162">
            <v>0</v>
          </cell>
          <cell r="AX162">
            <v>0</v>
          </cell>
          <cell r="AY162">
            <v>0</v>
          </cell>
          <cell r="AZ162">
            <v>39.659532431225927</v>
          </cell>
          <cell r="BA162">
            <v>0</v>
          </cell>
          <cell r="BB162">
            <v>65.044986722915127</v>
          </cell>
          <cell r="BC162">
            <v>0</v>
          </cell>
          <cell r="BD162">
            <v>0</v>
          </cell>
          <cell r="BE162">
            <v>27.3224043715847</v>
          </cell>
          <cell r="BF162">
            <v>38.05178590548087</v>
          </cell>
          <cell r="BG162">
            <v>0</v>
          </cell>
          <cell r="BH162">
            <v>1.0641658873179978</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CA162">
            <v>0</v>
          </cell>
          <cell r="CB162">
            <v>0</v>
          </cell>
          <cell r="CC162">
            <v>0</v>
          </cell>
          <cell r="CD162">
            <v>0</v>
          </cell>
          <cell r="CE162">
            <v>0</v>
          </cell>
          <cell r="CF162">
            <v>0</v>
          </cell>
          <cell r="CH162">
            <v>0</v>
          </cell>
          <cell r="CJ162">
            <v>39911</v>
          </cell>
          <cell r="CK162">
            <v>12.693723933121543</v>
          </cell>
          <cell r="CL162">
            <v>9.0276821806462237</v>
          </cell>
          <cell r="CM162">
            <v>65.374190277065566</v>
          </cell>
          <cell r="CN162">
            <v>0</v>
          </cell>
          <cell r="CO162">
            <v>0</v>
          </cell>
          <cell r="CP162">
            <v>49.338762356563507</v>
          </cell>
          <cell r="CQ162">
            <v>0</v>
          </cell>
          <cell r="CR162">
            <v>35</v>
          </cell>
          <cell r="CS162">
            <v>0</v>
          </cell>
          <cell r="CU162">
            <v>39911</v>
          </cell>
          <cell r="CV162">
            <v>2.6359954143430144</v>
          </cell>
          <cell r="CW162">
            <v>5</v>
          </cell>
          <cell r="CX162">
            <v>0</v>
          </cell>
          <cell r="CY162">
            <v>0</v>
          </cell>
          <cell r="CZ162">
            <v>0</v>
          </cell>
          <cell r="DA162">
            <v>0</v>
          </cell>
          <cell r="DB162">
            <v>0</v>
          </cell>
          <cell r="DC162">
            <v>63.096652177003044</v>
          </cell>
          <cell r="DD162">
            <v>0</v>
          </cell>
          <cell r="DE162">
            <v>11.835616438356164</v>
          </cell>
          <cell r="DF162">
            <v>24</v>
          </cell>
          <cell r="DG162">
            <v>58.684931506849324</v>
          </cell>
          <cell r="DH162">
            <v>65.044986722915127</v>
          </cell>
          <cell r="DI162">
            <v>0</v>
          </cell>
          <cell r="DJ162">
            <v>0</v>
          </cell>
          <cell r="DK162">
            <v>27.3224043715847</v>
          </cell>
          <cell r="DL162">
            <v>38.05178590548087</v>
          </cell>
          <cell r="DM162">
            <v>0</v>
          </cell>
          <cell r="DN162">
            <v>0</v>
          </cell>
          <cell r="DO162">
            <v>0</v>
          </cell>
          <cell r="DP162">
            <v>0</v>
          </cell>
          <cell r="DR162">
            <v>65.374190277065566</v>
          </cell>
          <cell r="DS162">
            <v>0</v>
          </cell>
          <cell r="DT162">
            <v>0</v>
          </cell>
          <cell r="DV162">
            <v>39911</v>
          </cell>
          <cell r="DW162">
            <v>6.0184547870974825</v>
          </cell>
          <cell r="DY162">
            <v>49.7</v>
          </cell>
          <cell r="DZ162">
            <v>44.7</v>
          </cell>
          <cell r="EA162">
            <v>35</v>
          </cell>
          <cell r="EB162">
            <v>35</v>
          </cell>
          <cell r="ED162">
            <v>60</v>
          </cell>
          <cell r="EE162">
            <v>20</v>
          </cell>
          <cell r="EF162">
            <v>49.338762356563507</v>
          </cell>
          <cell r="EG162">
            <v>0</v>
          </cell>
          <cell r="EH162">
            <v>49.338762356563507</v>
          </cell>
          <cell r="EJ162">
            <v>35</v>
          </cell>
          <cell r="EK162">
            <v>95</v>
          </cell>
          <cell r="EL162">
            <v>115</v>
          </cell>
          <cell r="EN162">
            <v>0</v>
          </cell>
          <cell r="EO162">
            <v>60</v>
          </cell>
          <cell r="EP162">
            <v>80</v>
          </cell>
          <cell r="ER162">
            <v>200</v>
          </cell>
          <cell r="ET162">
            <v>15</v>
          </cell>
          <cell r="EU162">
            <v>0</v>
          </cell>
          <cell r="EV162">
            <v>0</v>
          </cell>
          <cell r="EW162">
            <v>50.374190277065559</v>
          </cell>
          <cell r="EX162">
            <v>15</v>
          </cell>
          <cell r="EZ162">
            <v>50.374190277065559</v>
          </cell>
          <cell r="FA162">
            <v>65.374190277065566</v>
          </cell>
          <cell r="FB162">
            <v>59</v>
          </cell>
          <cell r="FC162">
            <v>68.350684931506848</v>
          </cell>
          <cell r="FE162">
            <v>38271.593252314815</v>
          </cell>
        </row>
        <row r="163">
          <cell r="A163">
            <v>39912</v>
          </cell>
          <cell r="B163">
            <v>9</v>
          </cell>
          <cell r="C163">
            <v>4</v>
          </cell>
          <cell r="D163">
            <v>4</v>
          </cell>
          <cell r="E163">
            <v>2009</v>
          </cell>
          <cell r="G163">
            <v>0</v>
          </cell>
          <cell r="H163">
            <v>0.31524190279990244</v>
          </cell>
          <cell r="I163">
            <v>9.9728966777742638</v>
          </cell>
          <cell r="J163">
            <v>66.438356164383563</v>
          </cell>
          <cell r="K163">
            <v>10.833333333333334</v>
          </cell>
          <cell r="L163">
            <v>0.18905716619793578</v>
          </cell>
          <cell r="M163">
            <v>6.4214367738225748</v>
          </cell>
          <cell r="N163">
            <v>0</v>
          </cell>
          <cell r="O163">
            <v>12.379033210773772</v>
          </cell>
          <cell r="P163">
            <v>14.409669284923034</v>
          </cell>
          <cell r="Q163">
            <v>27.841462786501356</v>
          </cell>
          <cell r="R163">
            <v>22.176382085731959</v>
          </cell>
          <cell r="S163">
            <v>97.91404466394799</v>
          </cell>
          <cell r="T163">
            <v>21.735325084438994</v>
          </cell>
          <cell r="U163">
            <v>24.365561506697151</v>
          </cell>
          <cell r="W163">
            <v>0</v>
          </cell>
          <cell r="X163">
            <v>10.288138580574167</v>
          </cell>
          <cell r="Y163">
            <v>10.833333333333334</v>
          </cell>
          <cell r="Z163">
            <v>0</v>
          </cell>
          <cell r="AA163">
            <v>0</v>
          </cell>
          <cell r="AB163">
            <v>0</v>
          </cell>
          <cell r="AC163">
            <v>5</v>
          </cell>
          <cell r="AD163">
            <v>0</v>
          </cell>
          <cell r="AE163">
            <v>1.0022831050228298</v>
          </cell>
          <cell r="AF163">
            <v>0.60821083499768047</v>
          </cell>
          <cell r="AG163">
            <v>0</v>
          </cell>
          <cell r="AH163">
            <v>5.2138961564253403</v>
          </cell>
          <cell r="AI163">
            <v>0</v>
          </cell>
          <cell r="AJ163">
            <v>0</v>
          </cell>
          <cell r="AK163">
            <v>0</v>
          </cell>
          <cell r="AL163">
            <v>0</v>
          </cell>
          <cell r="AM163">
            <v>0</v>
          </cell>
          <cell r="AN163">
            <v>0</v>
          </cell>
          <cell r="AO163">
            <v>30.668868822288928</v>
          </cell>
          <cell r="AP163">
            <v>0</v>
          </cell>
          <cell r="AQ163">
            <v>23.391789165002319</v>
          </cell>
          <cell r="AR163">
            <v>11.608210834997681</v>
          </cell>
          <cell r="AS163">
            <v>5.9237823892158588</v>
          </cell>
          <cell r="AT163">
            <v>0</v>
          </cell>
          <cell r="AU163">
            <v>0</v>
          </cell>
          <cell r="AV163">
            <v>0</v>
          </cell>
          <cell r="AW163">
            <v>0</v>
          </cell>
          <cell r="AX163">
            <v>0</v>
          </cell>
          <cell r="AY163">
            <v>0</v>
          </cell>
          <cell r="AZ163">
            <v>47.076720671851646</v>
          </cell>
          <cell r="BA163">
            <v>0</v>
          </cell>
          <cell r="BB163">
            <v>96.938210583232504</v>
          </cell>
          <cell r="BC163">
            <v>0</v>
          </cell>
          <cell r="BD163">
            <v>0</v>
          </cell>
          <cell r="BE163">
            <v>27.3224043715847</v>
          </cell>
          <cell r="BF163">
            <v>28.671669395881427</v>
          </cell>
          <cell r="BG163">
            <v>0</v>
          </cell>
          <cell r="BH163">
            <v>10.444282396917437</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CA163">
            <v>0</v>
          </cell>
          <cell r="CB163">
            <v>0</v>
          </cell>
          <cell r="CC163">
            <v>0</v>
          </cell>
          <cell r="CD163">
            <v>0</v>
          </cell>
          <cell r="CE163">
            <v>0</v>
          </cell>
          <cell r="CF163">
            <v>0</v>
          </cell>
          <cell r="CH163">
            <v>0</v>
          </cell>
          <cell r="CJ163">
            <v>39912</v>
          </cell>
          <cell r="CK163">
            <v>10.288138580574167</v>
          </cell>
          <cell r="CL163">
            <v>1.6104939400205103</v>
          </cell>
          <cell r="CM163">
            <v>55.994073767466126</v>
          </cell>
          <cell r="CN163">
            <v>0</v>
          </cell>
          <cell r="CO163">
            <v>0</v>
          </cell>
          <cell r="CP163">
            <v>41.806547367930129</v>
          </cell>
          <cell r="CQ163">
            <v>0</v>
          </cell>
          <cell r="CR163">
            <v>35</v>
          </cell>
          <cell r="CS163">
            <v>0</v>
          </cell>
          <cell r="CU163">
            <v>39912</v>
          </cell>
          <cell r="CV163">
            <v>0</v>
          </cell>
          <cell r="CW163">
            <v>5</v>
          </cell>
          <cell r="CX163">
            <v>0</v>
          </cell>
          <cell r="CY163">
            <v>0</v>
          </cell>
          <cell r="CZ163">
            <v>0</v>
          </cell>
          <cell r="DA163">
            <v>0</v>
          </cell>
          <cell r="DB163">
            <v>0</v>
          </cell>
          <cell r="DC163">
            <v>62.538968345421729</v>
          </cell>
          <cell r="DD163">
            <v>0</v>
          </cell>
          <cell r="DE163">
            <v>11.835616438356164</v>
          </cell>
          <cell r="DF163">
            <v>24</v>
          </cell>
          <cell r="DG163">
            <v>58.684931506849324</v>
          </cell>
          <cell r="DH163">
            <v>96.938210583232504</v>
          </cell>
          <cell r="DI163">
            <v>0</v>
          </cell>
          <cell r="DJ163">
            <v>0</v>
          </cell>
          <cell r="DK163">
            <v>27.3224043715847</v>
          </cell>
          <cell r="DL163">
            <v>28.671669395881427</v>
          </cell>
          <cell r="DM163">
            <v>0</v>
          </cell>
          <cell r="DN163">
            <v>0</v>
          </cell>
          <cell r="DO163">
            <v>0</v>
          </cell>
          <cell r="DP163">
            <v>0</v>
          </cell>
          <cell r="DR163">
            <v>55.994073767466126</v>
          </cell>
          <cell r="DS163">
            <v>0</v>
          </cell>
          <cell r="DT163">
            <v>0</v>
          </cell>
          <cell r="DV163">
            <v>39912</v>
          </cell>
          <cell r="DW163">
            <v>1.0736626266803402</v>
          </cell>
          <cell r="DY163">
            <v>49.7</v>
          </cell>
          <cell r="DZ163">
            <v>44.7</v>
          </cell>
          <cell r="EA163">
            <v>35</v>
          </cell>
          <cell r="EB163">
            <v>35</v>
          </cell>
          <cell r="ED163">
            <v>60</v>
          </cell>
          <cell r="EE163">
            <v>20</v>
          </cell>
          <cell r="EF163">
            <v>41.806547367930129</v>
          </cell>
          <cell r="EG163">
            <v>0</v>
          </cell>
          <cell r="EH163">
            <v>41.806547367930129</v>
          </cell>
          <cell r="EJ163">
            <v>35</v>
          </cell>
          <cell r="EK163">
            <v>95</v>
          </cell>
          <cell r="EL163">
            <v>115</v>
          </cell>
          <cell r="EN163">
            <v>0</v>
          </cell>
          <cell r="EO163">
            <v>60</v>
          </cell>
          <cell r="EP163">
            <v>80</v>
          </cell>
          <cell r="ER163">
            <v>200</v>
          </cell>
          <cell r="ET163">
            <v>15</v>
          </cell>
          <cell r="EU163">
            <v>0</v>
          </cell>
          <cell r="EV163">
            <v>0</v>
          </cell>
          <cell r="EW163">
            <v>40.994073767466126</v>
          </cell>
          <cell r="EX163">
            <v>15</v>
          </cell>
          <cell r="EZ163">
            <v>40.994073767466126</v>
          </cell>
          <cell r="FA163">
            <v>55.994073767466126</v>
          </cell>
          <cell r="FB163">
            <v>59</v>
          </cell>
          <cell r="FC163">
            <v>68.350684931506848</v>
          </cell>
          <cell r="FE163">
            <v>38271.593252430554</v>
          </cell>
        </row>
        <row r="164">
          <cell r="A164">
            <v>39913</v>
          </cell>
          <cell r="B164">
            <v>10</v>
          </cell>
          <cell r="C164">
            <v>5</v>
          </cell>
          <cell r="D164">
            <v>4</v>
          </cell>
          <cell r="E164">
            <v>2009</v>
          </cell>
          <cell r="G164">
            <v>0</v>
          </cell>
          <cell r="H164">
            <v>0.31762091497611783</v>
          </cell>
          <cell r="I164">
            <v>10.061515921385093</v>
          </cell>
          <cell r="J164">
            <v>66.438356164383563</v>
          </cell>
          <cell r="K164">
            <v>10.833333333333334</v>
          </cell>
          <cell r="L164">
            <v>0.19048390958576247</v>
          </cell>
          <cell r="M164">
            <v>6.4784977149089427</v>
          </cell>
          <cell r="N164">
            <v>0</v>
          </cell>
          <cell r="O164">
            <v>12.472453122519765</v>
          </cell>
          <cell r="P164">
            <v>14.537713727171987</v>
          </cell>
          <cell r="Q164">
            <v>27.542681299429454</v>
          </cell>
          <cell r="R164">
            <v>22.176382085731959</v>
          </cell>
          <cell r="S164">
            <v>54.161807633946765</v>
          </cell>
          <cell r="T164">
            <v>21.588079362012984</v>
          </cell>
          <cell r="U164">
            <v>25.576158455343986</v>
          </cell>
          <cell r="W164">
            <v>0</v>
          </cell>
          <cell r="X164">
            <v>10.37913683636121</v>
          </cell>
          <cell r="Y164">
            <v>10.833333333333334</v>
          </cell>
          <cell r="Z164">
            <v>0</v>
          </cell>
          <cell r="AA164">
            <v>0</v>
          </cell>
          <cell r="AB164">
            <v>0</v>
          </cell>
          <cell r="AC164">
            <v>5</v>
          </cell>
          <cell r="AD164">
            <v>0</v>
          </cell>
          <cell r="AE164">
            <v>1.0022831050228298</v>
          </cell>
          <cell r="AF164">
            <v>0.66669851947187553</v>
          </cell>
          <cell r="AG164">
            <v>0</v>
          </cell>
          <cell r="AH164">
            <v>5.1397417780077834</v>
          </cell>
          <cell r="AI164">
            <v>0</v>
          </cell>
          <cell r="AJ164">
            <v>0</v>
          </cell>
          <cell r="AK164">
            <v>0</v>
          </cell>
          <cell r="AL164">
            <v>0</v>
          </cell>
          <cell r="AM164">
            <v>0</v>
          </cell>
          <cell r="AN164">
            <v>0</v>
          </cell>
          <cell r="AO164">
            <v>30.637461989209122</v>
          </cell>
          <cell r="AP164">
            <v>0</v>
          </cell>
          <cell r="AQ164">
            <v>23.333301480528124</v>
          </cell>
          <cell r="AR164">
            <v>11.666698519471876</v>
          </cell>
          <cell r="AS164">
            <v>5.9520264676362586</v>
          </cell>
          <cell r="AT164">
            <v>0</v>
          </cell>
          <cell r="AU164">
            <v>0</v>
          </cell>
          <cell r="AV164">
            <v>0</v>
          </cell>
          <cell r="AW164">
            <v>0</v>
          </cell>
          <cell r="AX164">
            <v>0</v>
          </cell>
          <cell r="AY164">
            <v>0</v>
          </cell>
          <cell r="AZ164">
            <v>47.018232987377445</v>
          </cell>
          <cell r="BA164">
            <v>0</v>
          </cell>
          <cell r="BB164">
            <v>54.307812463926282</v>
          </cell>
          <cell r="BC164">
            <v>0</v>
          </cell>
          <cell r="BD164">
            <v>0</v>
          </cell>
          <cell r="BE164">
            <v>27.3224043715847</v>
          </cell>
          <cell r="BF164">
            <v>29.035943079564081</v>
          </cell>
          <cell r="BG164">
            <v>0</v>
          </cell>
          <cell r="BH164">
            <v>10.080008713234783</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CA164">
            <v>0</v>
          </cell>
          <cell r="CB164">
            <v>0</v>
          </cell>
          <cell r="CC164">
            <v>0</v>
          </cell>
          <cell r="CD164">
            <v>0</v>
          </cell>
          <cell r="CE164">
            <v>0</v>
          </cell>
          <cell r="CF164">
            <v>0</v>
          </cell>
          <cell r="CH164">
            <v>0</v>
          </cell>
          <cell r="CJ164">
            <v>39913</v>
          </cell>
          <cell r="CK164">
            <v>10.37913683636121</v>
          </cell>
          <cell r="CL164">
            <v>1.6689816244947053</v>
          </cell>
          <cell r="CM164">
            <v>56.358347451148781</v>
          </cell>
          <cell r="CN164">
            <v>0</v>
          </cell>
          <cell r="CO164">
            <v>0</v>
          </cell>
          <cell r="CP164">
            <v>41.729230234853162</v>
          </cell>
          <cell r="CQ164">
            <v>0</v>
          </cell>
          <cell r="CR164">
            <v>35</v>
          </cell>
          <cell r="CS164">
            <v>0</v>
          </cell>
          <cell r="CU164">
            <v>39913</v>
          </cell>
          <cell r="CV164">
            <v>0</v>
          </cell>
          <cell r="CW164">
            <v>5</v>
          </cell>
          <cell r="CX164">
            <v>0</v>
          </cell>
          <cell r="CY164">
            <v>0</v>
          </cell>
          <cell r="CZ164">
            <v>0</v>
          </cell>
          <cell r="DA164">
            <v>0</v>
          </cell>
          <cell r="DB164">
            <v>0</v>
          </cell>
          <cell r="DC164">
            <v>62.188375784449157</v>
          </cell>
          <cell r="DD164">
            <v>0</v>
          </cell>
          <cell r="DE164">
            <v>11.835616438356164</v>
          </cell>
          <cell r="DF164">
            <v>24</v>
          </cell>
          <cell r="DG164">
            <v>58.684931506849324</v>
          </cell>
          <cell r="DH164">
            <v>54.307812463926282</v>
          </cell>
          <cell r="DI164">
            <v>0</v>
          </cell>
          <cell r="DJ164">
            <v>0</v>
          </cell>
          <cell r="DK164">
            <v>27.3224043715847</v>
          </cell>
          <cell r="DL164">
            <v>29.035943079564081</v>
          </cell>
          <cell r="DM164">
            <v>0</v>
          </cell>
          <cell r="DN164">
            <v>0</v>
          </cell>
          <cell r="DO164">
            <v>0</v>
          </cell>
          <cell r="DP164">
            <v>0</v>
          </cell>
          <cell r="DR164">
            <v>56.358347451148781</v>
          </cell>
          <cell r="DS164">
            <v>0</v>
          </cell>
          <cell r="DT164">
            <v>0</v>
          </cell>
          <cell r="DV164">
            <v>39913</v>
          </cell>
          <cell r="DW164">
            <v>1.1126544163298036</v>
          </cell>
          <cell r="DY164">
            <v>49.7</v>
          </cell>
          <cell r="DZ164">
            <v>44.7</v>
          </cell>
          <cell r="EA164">
            <v>35</v>
          </cell>
          <cell r="EB164">
            <v>35</v>
          </cell>
          <cell r="ED164">
            <v>60</v>
          </cell>
          <cell r="EE164">
            <v>20</v>
          </cell>
          <cell r="EF164">
            <v>41.729230234853162</v>
          </cell>
          <cell r="EG164">
            <v>0</v>
          </cell>
          <cell r="EH164">
            <v>41.729230234853162</v>
          </cell>
          <cell r="EJ164">
            <v>35</v>
          </cell>
          <cell r="EK164">
            <v>95</v>
          </cell>
          <cell r="EL164">
            <v>115</v>
          </cell>
          <cell r="EN164">
            <v>0</v>
          </cell>
          <cell r="EO164">
            <v>60</v>
          </cell>
          <cell r="EP164">
            <v>80</v>
          </cell>
          <cell r="ER164">
            <v>200</v>
          </cell>
          <cell r="ET164">
            <v>15</v>
          </cell>
          <cell r="EU164">
            <v>0</v>
          </cell>
          <cell r="EV164">
            <v>0</v>
          </cell>
          <cell r="EW164">
            <v>41.358347451148781</v>
          </cell>
          <cell r="EX164">
            <v>15</v>
          </cell>
          <cell r="EZ164">
            <v>41.358347451148781</v>
          </cell>
          <cell r="FA164">
            <v>56.358347451148781</v>
          </cell>
          <cell r="FB164">
            <v>59</v>
          </cell>
          <cell r="FC164">
            <v>68.350684931506848</v>
          </cell>
          <cell r="FE164">
            <v>38271.593252662038</v>
          </cell>
        </row>
        <row r="165">
          <cell r="A165">
            <v>39914</v>
          </cell>
          <cell r="B165">
            <v>11</v>
          </cell>
          <cell r="C165">
            <v>6</v>
          </cell>
          <cell r="D165">
            <v>4</v>
          </cell>
          <cell r="E165">
            <v>2009</v>
          </cell>
          <cell r="G165">
            <v>0</v>
          </cell>
          <cell r="H165">
            <v>0.59933732324191524</v>
          </cell>
          <cell r="I165">
            <v>13.018164030720436</v>
          </cell>
          <cell r="J165">
            <v>66.438356164383563</v>
          </cell>
          <cell r="K165">
            <v>10.833333333333334</v>
          </cell>
          <cell r="L165">
            <v>0.35943513512128111</v>
          </cell>
          <cell r="M165">
            <v>8.3822504068275574</v>
          </cell>
          <cell r="N165">
            <v>8.5097142857142849</v>
          </cell>
          <cell r="O165">
            <v>23.534995071950249</v>
          </cell>
          <cell r="P165">
            <v>18.809724440204224</v>
          </cell>
          <cell r="Q165">
            <v>27.527270227855322</v>
          </cell>
          <cell r="R165">
            <v>22.176382085731959</v>
          </cell>
          <cell r="S165">
            <v>125.02512791469857</v>
          </cell>
          <cell r="T165">
            <v>22.310374807692192</v>
          </cell>
          <cell r="U165">
            <v>38.370358122553952</v>
          </cell>
          <cell r="W165">
            <v>0</v>
          </cell>
          <cell r="X165">
            <v>13.617501353962352</v>
          </cell>
          <cell r="Y165">
            <v>10.833333333333334</v>
          </cell>
          <cell r="Z165">
            <v>0</v>
          </cell>
          <cell r="AA165">
            <v>0</v>
          </cell>
          <cell r="AB165">
            <v>2.6346583152197964</v>
          </cell>
          <cell r="AC165">
            <v>5</v>
          </cell>
          <cell r="AD165">
            <v>0</v>
          </cell>
          <cell r="AE165">
            <v>1.0022831050228298</v>
          </cell>
          <cell r="AF165">
            <v>8.6144584074204946</v>
          </cell>
          <cell r="AG165">
            <v>0</v>
          </cell>
          <cell r="AH165">
            <v>4.9782044922696596</v>
          </cell>
          <cell r="AI165">
            <v>0</v>
          </cell>
          <cell r="AJ165">
            <v>0</v>
          </cell>
          <cell r="AK165">
            <v>0</v>
          </cell>
          <cell r="AL165">
            <v>0</v>
          </cell>
          <cell r="AM165">
            <v>0</v>
          </cell>
          <cell r="AN165">
            <v>0</v>
          </cell>
          <cell r="AO165">
            <v>27.537782599574523</v>
          </cell>
          <cell r="AP165">
            <v>0</v>
          </cell>
          <cell r="AQ165">
            <v>15.385541592579505</v>
          </cell>
          <cell r="AR165">
            <v>19.614458407420493</v>
          </cell>
          <cell r="AS165">
            <v>24.532384733897572</v>
          </cell>
          <cell r="AT165">
            <v>0</v>
          </cell>
          <cell r="AU165">
            <v>0</v>
          </cell>
          <cell r="AV165">
            <v>0</v>
          </cell>
          <cell r="AW165">
            <v>0</v>
          </cell>
          <cell r="AX165">
            <v>0</v>
          </cell>
          <cell r="AY165">
            <v>0</v>
          </cell>
          <cell r="AZ165">
            <v>39.070473099428831</v>
          </cell>
          <cell r="BA165">
            <v>0</v>
          </cell>
          <cell r="BB165">
            <v>146.63538774551589</v>
          </cell>
          <cell r="BC165">
            <v>0</v>
          </cell>
          <cell r="BD165">
            <v>0</v>
          </cell>
          <cell r="BE165">
            <v>27.3224043715847</v>
          </cell>
          <cell r="BF165">
            <v>39.115951792798867</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CA165">
            <v>0</v>
          </cell>
          <cell r="CB165">
            <v>0</v>
          </cell>
          <cell r="CC165">
            <v>0</v>
          </cell>
          <cell r="CD165">
            <v>0</v>
          </cell>
          <cell r="CE165">
            <v>0</v>
          </cell>
          <cell r="CF165">
            <v>0</v>
          </cell>
          <cell r="CH165">
            <v>0</v>
          </cell>
          <cell r="CJ165">
            <v>39914</v>
          </cell>
          <cell r="CK165">
            <v>13.617501353962352</v>
          </cell>
          <cell r="CL165">
            <v>9.6167415124433244</v>
          </cell>
          <cell r="CM165">
            <v>66.438356164383563</v>
          </cell>
          <cell r="CN165">
            <v>0</v>
          </cell>
          <cell r="CO165">
            <v>0</v>
          </cell>
          <cell r="CP165">
            <v>57.048371825741754</v>
          </cell>
          <cell r="CQ165">
            <v>0</v>
          </cell>
          <cell r="CR165">
            <v>35</v>
          </cell>
          <cell r="CS165">
            <v>0</v>
          </cell>
          <cell r="CU165">
            <v>39914</v>
          </cell>
          <cell r="CV165">
            <v>2.6346583152197964</v>
          </cell>
          <cell r="CW165">
            <v>5</v>
          </cell>
          <cell r="CX165">
            <v>0</v>
          </cell>
          <cell r="CY165">
            <v>0</v>
          </cell>
          <cell r="CZ165">
            <v>0</v>
          </cell>
          <cell r="DA165">
            <v>0</v>
          </cell>
          <cell r="DB165">
            <v>0</v>
          </cell>
          <cell r="DC165">
            <v>70.665873179704107</v>
          </cell>
          <cell r="DD165">
            <v>0</v>
          </cell>
          <cell r="DE165">
            <v>11.835616438356164</v>
          </cell>
          <cell r="DF165">
            <v>24</v>
          </cell>
          <cell r="DG165">
            <v>58.684931506849324</v>
          </cell>
          <cell r="DH165">
            <v>146.63538774551589</v>
          </cell>
          <cell r="DI165">
            <v>0</v>
          </cell>
          <cell r="DJ165">
            <v>0</v>
          </cell>
          <cell r="DK165">
            <v>27.3224043715847</v>
          </cell>
          <cell r="DL165">
            <v>39.115951792798867</v>
          </cell>
          <cell r="DM165">
            <v>0</v>
          </cell>
          <cell r="DN165">
            <v>0</v>
          </cell>
          <cell r="DO165">
            <v>0</v>
          </cell>
          <cell r="DP165">
            <v>0</v>
          </cell>
          <cell r="DR165">
            <v>66.438356164383563</v>
          </cell>
          <cell r="DS165">
            <v>0</v>
          </cell>
          <cell r="DT165">
            <v>0</v>
          </cell>
          <cell r="DV165">
            <v>39914</v>
          </cell>
          <cell r="DW165">
            <v>6.4111610082955499</v>
          </cell>
          <cell r="DY165">
            <v>49.7</v>
          </cell>
          <cell r="DZ165">
            <v>44.7</v>
          </cell>
          <cell r="EA165">
            <v>35</v>
          </cell>
          <cell r="EB165">
            <v>35</v>
          </cell>
          <cell r="ED165">
            <v>60</v>
          </cell>
          <cell r="EE165">
            <v>20</v>
          </cell>
          <cell r="EF165">
            <v>57.048371825741754</v>
          </cell>
          <cell r="EG165">
            <v>0</v>
          </cell>
          <cell r="EH165">
            <v>57.048371825741754</v>
          </cell>
          <cell r="EJ165">
            <v>35</v>
          </cell>
          <cell r="EK165">
            <v>95</v>
          </cell>
          <cell r="EL165">
            <v>115</v>
          </cell>
          <cell r="EN165">
            <v>0</v>
          </cell>
          <cell r="EO165">
            <v>60</v>
          </cell>
          <cell r="EP165">
            <v>80</v>
          </cell>
          <cell r="ER165">
            <v>200</v>
          </cell>
          <cell r="ET165">
            <v>15</v>
          </cell>
          <cell r="EU165">
            <v>0</v>
          </cell>
          <cell r="EV165">
            <v>0</v>
          </cell>
          <cell r="EW165">
            <v>53.511792394447106</v>
          </cell>
          <cell r="EX165">
            <v>12.926563769936458</v>
          </cell>
          <cell r="EZ165">
            <v>53.511792394447106</v>
          </cell>
          <cell r="FA165">
            <v>68.511792394447099</v>
          </cell>
          <cell r="FB165">
            <v>59</v>
          </cell>
          <cell r="FC165">
            <v>68.350684931506848</v>
          </cell>
          <cell r="FE165">
            <v>38271.593252777777</v>
          </cell>
        </row>
        <row r="166">
          <cell r="A166">
            <v>39915</v>
          </cell>
          <cell r="B166">
            <v>12</v>
          </cell>
          <cell r="C166">
            <v>7</v>
          </cell>
          <cell r="D166">
            <v>4</v>
          </cell>
          <cell r="E166">
            <v>2009</v>
          </cell>
          <cell r="G166">
            <v>0</v>
          </cell>
          <cell r="H166">
            <v>0.54431674740736269</v>
          </cell>
          <cell r="I166">
            <v>12.928990767793623</v>
          </cell>
          <cell r="J166">
            <v>66.438356164383563</v>
          </cell>
          <cell r="K166">
            <v>10.833333333333334</v>
          </cell>
          <cell r="L166">
            <v>0.32643814437395097</v>
          </cell>
          <cell r="M166">
            <v>8.3248327388920078</v>
          </cell>
          <cell r="N166">
            <v>8.5097142857142849</v>
          </cell>
          <cell r="O166">
            <v>21.374427173195535</v>
          </cell>
          <cell r="P166">
            <v>18.680879504840906</v>
          </cell>
          <cell r="Q166">
            <v>27.47194716525323</v>
          </cell>
          <cell r="R166">
            <v>22.176382085731959</v>
          </cell>
          <cell r="S166">
            <v>58.788517159430249</v>
          </cell>
          <cell r="T166">
            <v>21.846812752838421</v>
          </cell>
          <cell r="U166">
            <v>36.279911110806715</v>
          </cell>
          <cell r="W166">
            <v>0</v>
          </cell>
          <cell r="X166">
            <v>13.473307515200986</v>
          </cell>
          <cell r="Y166">
            <v>10.833333333333334</v>
          </cell>
          <cell r="Z166">
            <v>0</v>
          </cell>
          <cell r="AA166">
            <v>0</v>
          </cell>
          <cell r="AB166">
            <v>2.6333218943352645</v>
          </cell>
          <cell r="AC166">
            <v>5</v>
          </cell>
          <cell r="AD166">
            <v>0</v>
          </cell>
          <cell r="AE166">
            <v>1.0022831050228298</v>
          </cell>
          <cell r="AF166">
            <v>8.5253801696221494</v>
          </cell>
          <cell r="AG166">
            <v>0</v>
          </cell>
          <cell r="AH166">
            <v>4.8190821397157819</v>
          </cell>
          <cell r="AI166">
            <v>0</v>
          </cell>
          <cell r="AJ166">
            <v>0</v>
          </cell>
          <cell r="AK166">
            <v>0</v>
          </cell>
          <cell r="AL166">
            <v>0</v>
          </cell>
          <cell r="AM166">
            <v>0</v>
          </cell>
          <cell r="AN166">
            <v>0</v>
          </cell>
          <cell r="AO166">
            <v>27.802626983522693</v>
          </cell>
          <cell r="AP166">
            <v>0</v>
          </cell>
          <cell r="AQ166">
            <v>15.474619830377851</v>
          </cell>
          <cell r="AR166">
            <v>19.525380169622149</v>
          </cell>
          <cell r="AS166">
            <v>22.081926805783155</v>
          </cell>
          <cell r="AT166">
            <v>0</v>
          </cell>
          <cell r="AU166">
            <v>0</v>
          </cell>
          <cell r="AV166">
            <v>0</v>
          </cell>
          <cell r="AW166">
            <v>0</v>
          </cell>
          <cell r="AX166">
            <v>0</v>
          </cell>
          <cell r="AY166">
            <v>0</v>
          </cell>
          <cell r="AZ166">
            <v>39.159551337227171</v>
          </cell>
          <cell r="BA166">
            <v>0</v>
          </cell>
          <cell r="BB166">
            <v>77.755689685848225</v>
          </cell>
          <cell r="BC166">
            <v>0</v>
          </cell>
          <cell r="BD166">
            <v>0</v>
          </cell>
          <cell r="BE166">
            <v>27.3224043715847</v>
          </cell>
          <cell r="BF166">
            <v>39.115951792798867</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CA166">
            <v>0</v>
          </cell>
          <cell r="CB166">
            <v>0</v>
          </cell>
          <cell r="CC166">
            <v>0</v>
          </cell>
          <cell r="CD166">
            <v>0</v>
          </cell>
          <cell r="CE166">
            <v>0</v>
          </cell>
          <cell r="CF166">
            <v>0</v>
          </cell>
          <cell r="CH166">
            <v>0</v>
          </cell>
          <cell r="CJ166">
            <v>39915</v>
          </cell>
          <cell r="CK166">
            <v>13.473307515200986</v>
          </cell>
          <cell r="CL166">
            <v>9.5276632746449792</v>
          </cell>
          <cell r="CM166">
            <v>66.438356164383563</v>
          </cell>
          <cell r="CN166">
            <v>0</v>
          </cell>
          <cell r="CO166">
            <v>0</v>
          </cell>
          <cell r="CP166">
            <v>54.70363592902163</v>
          </cell>
          <cell r="CQ166">
            <v>0</v>
          </cell>
          <cell r="CR166">
            <v>35</v>
          </cell>
          <cell r="CS166">
            <v>0</v>
          </cell>
          <cell r="CU166">
            <v>39915</v>
          </cell>
          <cell r="CV166">
            <v>2.6333218943352645</v>
          </cell>
          <cell r="CW166">
            <v>5</v>
          </cell>
          <cell r="CX166">
            <v>0</v>
          </cell>
          <cell r="CY166">
            <v>0</v>
          </cell>
          <cell r="CZ166">
            <v>0</v>
          </cell>
          <cell r="DA166">
            <v>0</v>
          </cell>
          <cell r="DB166">
            <v>0</v>
          </cell>
          <cell r="DC166">
            <v>68.176943444222616</v>
          </cell>
          <cell r="DD166">
            <v>0</v>
          </cell>
          <cell r="DE166">
            <v>11.835616438356164</v>
          </cell>
          <cell r="DF166">
            <v>24</v>
          </cell>
          <cell r="DG166">
            <v>58.684931506849324</v>
          </cell>
          <cell r="DH166">
            <v>77.755689685848225</v>
          </cell>
          <cell r="DI166">
            <v>0</v>
          </cell>
          <cell r="DJ166">
            <v>0</v>
          </cell>
          <cell r="DK166">
            <v>27.3224043715847</v>
          </cell>
          <cell r="DL166">
            <v>39.115951792798867</v>
          </cell>
          <cell r="DM166">
            <v>0</v>
          </cell>
          <cell r="DN166">
            <v>0</v>
          </cell>
          <cell r="DO166">
            <v>0</v>
          </cell>
          <cell r="DP166">
            <v>0</v>
          </cell>
          <cell r="DR166">
            <v>66.438356164383563</v>
          </cell>
          <cell r="DS166">
            <v>0</v>
          </cell>
          <cell r="DT166">
            <v>0</v>
          </cell>
          <cell r="DV166">
            <v>39915</v>
          </cell>
          <cell r="DW166">
            <v>6.3517755164299858</v>
          </cell>
          <cell r="DY166">
            <v>49.7</v>
          </cell>
          <cell r="DZ166">
            <v>44.7</v>
          </cell>
          <cell r="EA166">
            <v>35</v>
          </cell>
          <cell r="EB166">
            <v>35</v>
          </cell>
          <cell r="ED166">
            <v>60</v>
          </cell>
          <cell r="EE166">
            <v>20</v>
          </cell>
          <cell r="EF166">
            <v>54.70363592902163</v>
          </cell>
          <cell r="EG166">
            <v>0</v>
          </cell>
          <cell r="EH166">
            <v>54.70363592902163</v>
          </cell>
          <cell r="EJ166">
            <v>35</v>
          </cell>
          <cell r="EK166">
            <v>95</v>
          </cell>
          <cell r="EL166">
            <v>115</v>
          </cell>
          <cell r="EN166">
            <v>0</v>
          </cell>
          <cell r="EO166">
            <v>60</v>
          </cell>
          <cell r="EP166">
            <v>80</v>
          </cell>
          <cell r="ER166">
            <v>200</v>
          </cell>
          <cell r="ET166">
            <v>15</v>
          </cell>
          <cell r="EU166">
            <v>0</v>
          </cell>
          <cell r="EV166">
            <v>0</v>
          </cell>
          <cell r="EW166">
            <v>53.145241387591263</v>
          </cell>
          <cell r="EX166">
            <v>13.293114776792301</v>
          </cell>
          <cell r="EZ166">
            <v>53.145241387591263</v>
          </cell>
          <cell r="FA166">
            <v>68.145241387591255</v>
          </cell>
          <cell r="FB166">
            <v>59</v>
          </cell>
          <cell r="FC166">
            <v>68.350684931506848</v>
          </cell>
          <cell r="FE166">
            <v>38271.593253009261</v>
          </cell>
        </row>
        <row r="167">
          <cell r="A167">
            <v>39916</v>
          </cell>
          <cell r="B167">
            <v>13</v>
          </cell>
          <cell r="C167">
            <v>1</v>
          </cell>
          <cell r="D167">
            <v>4</v>
          </cell>
          <cell r="E167">
            <v>2009</v>
          </cell>
          <cell r="G167">
            <v>0</v>
          </cell>
          <cell r="H167">
            <v>0.68474496310388588</v>
          </cell>
          <cell r="I167">
            <v>13.153232323460935</v>
          </cell>
          <cell r="J167">
            <v>66.438356164383563</v>
          </cell>
          <cell r="K167">
            <v>10.833333333333334</v>
          </cell>
          <cell r="L167">
            <v>0.41065588407801856</v>
          </cell>
          <cell r="M167">
            <v>8.4692193718138515</v>
          </cell>
          <cell r="N167">
            <v>8.5097142857142849</v>
          </cell>
          <cell r="O167">
            <v>26.888813206261638</v>
          </cell>
          <cell r="P167">
            <v>19.004882325837119</v>
          </cell>
          <cell r="Q167">
            <v>27.49623176832695</v>
          </cell>
          <cell r="R167">
            <v>22.176382085731959</v>
          </cell>
          <cell r="S167">
            <v>94.59749740511954</v>
          </cell>
          <cell r="T167">
            <v>22.097424676903238</v>
          </cell>
          <cell r="U167">
            <v>37.410053110748386</v>
          </cell>
          <cell r="W167">
            <v>0</v>
          </cell>
          <cell r="X167">
            <v>13.837977286564822</v>
          </cell>
          <cell r="Y167">
            <v>10.833333333333334</v>
          </cell>
          <cell r="Z167">
            <v>0</v>
          </cell>
          <cell r="AA167">
            <v>0</v>
          </cell>
          <cell r="AB167">
            <v>2.6319861513453846</v>
          </cell>
          <cell r="AC167">
            <v>5</v>
          </cell>
          <cell r="AD167">
            <v>0</v>
          </cell>
          <cell r="AE167">
            <v>1.0022831050228298</v>
          </cell>
          <cell r="AF167">
            <v>8.7553202852379428</v>
          </cell>
          <cell r="AG167">
            <v>0</v>
          </cell>
          <cell r="AH167">
            <v>4.9235283968540671</v>
          </cell>
          <cell r="AI167">
            <v>0</v>
          </cell>
          <cell r="AJ167">
            <v>0</v>
          </cell>
          <cell r="AK167">
            <v>0</v>
          </cell>
          <cell r="AL167">
            <v>0</v>
          </cell>
          <cell r="AM167">
            <v>0</v>
          </cell>
          <cell r="AN167">
            <v>0</v>
          </cell>
          <cell r="AO167">
            <v>27.299967871599506</v>
          </cell>
          <cell r="AP167">
            <v>0</v>
          </cell>
          <cell r="AQ167">
            <v>15.244679714762057</v>
          </cell>
          <cell r="AR167">
            <v>19.755320285237943</v>
          </cell>
          <cell r="AS167">
            <v>26.267293568269281</v>
          </cell>
          <cell r="AT167">
            <v>0</v>
          </cell>
          <cell r="AU167">
            <v>0</v>
          </cell>
          <cell r="AV167">
            <v>0</v>
          </cell>
          <cell r="AW167">
            <v>0</v>
          </cell>
          <cell r="AX167">
            <v>0</v>
          </cell>
          <cell r="AY167">
            <v>0</v>
          </cell>
          <cell r="AZ167">
            <v>38.929611221611381</v>
          </cell>
          <cell r="BA167">
            <v>0</v>
          </cell>
          <cell r="BB167">
            <v>115.17536397115977</v>
          </cell>
          <cell r="BC167">
            <v>0</v>
          </cell>
          <cell r="BD167">
            <v>0</v>
          </cell>
          <cell r="BE167">
            <v>27.3224043715847</v>
          </cell>
          <cell r="BF167">
            <v>39.115951792798867</v>
          </cell>
          <cell r="BG167">
            <v>0</v>
          </cell>
          <cell r="BH167">
            <v>0</v>
          </cell>
          <cell r="BI167">
            <v>0</v>
          </cell>
          <cell r="BJ167">
            <v>0</v>
          </cell>
          <cell r="BK167">
            <v>0</v>
          </cell>
          <cell r="BL167">
            <v>0</v>
          </cell>
          <cell r="BM167">
            <v>0</v>
          </cell>
          <cell r="BN167">
            <v>1.9123287671232845</v>
          </cell>
          <cell r="BO167">
            <v>0</v>
          </cell>
          <cell r="BP167">
            <v>0</v>
          </cell>
          <cell r="BQ167">
            <v>0.16319078231153128</v>
          </cell>
          <cell r="BR167">
            <v>0</v>
          </cell>
          <cell r="BS167">
            <v>0</v>
          </cell>
          <cell r="BT167">
            <v>0</v>
          </cell>
          <cell r="BU167">
            <v>0</v>
          </cell>
          <cell r="BV167">
            <v>0</v>
          </cell>
          <cell r="BW167">
            <v>0</v>
          </cell>
          <cell r="BX167">
            <v>0</v>
          </cell>
          <cell r="BY167">
            <v>0</v>
          </cell>
          <cell r="CA167">
            <v>0</v>
          </cell>
          <cell r="CB167">
            <v>0</v>
          </cell>
          <cell r="CC167">
            <v>0</v>
          </cell>
          <cell r="CD167">
            <v>0</v>
          </cell>
          <cell r="CE167">
            <v>0</v>
          </cell>
          <cell r="CF167">
            <v>0</v>
          </cell>
          <cell r="CH167">
            <v>0</v>
          </cell>
          <cell r="CJ167">
            <v>39916</v>
          </cell>
          <cell r="CK167">
            <v>13.837977286564822</v>
          </cell>
          <cell r="CL167">
            <v>9.7576033902607726</v>
          </cell>
          <cell r="CM167">
            <v>68.350684931506848</v>
          </cell>
          <cell r="CN167">
            <v>0</v>
          </cell>
          <cell r="CO167">
            <v>0</v>
          </cell>
          <cell r="CP167">
            <v>58.490789836722854</v>
          </cell>
          <cell r="CQ167">
            <v>0</v>
          </cell>
          <cell r="CR167">
            <v>35</v>
          </cell>
          <cell r="CS167">
            <v>0</v>
          </cell>
          <cell r="CU167">
            <v>39916</v>
          </cell>
          <cell r="CV167">
            <v>2.6319861513453846</v>
          </cell>
          <cell r="CW167">
            <v>5</v>
          </cell>
          <cell r="CX167">
            <v>0</v>
          </cell>
          <cell r="CY167">
            <v>0</v>
          </cell>
          <cell r="CZ167">
            <v>0</v>
          </cell>
          <cell r="DA167">
            <v>0</v>
          </cell>
          <cell r="DB167">
            <v>0</v>
          </cell>
          <cell r="DC167">
            <v>72.328767123287676</v>
          </cell>
          <cell r="DD167">
            <v>0</v>
          </cell>
          <cell r="DE167">
            <v>11.835616438356164</v>
          </cell>
          <cell r="DF167">
            <v>24</v>
          </cell>
          <cell r="DG167">
            <v>58.684931506849324</v>
          </cell>
          <cell r="DH167">
            <v>115.17536397115977</v>
          </cell>
          <cell r="DI167">
            <v>0</v>
          </cell>
          <cell r="DJ167">
            <v>0</v>
          </cell>
          <cell r="DK167">
            <v>27.3224043715847</v>
          </cell>
          <cell r="DL167">
            <v>41.028280559922152</v>
          </cell>
          <cell r="DM167">
            <v>0</v>
          </cell>
          <cell r="DN167">
            <v>0</v>
          </cell>
          <cell r="DO167">
            <v>0.16319078231153128</v>
          </cell>
          <cell r="DP167">
            <v>0</v>
          </cell>
          <cell r="DR167">
            <v>68.350684931506848</v>
          </cell>
          <cell r="DS167">
            <v>0</v>
          </cell>
          <cell r="DT167">
            <v>0</v>
          </cell>
          <cell r="DV167">
            <v>39916</v>
          </cell>
          <cell r="DW167">
            <v>6.5050689268405151</v>
          </cell>
          <cell r="DY167">
            <v>49.7</v>
          </cell>
          <cell r="DZ167">
            <v>44.7</v>
          </cell>
          <cell r="EA167">
            <v>35</v>
          </cell>
          <cell r="EB167">
            <v>35</v>
          </cell>
          <cell r="ED167">
            <v>60</v>
          </cell>
          <cell r="EE167">
            <v>20</v>
          </cell>
          <cell r="EF167">
            <v>60.403118603846139</v>
          </cell>
          <cell r="EG167">
            <v>0.40311860384613851</v>
          </cell>
          <cell r="EH167">
            <v>60</v>
          </cell>
          <cell r="EJ167">
            <v>35</v>
          </cell>
          <cell r="EK167">
            <v>95</v>
          </cell>
          <cell r="EL167">
            <v>115</v>
          </cell>
          <cell r="EN167">
            <v>0</v>
          </cell>
          <cell r="EO167">
            <v>60</v>
          </cell>
          <cell r="EP167">
            <v>80</v>
          </cell>
          <cell r="ER167">
            <v>200</v>
          </cell>
          <cell r="ET167">
            <v>15</v>
          </cell>
          <cell r="EU167">
            <v>0</v>
          </cell>
          <cell r="EV167">
            <v>0</v>
          </cell>
          <cell r="EW167">
            <v>54.066997139382401</v>
          </cell>
          <cell r="EX167">
            <v>14.283687792124447</v>
          </cell>
          <cell r="EZ167">
            <v>54.066997139382401</v>
          </cell>
          <cell r="FA167">
            <v>69.066997139382408</v>
          </cell>
          <cell r="FB167">
            <v>59</v>
          </cell>
          <cell r="FC167">
            <v>68.350684931506848</v>
          </cell>
          <cell r="FE167">
            <v>38271.593253356485</v>
          </cell>
        </row>
        <row r="168">
          <cell r="A168">
            <v>39917</v>
          </cell>
          <cell r="B168">
            <v>14</v>
          </cell>
          <cell r="C168">
            <v>2</v>
          </cell>
          <cell r="D168">
            <v>4</v>
          </cell>
          <cell r="E168">
            <v>2009</v>
          </cell>
          <cell r="G168">
            <v>0</v>
          </cell>
          <cell r="H168">
            <v>0.74295585809801068</v>
          </cell>
          <cell r="I168">
            <v>13.244928650465413</v>
          </cell>
          <cell r="J168">
            <v>66.438356164383563</v>
          </cell>
          <cell r="K168">
            <v>10.833333333333334</v>
          </cell>
          <cell r="L168">
            <v>0.4455661759893712</v>
          </cell>
          <cell r="M168">
            <v>8.5282616125264479</v>
          </cell>
          <cell r="N168">
            <v>8.5097142857142849</v>
          </cell>
          <cell r="O168">
            <v>29.174659713217054</v>
          </cell>
          <cell r="P168">
            <v>19.137372793699019</v>
          </cell>
          <cell r="Q168">
            <v>27.462474080102592</v>
          </cell>
          <cell r="R168">
            <v>22.176382085731959</v>
          </cell>
          <cell r="S168">
            <v>56.883716739964022</v>
          </cell>
          <cell r="T168">
            <v>21.833481859447804</v>
          </cell>
          <cell r="U168">
            <v>36.219795046602272</v>
          </cell>
          <cell r="W168">
            <v>0</v>
          </cell>
          <cell r="X168">
            <v>13.987884508563424</v>
          </cell>
          <cell r="Y168">
            <v>10.833333333333334</v>
          </cell>
          <cell r="Z168">
            <v>0</v>
          </cell>
          <cell r="AA168">
            <v>0</v>
          </cell>
          <cell r="AB168">
            <v>2.6306510859062966</v>
          </cell>
          <cell r="AC168">
            <v>5</v>
          </cell>
          <cell r="AD168">
            <v>0</v>
          </cell>
          <cell r="AE168">
            <v>1.0022831050228298</v>
          </cell>
          <cell r="AF168">
            <v>8.8506078833009774</v>
          </cell>
          <cell r="AG168">
            <v>0</v>
          </cell>
          <cell r="AH168">
            <v>4.8537434633581515</v>
          </cell>
          <cell r="AI168">
            <v>0</v>
          </cell>
          <cell r="AJ168">
            <v>0</v>
          </cell>
          <cell r="AK168">
            <v>0</v>
          </cell>
          <cell r="AL168">
            <v>0</v>
          </cell>
          <cell r="AM168">
            <v>0</v>
          </cell>
          <cell r="AN168">
            <v>0</v>
          </cell>
          <cell r="AO168">
            <v>27.174556888537985</v>
          </cell>
          <cell r="AP168">
            <v>0</v>
          </cell>
          <cell r="AQ168">
            <v>15.149392116699023</v>
          </cell>
          <cell r="AR168">
            <v>19.850607883300977</v>
          </cell>
          <cell r="AS168">
            <v>26.312582262828116</v>
          </cell>
          <cell r="AT168">
            <v>0</v>
          </cell>
          <cell r="AU168">
            <v>0</v>
          </cell>
          <cell r="AV168">
            <v>0</v>
          </cell>
          <cell r="AW168">
            <v>0</v>
          </cell>
          <cell r="AX168">
            <v>0</v>
          </cell>
          <cell r="AY168">
            <v>0</v>
          </cell>
          <cell r="AZ168">
            <v>38.834323623548343</v>
          </cell>
          <cell r="BA168">
            <v>0</v>
          </cell>
          <cell r="BB168">
            <v>76.102670022465759</v>
          </cell>
          <cell r="BC168">
            <v>0</v>
          </cell>
          <cell r="BD168">
            <v>0</v>
          </cell>
          <cell r="BE168">
            <v>27.3224043715847</v>
          </cell>
          <cell r="BF168">
            <v>39.115951792798867</v>
          </cell>
          <cell r="BG168">
            <v>0</v>
          </cell>
          <cell r="BH168">
            <v>0</v>
          </cell>
          <cell r="BI168">
            <v>0</v>
          </cell>
          <cell r="BJ168">
            <v>0</v>
          </cell>
          <cell r="BK168">
            <v>0</v>
          </cell>
          <cell r="BL168">
            <v>0</v>
          </cell>
          <cell r="BM168">
            <v>0</v>
          </cell>
          <cell r="BN168">
            <v>1.9123287671232845</v>
          </cell>
          <cell r="BO168">
            <v>0</v>
          </cell>
          <cell r="BP168">
            <v>0</v>
          </cell>
          <cell r="BQ168">
            <v>2.6976772909030871</v>
          </cell>
          <cell r="BR168">
            <v>0</v>
          </cell>
          <cell r="BS168">
            <v>0</v>
          </cell>
          <cell r="BT168">
            <v>0</v>
          </cell>
          <cell r="BU168">
            <v>0</v>
          </cell>
          <cell r="BV168">
            <v>0</v>
          </cell>
          <cell r="BW168">
            <v>0</v>
          </cell>
          <cell r="BX168">
            <v>0</v>
          </cell>
          <cell r="BY168">
            <v>0</v>
          </cell>
          <cell r="CA168">
            <v>0</v>
          </cell>
          <cell r="CB168">
            <v>0</v>
          </cell>
          <cell r="CC168">
            <v>0</v>
          </cell>
          <cell r="CD168">
            <v>0</v>
          </cell>
          <cell r="CE168">
            <v>0</v>
          </cell>
          <cell r="CF168">
            <v>0</v>
          </cell>
          <cell r="CH168">
            <v>0</v>
          </cell>
          <cell r="CJ168">
            <v>39917</v>
          </cell>
          <cell r="CK168">
            <v>13.987884508563424</v>
          </cell>
          <cell r="CL168">
            <v>9.8528909883238072</v>
          </cell>
          <cell r="CM168">
            <v>68.350684931506848</v>
          </cell>
          <cell r="CN168">
            <v>0</v>
          </cell>
          <cell r="CO168">
            <v>0</v>
          </cell>
          <cell r="CP168">
            <v>58.340882614724251</v>
          </cell>
          <cell r="CQ168">
            <v>0</v>
          </cell>
          <cell r="CR168">
            <v>35</v>
          </cell>
          <cell r="CS168">
            <v>0</v>
          </cell>
          <cell r="CU168">
            <v>39917</v>
          </cell>
          <cell r="CV168">
            <v>2.6306510859062966</v>
          </cell>
          <cell r="CW168">
            <v>5</v>
          </cell>
          <cell r="CX168">
            <v>0</v>
          </cell>
          <cell r="CY168">
            <v>0</v>
          </cell>
          <cell r="CZ168">
            <v>0</v>
          </cell>
          <cell r="DA168">
            <v>0</v>
          </cell>
          <cell r="DB168">
            <v>0</v>
          </cell>
          <cell r="DC168">
            <v>72.328767123287676</v>
          </cell>
          <cell r="DD168">
            <v>0</v>
          </cell>
          <cell r="DE168">
            <v>11.835616438356164</v>
          </cell>
          <cell r="DF168">
            <v>24</v>
          </cell>
          <cell r="DG168">
            <v>58.684931506849324</v>
          </cell>
          <cell r="DH168">
            <v>76.102670022465759</v>
          </cell>
          <cell r="DI168">
            <v>0</v>
          </cell>
          <cell r="DJ168">
            <v>0</v>
          </cell>
          <cell r="DK168">
            <v>27.3224043715847</v>
          </cell>
          <cell r="DL168">
            <v>41.028280559922152</v>
          </cell>
          <cell r="DM168">
            <v>0</v>
          </cell>
          <cell r="DN168">
            <v>0</v>
          </cell>
          <cell r="DO168">
            <v>2.6976772909030871</v>
          </cell>
          <cell r="DP168">
            <v>0</v>
          </cell>
          <cell r="DR168">
            <v>68.350684931506848</v>
          </cell>
          <cell r="DS168">
            <v>0</v>
          </cell>
          <cell r="DT168">
            <v>0</v>
          </cell>
          <cell r="DV168">
            <v>39917</v>
          </cell>
          <cell r="DW168">
            <v>6.5685939922158711</v>
          </cell>
          <cell r="DY168">
            <v>49.7</v>
          </cell>
          <cell r="DZ168">
            <v>44.7</v>
          </cell>
          <cell r="EA168">
            <v>35</v>
          </cell>
          <cell r="EB168">
            <v>35</v>
          </cell>
          <cell r="ED168">
            <v>60</v>
          </cell>
          <cell r="EE168">
            <v>20</v>
          </cell>
          <cell r="EF168">
            <v>60.253211381847535</v>
          </cell>
          <cell r="EG168">
            <v>0.25321138184753522</v>
          </cell>
          <cell r="EH168">
            <v>60</v>
          </cell>
          <cell r="EJ168">
            <v>35</v>
          </cell>
          <cell r="EK168">
            <v>95</v>
          </cell>
          <cell r="EL168">
            <v>115</v>
          </cell>
          <cell r="EN168">
            <v>0</v>
          </cell>
          <cell r="EO168">
            <v>60</v>
          </cell>
          <cell r="EP168">
            <v>80</v>
          </cell>
          <cell r="ER168">
            <v>200</v>
          </cell>
          <cell r="ET168">
            <v>15</v>
          </cell>
          <cell r="EU168">
            <v>0</v>
          </cell>
          <cell r="EV168">
            <v>0</v>
          </cell>
          <cell r="EW168">
            <v>54.443919323064975</v>
          </cell>
          <cell r="EX168">
            <v>13.906765608441873</v>
          </cell>
          <cell r="EZ168">
            <v>54.443919323064975</v>
          </cell>
          <cell r="FA168">
            <v>69.443919323064975</v>
          </cell>
          <cell r="FB168">
            <v>59</v>
          </cell>
          <cell r="FC168">
            <v>68.350684931506848</v>
          </cell>
          <cell r="FE168">
            <v>38271.593253587962</v>
          </cell>
        </row>
        <row r="169">
          <cell r="A169">
            <v>39918</v>
          </cell>
          <cell r="B169">
            <v>15</v>
          </cell>
          <cell r="C169">
            <v>3</v>
          </cell>
          <cell r="D169">
            <v>4</v>
          </cell>
          <cell r="E169">
            <v>2009</v>
          </cell>
          <cell r="G169">
            <v>0</v>
          </cell>
          <cell r="H169">
            <v>0.60398163713314346</v>
          </cell>
          <cell r="I169">
            <v>12.515892809315616</v>
          </cell>
          <cell r="J169">
            <v>66.438356164383563</v>
          </cell>
          <cell r="K169">
            <v>10.833333333333334</v>
          </cell>
          <cell r="L169">
            <v>0.36222042735372473</v>
          </cell>
          <cell r="M169">
            <v>8.0588435777214613</v>
          </cell>
          <cell r="N169">
            <v>8.5097142857142849</v>
          </cell>
          <cell r="O169">
            <v>23.71736967186904</v>
          </cell>
          <cell r="P169">
            <v>18.084001270133932</v>
          </cell>
          <cell r="Q169">
            <v>27.158864991154896</v>
          </cell>
          <cell r="R169">
            <v>22.176382085731959</v>
          </cell>
          <cell r="S169">
            <v>50.395322623878904</v>
          </cell>
          <cell r="T169">
            <v>22.038898557284654</v>
          </cell>
          <cell r="U169">
            <v>32.270297972977488</v>
          </cell>
          <cell r="W169">
            <v>0</v>
          </cell>
          <cell r="X169">
            <v>13.11987444644876</v>
          </cell>
          <cell r="Y169">
            <v>10.833333333333334</v>
          </cell>
          <cell r="Z169">
            <v>0</v>
          </cell>
          <cell r="AA169">
            <v>0</v>
          </cell>
          <cell r="AB169">
            <v>2.629316697674315</v>
          </cell>
          <cell r="AC169">
            <v>5</v>
          </cell>
          <cell r="AD169">
            <v>0</v>
          </cell>
          <cell r="AE169">
            <v>1.0022831050228298</v>
          </cell>
          <cell r="AF169">
            <v>8.2991784880923234</v>
          </cell>
          <cell r="AG169">
            <v>0</v>
          </cell>
          <cell r="AH169">
            <v>4.8358279176757843</v>
          </cell>
          <cell r="AI169">
            <v>0</v>
          </cell>
          <cell r="AJ169">
            <v>0</v>
          </cell>
          <cell r="AK169">
            <v>0</v>
          </cell>
          <cell r="AL169">
            <v>0</v>
          </cell>
          <cell r="AM169">
            <v>0</v>
          </cell>
          <cell r="AN169">
            <v>0</v>
          </cell>
          <cell r="AO169">
            <v>28.017807828319949</v>
          </cell>
          <cell r="AP169">
            <v>0</v>
          </cell>
          <cell r="AQ169">
            <v>15.700821511907677</v>
          </cell>
          <cell r="AR169">
            <v>19.299178488092323</v>
          </cell>
          <cell r="AS169">
            <v>26.143850346108721</v>
          </cell>
          <cell r="AT169">
            <v>0</v>
          </cell>
          <cell r="AU169">
            <v>0</v>
          </cell>
          <cell r="AV169">
            <v>0</v>
          </cell>
          <cell r="AW169">
            <v>0</v>
          </cell>
          <cell r="AX169">
            <v>0</v>
          </cell>
          <cell r="AY169">
            <v>0</v>
          </cell>
          <cell r="AZ169">
            <v>39.385753018757001</v>
          </cell>
          <cell r="BA169">
            <v>0</v>
          </cell>
          <cell r="BB169">
            <v>65.318766135384053</v>
          </cell>
          <cell r="BC169">
            <v>0</v>
          </cell>
          <cell r="BD169">
            <v>0</v>
          </cell>
          <cell r="BE169">
            <v>27.3224043715847</v>
          </cell>
          <cell r="BF169">
            <v>39.115951792798867</v>
          </cell>
          <cell r="BG169">
            <v>0</v>
          </cell>
          <cell r="BH169">
            <v>0</v>
          </cell>
          <cell r="BI169">
            <v>0</v>
          </cell>
          <cell r="BJ169">
            <v>0</v>
          </cell>
          <cell r="BK169">
            <v>0</v>
          </cell>
          <cell r="BL169">
            <v>0</v>
          </cell>
          <cell r="BM169">
            <v>0</v>
          </cell>
          <cell r="BN169">
            <v>0</v>
          </cell>
          <cell r="BO169">
            <v>0</v>
          </cell>
          <cell r="BP169">
            <v>0</v>
          </cell>
          <cell r="BQ169">
            <v>-2.8608680732146183</v>
          </cell>
          <cell r="BR169">
            <v>0</v>
          </cell>
          <cell r="BS169">
            <v>0</v>
          </cell>
          <cell r="BT169">
            <v>0</v>
          </cell>
          <cell r="BU169">
            <v>0</v>
          </cell>
          <cell r="BV169">
            <v>0</v>
          </cell>
          <cell r="BW169">
            <v>0</v>
          </cell>
          <cell r="BX169">
            <v>0</v>
          </cell>
          <cell r="BY169">
            <v>0</v>
          </cell>
          <cell r="CA169">
            <v>0</v>
          </cell>
          <cell r="CB169">
            <v>0</v>
          </cell>
          <cell r="CC169">
            <v>0</v>
          </cell>
          <cell r="CD169">
            <v>0</v>
          </cell>
          <cell r="CE169">
            <v>0</v>
          </cell>
          <cell r="CF169">
            <v>0</v>
          </cell>
          <cell r="CH169">
            <v>0</v>
          </cell>
          <cell r="CJ169">
            <v>39918</v>
          </cell>
          <cell r="CK169">
            <v>13.11987444644876</v>
          </cell>
          <cell r="CL169">
            <v>9.3014615931151532</v>
          </cell>
          <cell r="CM169">
            <v>66.438356164383563</v>
          </cell>
          <cell r="CN169">
            <v>0</v>
          </cell>
          <cell r="CO169">
            <v>0</v>
          </cell>
          <cell r="CP169">
            <v>58.997486092104452</v>
          </cell>
          <cell r="CQ169">
            <v>0</v>
          </cell>
          <cell r="CR169">
            <v>35</v>
          </cell>
          <cell r="CS169">
            <v>0</v>
          </cell>
          <cell r="CU169">
            <v>39918</v>
          </cell>
          <cell r="CV169">
            <v>2.629316697674315</v>
          </cell>
          <cell r="CW169">
            <v>5</v>
          </cell>
          <cell r="CX169">
            <v>0</v>
          </cell>
          <cell r="CY169">
            <v>0</v>
          </cell>
          <cell r="CZ169">
            <v>0</v>
          </cell>
          <cell r="DA169">
            <v>0</v>
          </cell>
          <cell r="DB169">
            <v>0</v>
          </cell>
          <cell r="DC169">
            <v>72.117360538553214</v>
          </cell>
          <cell r="DD169">
            <v>0</v>
          </cell>
          <cell r="DE169">
            <v>11.835616438356164</v>
          </cell>
          <cell r="DF169">
            <v>24</v>
          </cell>
          <cell r="DG169">
            <v>58.684931506849324</v>
          </cell>
          <cell r="DH169">
            <v>65.318766135384053</v>
          </cell>
          <cell r="DI169">
            <v>0</v>
          </cell>
          <cell r="DJ169">
            <v>0</v>
          </cell>
          <cell r="DK169">
            <v>27.3224043715847</v>
          </cell>
          <cell r="DL169">
            <v>39.115951792798867</v>
          </cell>
          <cell r="DM169">
            <v>0</v>
          </cell>
          <cell r="DN169">
            <v>0</v>
          </cell>
          <cell r="DO169">
            <v>-2.8608680732146183</v>
          </cell>
          <cell r="DP169">
            <v>0</v>
          </cell>
          <cell r="DR169">
            <v>66.438356164383563</v>
          </cell>
          <cell r="DS169">
            <v>0</v>
          </cell>
          <cell r="DT169">
            <v>0</v>
          </cell>
          <cell r="DV169">
            <v>39918</v>
          </cell>
          <cell r="DW169">
            <v>6.2009743954101024</v>
          </cell>
          <cell r="DY169">
            <v>49.7</v>
          </cell>
          <cell r="DZ169">
            <v>44.7</v>
          </cell>
          <cell r="EA169">
            <v>35</v>
          </cell>
          <cell r="EB169">
            <v>35</v>
          </cell>
          <cell r="ED169">
            <v>60</v>
          </cell>
          <cell r="EE169">
            <v>20</v>
          </cell>
          <cell r="EF169">
            <v>58.997486092104452</v>
          </cell>
          <cell r="EG169">
            <v>0</v>
          </cell>
          <cell r="EH169">
            <v>58.997486092104452</v>
          </cell>
          <cell r="EJ169">
            <v>35</v>
          </cell>
          <cell r="EK169">
            <v>95</v>
          </cell>
          <cell r="EL169">
            <v>115</v>
          </cell>
          <cell r="EN169">
            <v>0</v>
          </cell>
          <cell r="EO169">
            <v>60</v>
          </cell>
          <cell r="EP169">
            <v>80</v>
          </cell>
          <cell r="ER169">
            <v>200</v>
          </cell>
          <cell r="ET169">
            <v>15</v>
          </cell>
          <cell r="EU169">
            <v>0</v>
          </cell>
          <cell r="EV169">
            <v>0</v>
          </cell>
          <cell r="EW169">
            <v>51.447182264931577</v>
          </cell>
          <cell r="EX169">
            <v>14.991173899451987</v>
          </cell>
          <cell r="EZ169">
            <v>51.447182264931577</v>
          </cell>
          <cell r="FA169">
            <v>66.44718226493157</v>
          </cell>
          <cell r="FB169">
            <v>59</v>
          </cell>
          <cell r="FC169">
            <v>68.350684931506848</v>
          </cell>
          <cell r="FE169">
            <v>38271.593253703701</v>
          </cell>
        </row>
        <row r="170">
          <cell r="A170">
            <v>39919</v>
          </cell>
          <cell r="B170">
            <v>16</v>
          </cell>
          <cell r="C170">
            <v>4</v>
          </cell>
          <cell r="D170">
            <v>4</v>
          </cell>
          <cell r="E170">
            <v>2009</v>
          </cell>
          <cell r="G170">
            <v>0</v>
          </cell>
          <cell r="H170">
            <v>0.4946208601299763</v>
          </cell>
          <cell r="I170">
            <v>10.256597897765298</v>
          </cell>
          <cell r="J170">
            <v>66.438356164383563</v>
          </cell>
          <cell r="K170">
            <v>10.833333333333334</v>
          </cell>
          <cell r="L170">
            <v>0.29663448078447452</v>
          </cell>
          <cell r="M170">
            <v>6.6041088204395582</v>
          </cell>
          <cell r="N170">
            <v>0</v>
          </cell>
          <cell r="O170">
            <v>19.422951073153971</v>
          </cell>
          <cell r="P170">
            <v>14.819584366557301</v>
          </cell>
          <cell r="Q170">
            <v>27.777025522601573</v>
          </cell>
          <cell r="R170">
            <v>22.176382085731959</v>
          </cell>
          <cell r="S170">
            <v>101.9399077717239</v>
          </cell>
          <cell r="T170">
            <v>21.763500399472793</v>
          </cell>
          <cell r="U170">
            <v>24.492618936227299</v>
          </cell>
          <cell r="W170">
            <v>0</v>
          </cell>
          <cell r="X170">
            <v>10.751218757895273</v>
          </cell>
          <cell r="Y170">
            <v>10.833333333333334</v>
          </cell>
          <cell r="Z170">
            <v>0</v>
          </cell>
          <cell r="AA170">
            <v>0</v>
          </cell>
          <cell r="AB170">
            <v>0</v>
          </cell>
          <cell r="AC170">
            <v>5</v>
          </cell>
          <cell r="AD170">
            <v>0</v>
          </cell>
          <cell r="AE170">
            <v>1.0022831050228298</v>
          </cell>
          <cell r="AF170">
            <v>0.89846019620120288</v>
          </cell>
          <cell r="AG170">
            <v>0</v>
          </cell>
          <cell r="AH170">
            <v>5.1010016424225775</v>
          </cell>
          <cell r="AI170">
            <v>0</v>
          </cell>
          <cell r="AJ170">
            <v>0</v>
          </cell>
          <cell r="AK170">
            <v>0</v>
          </cell>
          <cell r="AL170">
            <v>0</v>
          </cell>
          <cell r="AM170">
            <v>0</v>
          </cell>
          <cell r="AN170">
            <v>0</v>
          </cell>
          <cell r="AO170">
            <v>30.082683666482982</v>
          </cell>
          <cell r="AP170">
            <v>0</v>
          </cell>
          <cell r="AQ170">
            <v>23.101539803798797</v>
          </cell>
          <cell r="AR170">
            <v>11.898460196201203</v>
          </cell>
          <cell r="AS170">
            <v>14.012257739139258</v>
          </cell>
          <cell r="AT170">
            <v>0</v>
          </cell>
          <cell r="AU170">
            <v>0</v>
          </cell>
          <cell r="AV170">
            <v>0</v>
          </cell>
          <cell r="AW170">
            <v>0</v>
          </cell>
          <cell r="AX170">
            <v>0</v>
          </cell>
          <cell r="AY170">
            <v>0</v>
          </cell>
          <cell r="AZ170">
            <v>46.786471310648125</v>
          </cell>
          <cell r="BA170">
            <v>0</v>
          </cell>
          <cell r="BB170">
            <v>101.40955579677586</v>
          </cell>
          <cell r="BC170">
            <v>0</v>
          </cell>
          <cell r="BD170">
            <v>0</v>
          </cell>
          <cell r="BE170">
            <v>27.3224043715847</v>
          </cell>
          <cell r="BF170">
            <v>29.837836971461694</v>
          </cell>
          <cell r="BG170">
            <v>0</v>
          </cell>
          <cell r="BH170">
            <v>9.2781148213371694</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CA170">
            <v>0</v>
          </cell>
          <cell r="CB170">
            <v>0</v>
          </cell>
          <cell r="CC170">
            <v>0</v>
          </cell>
          <cell r="CD170">
            <v>0</v>
          </cell>
          <cell r="CE170">
            <v>0</v>
          </cell>
          <cell r="CF170">
            <v>0</v>
          </cell>
          <cell r="CH170">
            <v>0</v>
          </cell>
          <cell r="CJ170">
            <v>39919</v>
          </cell>
          <cell r="CK170">
            <v>10.751218757895273</v>
          </cell>
          <cell r="CL170">
            <v>1.9007433012240327</v>
          </cell>
          <cell r="CM170">
            <v>57.160241343046394</v>
          </cell>
          <cell r="CN170">
            <v>0</v>
          </cell>
          <cell r="CO170">
            <v>0</v>
          </cell>
          <cell r="CP170">
            <v>49.195943048044818</v>
          </cell>
          <cell r="CQ170">
            <v>0</v>
          </cell>
          <cell r="CR170">
            <v>35</v>
          </cell>
          <cell r="CS170">
            <v>0</v>
          </cell>
          <cell r="CU170">
            <v>39919</v>
          </cell>
          <cell r="CV170">
            <v>0</v>
          </cell>
          <cell r="CW170">
            <v>5</v>
          </cell>
          <cell r="CX170">
            <v>0</v>
          </cell>
          <cell r="CY170">
            <v>0</v>
          </cell>
          <cell r="CZ170">
            <v>0</v>
          </cell>
          <cell r="DA170">
            <v>0</v>
          </cell>
          <cell r="DB170">
            <v>0</v>
          </cell>
          <cell r="DC170">
            <v>69.225276627277253</v>
          </cell>
          <cell r="DD170">
            <v>0</v>
          </cell>
          <cell r="DE170">
            <v>11.835616438356164</v>
          </cell>
          <cell r="DF170">
            <v>24</v>
          </cell>
          <cell r="DG170">
            <v>58.684931506849324</v>
          </cell>
          <cell r="DH170">
            <v>101.40955579677586</v>
          </cell>
          <cell r="DI170">
            <v>0</v>
          </cell>
          <cell r="DJ170">
            <v>0</v>
          </cell>
          <cell r="DK170">
            <v>27.3224043715847</v>
          </cell>
          <cell r="DL170">
            <v>29.837836971461694</v>
          </cell>
          <cell r="DM170">
            <v>0</v>
          </cell>
          <cell r="DN170">
            <v>0</v>
          </cell>
          <cell r="DO170">
            <v>0</v>
          </cell>
          <cell r="DP170">
            <v>0</v>
          </cell>
          <cell r="DR170">
            <v>57.160241343046394</v>
          </cell>
          <cell r="DS170">
            <v>0</v>
          </cell>
          <cell r="DT170">
            <v>0</v>
          </cell>
          <cell r="DV170">
            <v>39919</v>
          </cell>
          <cell r="DW170">
            <v>1.2671622008160217</v>
          </cell>
          <cell r="DY170">
            <v>49.7</v>
          </cell>
          <cell r="DZ170">
            <v>44.7</v>
          </cell>
          <cell r="EA170">
            <v>35</v>
          </cell>
          <cell r="EB170">
            <v>35</v>
          </cell>
          <cell r="ED170">
            <v>60</v>
          </cell>
          <cell r="EE170">
            <v>20</v>
          </cell>
          <cell r="EF170">
            <v>49.195943048044818</v>
          </cell>
          <cell r="EG170">
            <v>0</v>
          </cell>
          <cell r="EH170">
            <v>49.195943048044818</v>
          </cell>
          <cell r="EJ170">
            <v>35</v>
          </cell>
          <cell r="EK170">
            <v>95</v>
          </cell>
          <cell r="EL170">
            <v>115</v>
          </cell>
          <cell r="EN170">
            <v>0</v>
          </cell>
          <cell r="EO170">
            <v>60</v>
          </cell>
          <cell r="EP170">
            <v>80</v>
          </cell>
          <cell r="ER170">
            <v>200</v>
          </cell>
          <cell r="ET170">
            <v>15</v>
          </cell>
          <cell r="EU170">
            <v>0</v>
          </cell>
          <cell r="EV170">
            <v>0</v>
          </cell>
          <cell r="EW170">
            <v>42.160241343046394</v>
          </cell>
          <cell r="EX170">
            <v>15</v>
          </cell>
          <cell r="EZ170">
            <v>42.160241343046394</v>
          </cell>
          <cell r="FA170">
            <v>57.160241343046394</v>
          </cell>
          <cell r="FB170">
            <v>59</v>
          </cell>
          <cell r="FC170">
            <v>68.350684931506848</v>
          </cell>
          <cell r="FE170">
            <v>38271.593253935185</v>
          </cell>
        </row>
        <row r="171">
          <cell r="A171">
            <v>39920</v>
          </cell>
          <cell r="B171">
            <v>17</v>
          </cell>
          <cell r="C171">
            <v>5</v>
          </cell>
          <cell r="D171">
            <v>4</v>
          </cell>
          <cell r="E171">
            <v>2009</v>
          </cell>
          <cell r="G171">
            <v>0</v>
          </cell>
          <cell r="H171">
            <v>0.40422531661515004</v>
          </cell>
          <cell r="I171">
            <v>10.197768576045174</v>
          </cell>
          <cell r="J171">
            <v>66.438356164383563</v>
          </cell>
          <cell r="K171">
            <v>10.833333333333334</v>
          </cell>
          <cell r="L171">
            <v>0.24242238162491916</v>
          </cell>
          <cell r="M171">
            <v>6.5662292773059647</v>
          </cell>
          <cell r="N171">
            <v>0</v>
          </cell>
          <cell r="O171">
            <v>15.873266131725792</v>
          </cell>
          <cell r="P171">
            <v>14.734582877257555</v>
          </cell>
          <cell r="Q171">
            <v>27.486519396976909</v>
          </cell>
          <cell r="R171">
            <v>22.176382085731959</v>
          </cell>
          <cell r="S171">
            <v>159.60912897254659</v>
          </cell>
          <cell r="T171">
            <v>22.326060614392492</v>
          </cell>
          <cell r="U171">
            <v>28.904107081874432</v>
          </cell>
          <cell r="W171">
            <v>0</v>
          </cell>
          <cell r="X171">
            <v>10.601993892660325</v>
          </cell>
          <cell r="Y171">
            <v>10.833333333333334</v>
          </cell>
          <cell r="Z171">
            <v>0</v>
          </cell>
          <cell r="AA171">
            <v>0</v>
          </cell>
          <cell r="AB171">
            <v>0</v>
          </cell>
          <cell r="AC171">
            <v>5</v>
          </cell>
          <cell r="AD171">
            <v>0</v>
          </cell>
          <cell r="AE171">
            <v>1.0022831050228298</v>
          </cell>
          <cell r="AF171">
            <v>0.80636855390805451</v>
          </cell>
          <cell r="AG171">
            <v>0</v>
          </cell>
          <cell r="AH171">
            <v>5.0205953347911532</v>
          </cell>
          <cell r="AI171">
            <v>0</v>
          </cell>
          <cell r="AJ171">
            <v>0</v>
          </cell>
          <cell r="AK171">
            <v>0</v>
          </cell>
          <cell r="AL171">
            <v>0</v>
          </cell>
          <cell r="AM171">
            <v>0</v>
          </cell>
          <cell r="AN171">
            <v>0</v>
          </cell>
          <cell r="AO171">
            <v>30.276555718512576</v>
          </cell>
          <cell r="AP171">
            <v>0</v>
          </cell>
          <cell r="AQ171">
            <v>23.193631446091945</v>
          </cell>
          <cell r="AR171">
            <v>11.806368553908055</v>
          </cell>
          <cell r="AS171">
            <v>9.9735994383884758</v>
          </cell>
          <cell r="AT171">
            <v>0</v>
          </cell>
          <cell r="AU171">
            <v>0</v>
          </cell>
          <cell r="AV171">
            <v>0</v>
          </cell>
          <cell r="AW171">
            <v>0</v>
          </cell>
          <cell r="AX171">
            <v>0</v>
          </cell>
          <cell r="AY171">
            <v>0</v>
          </cell>
          <cell r="AZ171">
            <v>46.878562952941266</v>
          </cell>
          <cell r="BA171">
            <v>0</v>
          </cell>
          <cell r="BB171">
            <v>163.96073371587227</v>
          </cell>
          <cell r="BC171">
            <v>0</v>
          </cell>
          <cell r="BD171">
            <v>0</v>
          </cell>
          <cell r="BE171">
            <v>27.3224043715847</v>
          </cell>
          <cell r="BF171">
            <v>29.596016201408066</v>
          </cell>
          <cell r="BG171">
            <v>0</v>
          </cell>
          <cell r="BH171">
            <v>9.5199355913907979</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CA171">
            <v>0</v>
          </cell>
          <cell r="CB171">
            <v>0</v>
          </cell>
          <cell r="CC171">
            <v>0</v>
          </cell>
          <cell r="CD171">
            <v>0</v>
          </cell>
          <cell r="CE171">
            <v>0</v>
          </cell>
          <cell r="CF171">
            <v>0</v>
          </cell>
          <cell r="CH171">
            <v>0</v>
          </cell>
          <cell r="CJ171">
            <v>39920</v>
          </cell>
          <cell r="CK171">
            <v>10.601993892660325</v>
          </cell>
          <cell r="CL171">
            <v>1.8086516589308843</v>
          </cell>
          <cell r="CM171">
            <v>56.918420572992765</v>
          </cell>
          <cell r="CN171">
            <v>0</v>
          </cell>
          <cell r="CO171">
            <v>0</v>
          </cell>
          <cell r="CP171">
            <v>45.270750491692205</v>
          </cell>
          <cell r="CQ171">
            <v>0</v>
          </cell>
          <cell r="CR171">
            <v>35</v>
          </cell>
          <cell r="CS171">
            <v>0</v>
          </cell>
          <cell r="CU171">
            <v>39920</v>
          </cell>
          <cell r="CV171">
            <v>0</v>
          </cell>
          <cell r="CW171">
            <v>5</v>
          </cell>
          <cell r="CX171">
            <v>0</v>
          </cell>
          <cell r="CY171">
            <v>0</v>
          </cell>
          <cell r="CZ171">
            <v>0</v>
          </cell>
          <cell r="DA171">
            <v>0</v>
          </cell>
          <cell r="DB171">
            <v>0</v>
          </cell>
          <cell r="DC171">
            <v>65.392679975743334</v>
          </cell>
          <cell r="DD171">
            <v>0</v>
          </cell>
          <cell r="DE171">
            <v>11.835616438356164</v>
          </cell>
          <cell r="DF171">
            <v>24</v>
          </cell>
          <cell r="DG171">
            <v>58.684931506849324</v>
          </cell>
          <cell r="DH171">
            <v>163.96073371587227</v>
          </cell>
          <cell r="DI171">
            <v>0</v>
          </cell>
          <cell r="DJ171">
            <v>0</v>
          </cell>
          <cell r="DK171">
            <v>27.3224043715847</v>
          </cell>
          <cell r="DL171">
            <v>29.596016201408066</v>
          </cell>
          <cell r="DM171">
            <v>0</v>
          </cell>
          <cell r="DN171">
            <v>0</v>
          </cell>
          <cell r="DO171">
            <v>0</v>
          </cell>
          <cell r="DP171">
            <v>0</v>
          </cell>
          <cell r="DR171">
            <v>56.918420572992765</v>
          </cell>
          <cell r="DS171">
            <v>0</v>
          </cell>
          <cell r="DT171">
            <v>0</v>
          </cell>
          <cell r="DV171">
            <v>39920</v>
          </cell>
          <cell r="DW171">
            <v>1.2057677726205895</v>
          </cell>
          <cell r="DY171">
            <v>49.7</v>
          </cell>
          <cell r="DZ171">
            <v>44.7</v>
          </cell>
          <cell r="EA171">
            <v>35</v>
          </cell>
          <cell r="EB171">
            <v>35</v>
          </cell>
          <cell r="ED171">
            <v>60</v>
          </cell>
          <cell r="EE171">
            <v>20</v>
          </cell>
          <cell r="EF171">
            <v>45.270750491692205</v>
          </cell>
          <cell r="EG171">
            <v>0</v>
          </cell>
          <cell r="EH171">
            <v>45.270750491692205</v>
          </cell>
          <cell r="EJ171">
            <v>35</v>
          </cell>
          <cell r="EK171">
            <v>95</v>
          </cell>
          <cell r="EL171">
            <v>115</v>
          </cell>
          <cell r="EN171">
            <v>0</v>
          </cell>
          <cell r="EO171">
            <v>60</v>
          </cell>
          <cell r="EP171">
            <v>80</v>
          </cell>
          <cell r="ER171">
            <v>200</v>
          </cell>
          <cell r="ET171">
            <v>15</v>
          </cell>
          <cell r="EU171">
            <v>0</v>
          </cell>
          <cell r="EV171">
            <v>0</v>
          </cell>
          <cell r="EW171">
            <v>41.918420572992765</v>
          </cell>
          <cell r="EX171">
            <v>15</v>
          </cell>
          <cell r="EZ171">
            <v>41.918420572992765</v>
          </cell>
          <cell r="FA171">
            <v>56.918420572992765</v>
          </cell>
          <cell r="FB171">
            <v>59</v>
          </cell>
          <cell r="FC171">
            <v>68.350684931506848</v>
          </cell>
          <cell r="FE171">
            <v>38271.593254282408</v>
          </cell>
        </row>
        <row r="172">
          <cell r="A172">
            <v>39921</v>
          </cell>
          <cell r="B172">
            <v>18</v>
          </cell>
          <cell r="C172">
            <v>6</v>
          </cell>
          <cell r="D172">
            <v>4</v>
          </cell>
          <cell r="E172">
            <v>2009</v>
          </cell>
          <cell r="G172">
            <v>0</v>
          </cell>
          <cell r="H172">
            <v>0.4909001249682744</v>
          </cell>
          <cell r="I172">
            <v>12.84386387138567</v>
          </cell>
          <cell r="J172">
            <v>66.438356164383563</v>
          </cell>
          <cell r="K172">
            <v>10.833333333333334</v>
          </cell>
          <cell r="L172">
            <v>0.29440307804392302</v>
          </cell>
          <cell r="M172">
            <v>8.2700204811601434</v>
          </cell>
          <cell r="N172">
            <v>8.5097142857142849</v>
          </cell>
          <cell r="O172">
            <v>19.276843897280092</v>
          </cell>
          <cell r="P172">
            <v>18.557881095840617</v>
          </cell>
          <cell r="Q172">
            <v>27.468669180337255</v>
          </cell>
          <cell r="R172">
            <v>22.176382085731959</v>
          </cell>
          <cell r="S172">
            <v>56.883716739964022</v>
          </cell>
          <cell r="T172">
            <v>21.833481859447804</v>
          </cell>
          <cell r="U172">
            <v>36.219795046602272</v>
          </cell>
          <cell r="W172">
            <v>0</v>
          </cell>
          <cell r="X172">
            <v>13.334763996353944</v>
          </cell>
          <cell r="Y172">
            <v>10.833333333333334</v>
          </cell>
          <cell r="Z172">
            <v>0</v>
          </cell>
          <cell r="AA172">
            <v>0</v>
          </cell>
          <cell r="AB172">
            <v>2.6279829863059292</v>
          </cell>
          <cell r="AC172">
            <v>5</v>
          </cell>
          <cell r="AD172">
            <v>0</v>
          </cell>
          <cell r="AE172">
            <v>1.0022831050228298</v>
          </cell>
          <cell r="AF172">
            <v>8.4438717535895922</v>
          </cell>
          <cell r="AG172">
            <v>0</v>
          </cell>
          <cell r="AH172">
            <v>4.7947298330608721</v>
          </cell>
          <cell r="AI172">
            <v>0</v>
          </cell>
          <cell r="AJ172">
            <v>0</v>
          </cell>
          <cell r="AK172">
            <v>0</v>
          </cell>
          <cell r="AL172">
            <v>0</v>
          </cell>
          <cell r="AM172">
            <v>0</v>
          </cell>
          <cell r="AN172">
            <v>0</v>
          </cell>
          <cell r="AO172">
            <v>27.737013431602723</v>
          </cell>
          <cell r="AP172">
            <v>0</v>
          </cell>
          <cell r="AQ172">
            <v>15.556128246410408</v>
          </cell>
          <cell r="AR172">
            <v>19.44387175358959</v>
          </cell>
          <cell r="AS172">
            <v>19.948032994526329</v>
          </cell>
          <cell r="AT172">
            <v>0</v>
          </cell>
          <cell r="AU172">
            <v>0</v>
          </cell>
          <cell r="AV172">
            <v>0</v>
          </cell>
          <cell r="AW172">
            <v>0</v>
          </cell>
          <cell r="AX172">
            <v>0</v>
          </cell>
          <cell r="AY172">
            <v>0</v>
          </cell>
          <cell r="AZ172">
            <v>39.241059753259734</v>
          </cell>
          <cell r="BA172">
            <v>0</v>
          </cell>
          <cell r="BB172">
            <v>75.695933892754368</v>
          </cell>
          <cell r="BC172">
            <v>0</v>
          </cell>
          <cell r="BD172">
            <v>0</v>
          </cell>
          <cell r="BE172">
            <v>27.3224043715847</v>
          </cell>
          <cell r="BF172">
            <v>39.115951792798867</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CA172">
            <v>0</v>
          </cell>
          <cell r="CB172">
            <v>0</v>
          </cell>
          <cell r="CC172">
            <v>0</v>
          </cell>
          <cell r="CD172">
            <v>0</v>
          </cell>
          <cell r="CE172">
            <v>0</v>
          </cell>
          <cell r="CF172">
            <v>0</v>
          </cell>
          <cell r="CH172">
            <v>0</v>
          </cell>
          <cell r="CJ172">
            <v>39921</v>
          </cell>
          <cell r="CK172">
            <v>13.334763996353944</v>
          </cell>
          <cell r="CL172">
            <v>9.446154858612422</v>
          </cell>
          <cell r="CM172">
            <v>66.438356164383563</v>
          </cell>
          <cell r="CN172">
            <v>0</v>
          </cell>
          <cell r="CO172">
            <v>0</v>
          </cell>
          <cell r="CP172">
            <v>52.479776259189926</v>
          </cell>
          <cell r="CQ172">
            <v>0</v>
          </cell>
          <cell r="CR172">
            <v>35</v>
          </cell>
          <cell r="CS172">
            <v>0</v>
          </cell>
          <cell r="CU172">
            <v>39921</v>
          </cell>
          <cell r="CV172">
            <v>2.6279829863059292</v>
          </cell>
          <cell r="CW172">
            <v>5</v>
          </cell>
          <cell r="CX172">
            <v>0</v>
          </cell>
          <cell r="CY172">
            <v>0</v>
          </cell>
          <cell r="CZ172">
            <v>0</v>
          </cell>
          <cell r="DA172">
            <v>0</v>
          </cell>
          <cell r="DB172">
            <v>0</v>
          </cell>
          <cell r="DC172">
            <v>65.814540255543875</v>
          </cell>
          <cell r="DD172">
            <v>0</v>
          </cell>
          <cell r="DE172">
            <v>11.835616438356164</v>
          </cell>
          <cell r="DF172">
            <v>24</v>
          </cell>
          <cell r="DG172">
            <v>58.684931506849324</v>
          </cell>
          <cell r="DH172">
            <v>75.695933892754368</v>
          </cell>
          <cell r="DI172">
            <v>0</v>
          </cell>
          <cell r="DJ172">
            <v>0</v>
          </cell>
          <cell r="DK172">
            <v>27.3224043715847</v>
          </cell>
          <cell r="DL172">
            <v>39.115951792798867</v>
          </cell>
          <cell r="DM172">
            <v>0</v>
          </cell>
          <cell r="DN172">
            <v>0</v>
          </cell>
          <cell r="DO172">
            <v>0</v>
          </cell>
          <cell r="DP172">
            <v>0</v>
          </cell>
          <cell r="DR172">
            <v>66.438356164383563</v>
          </cell>
          <cell r="DS172">
            <v>0</v>
          </cell>
          <cell r="DT172">
            <v>0</v>
          </cell>
          <cell r="DV172">
            <v>39921</v>
          </cell>
          <cell r="DW172">
            <v>6.297436572408281</v>
          </cell>
          <cell r="DY172">
            <v>49.7</v>
          </cell>
          <cell r="DZ172">
            <v>44.7</v>
          </cell>
          <cell r="EA172">
            <v>35</v>
          </cell>
          <cell r="EB172">
            <v>35</v>
          </cell>
          <cell r="ED172">
            <v>60</v>
          </cell>
          <cell r="EE172">
            <v>20</v>
          </cell>
          <cell r="EF172">
            <v>52.479776259189926</v>
          </cell>
          <cell r="EG172">
            <v>0</v>
          </cell>
          <cell r="EH172">
            <v>52.479776259189926</v>
          </cell>
          <cell r="EJ172">
            <v>35</v>
          </cell>
          <cell r="EK172">
            <v>95</v>
          </cell>
          <cell r="EL172">
            <v>115</v>
          </cell>
          <cell r="EN172">
            <v>0</v>
          </cell>
          <cell r="EO172">
            <v>60</v>
          </cell>
          <cell r="EP172">
            <v>80</v>
          </cell>
          <cell r="ER172">
            <v>200</v>
          </cell>
          <cell r="ET172">
            <v>15</v>
          </cell>
          <cell r="EU172">
            <v>0</v>
          </cell>
          <cell r="EV172">
            <v>0</v>
          </cell>
          <cell r="EW172">
            <v>52.795323165865348</v>
          </cell>
          <cell r="EX172">
            <v>13.643032998518215</v>
          </cell>
          <cell r="EZ172">
            <v>52.795323165865348</v>
          </cell>
          <cell r="FA172">
            <v>67.795323165865341</v>
          </cell>
          <cell r="FB172">
            <v>59</v>
          </cell>
          <cell r="FC172">
            <v>68.350684931506848</v>
          </cell>
          <cell r="FE172">
            <v>38271.593254513886</v>
          </cell>
        </row>
        <row r="173">
          <cell r="A173">
            <v>39922</v>
          </cell>
          <cell r="B173">
            <v>19</v>
          </cell>
          <cell r="C173">
            <v>7</v>
          </cell>
          <cell r="D173">
            <v>4</v>
          </cell>
          <cell r="E173">
            <v>2009</v>
          </cell>
          <cell r="G173">
            <v>0</v>
          </cell>
          <cell r="H173">
            <v>0.69320843925670927</v>
          </cell>
          <cell r="I173">
            <v>13.167818705694103</v>
          </cell>
          <cell r="J173">
            <v>66.438356164383563</v>
          </cell>
          <cell r="K173">
            <v>10.833333333333334</v>
          </cell>
          <cell r="L173">
            <v>0.41573160784261043</v>
          </cell>
          <cell r="M173">
            <v>8.478611380404276</v>
          </cell>
          <cell r="N173">
            <v>8.5097142857142849</v>
          </cell>
          <cell r="O173">
            <v>27.221160053060412</v>
          </cell>
          <cell r="P173">
            <v>19.025957942163497</v>
          </cell>
          <cell r="Q173">
            <v>27.535047514667653</v>
          </cell>
          <cell r="R173">
            <v>22.176382085731959</v>
          </cell>
          <cell r="S173">
            <v>113.66341328872089</v>
          </cell>
          <cell r="T173">
            <v>22.230858967152876</v>
          </cell>
          <cell r="U173">
            <v>38.011779050989496</v>
          </cell>
          <cell r="W173">
            <v>0</v>
          </cell>
          <cell r="X173">
            <v>13.861027144950812</v>
          </cell>
          <cell r="Y173">
            <v>10.833333333333334</v>
          </cell>
          <cell r="Z173">
            <v>0</v>
          </cell>
          <cell r="AA173">
            <v>0</v>
          </cell>
          <cell r="AB173">
            <v>2.6266499514578028</v>
          </cell>
          <cell r="AC173">
            <v>5</v>
          </cell>
          <cell r="AD173">
            <v>0</v>
          </cell>
          <cell r="AE173">
            <v>1.0022831050228298</v>
          </cell>
          <cell r="AF173">
            <v>8.7751242174805384</v>
          </cell>
          <cell r="AG173">
            <v>0</v>
          </cell>
          <cell r="AH173">
            <v>5.0262036208308292</v>
          </cell>
          <cell r="AI173">
            <v>0</v>
          </cell>
          <cell r="AJ173">
            <v>0</v>
          </cell>
          <cell r="AK173">
            <v>0</v>
          </cell>
          <cell r="AL173">
            <v>0</v>
          </cell>
          <cell r="AM173">
            <v>0</v>
          </cell>
          <cell r="AN173">
            <v>0</v>
          </cell>
          <cell r="AO173">
            <v>26.950516516665804</v>
          </cell>
          <cell r="AP173">
            <v>0</v>
          </cell>
          <cell r="AQ173">
            <v>15.224875782519462</v>
          </cell>
          <cell r="AR173">
            <v>19.775124217480538</v>
          </cell>
          <cell r="AS173">
            <v>26.491019840840231</v>
          </cell>
          <cell r="AT173">
            <v>0</v>
          </cell>
          <cell r="AU173">
            <v>0</v>
          </cell>
          <cell r="AV173">
            <v>0</v>
          </cell>
          <cell r="AW173">
            <v>0</v>
          </cell>
          <cell r="AX173">
            <v>0</v>
          </cell>
          <cell r="AY173">
            <v>0</v>
          </cell>
          <cell r="AZ173">
            <v>38.909807289368786</v>
          </cell>
          <cell r="BA173">
            <v>0</v>
          </cell>
          <cell r="BB173">
            <v>134.99624401749449</v>
          </cell>
          <cell r="BC173">
            <v>0</v>
          </cell>
          <cell r="BD173">
            <v>0</v>
          </cell>
          <cell r="BE173">
            <v>27.3224043715847</v>
          </cell>
          <cell r="BF173">
            <v>39.115951792798867</v>
          </cell>
          <cell r="BG173">
            <v>0</v>
          </cell>
          <cell r="BH173">
            <v>0</v>
          </cell>
          <cell r="BI173">
            <v>0</v>
          </cell>
          <cell r="BJ173">
            <v>0</v>
          </cell>
          <cell r="BK173">
            <v>0</v>
          </cell>
          <cell r="BL173">
            <v>0</v>
          </cell>
          <cell r="BM173">
            <v>0</v>
          </cell>
          <cell r="BN173">
            <v>1.9123287671232845</v>
          </cell>
          <cell r="BO173">
            <v>0</v>
          </cell>
          <cell r="BP173">
            <v>0</v>
          </cell>
          <cell r="BQ173">
            <v>0.5784788501633642</v>
          </cell>
          <cell r="BR173">
            <v>0</v>
          </cell>
          <cell r="BS173">
            <v>0</v>
          </cell>
          <cell r="BT173">
            <v>0</v>
          </cell>
          <cell r="BU173">
            <v>0</v>
          </cell>
          <cell r="BV173">
            <v>0</v>
          </cell>
          <cell r="BW173">
            <v>0</v>
          </cell>
          <cell r="BX173">
            <v>0</v>
          </cell>
          <cell r="BY173">
            <v>0</v>
          </cell>
          <cell r="CA173">
            <v>0</v>
          </cell>
          <cell r="CB173">
            <v>0</v>
          </cell>
          <cell r="CC173">
            <v>0</v>
          </cell>
          <cell r="CD173">
            <v>0</v>
          </cell>
          <cell r="CE173">
            <v>0</v>
          </cell>
          <cell r="CF173">
            <v>0</v>
          </cell>
          <cell r="CH173">
            <v>0</v>
          </cell>
          <cell r="CJ173">
            <v>39922</v>
          </cell>
          <cell r="CK173">
            <v>13.861027144950812</v>
          </cell>
          <cell r="CL173">
            <v>9.7774073225033682</v>
          </cell>
          <cell r="CM173">
            <v>68.350684931506848</v>
          </cell>
          <cell r="CN173">
            <v>0</v>
          </cell>
          <cell r="CO173">
            <v>0</v>
          </cell>
          <cell r="CP173">
            <v>58.467739978336866</v>
          </cell>
          <cell r="CQ173">
            <v>0</v>
          </cell>
          <cell r="CR173">
            <v>35</v>
          </cell>
          <cell r="CS173">
            <v>0</v>
          </cell>
          <cell r="CU173">
            <v>39922</v>
          </cell>
          <cell r="CV173">
            <v>2.6266499514578028</v>
          </cell>
          <cell r="CW173">
            <v>5</v>
          </cell>
          <cell r="CX173">
            <v>0</v>
          </cell>
          <cell r="CY173">
            <v>0</v>
          </cell>
          <cell r="CZ173">
            <v>0</v>
          </cell>
          <cell r="DA173">
            <v>0</v>
          </cell>
          <cell r="DB173">
            <v>0</v>
          </cell>
          <cell r="DC173">
            <v>72.328767123287676</v>
          </cell>
          <cell r="DD173">
            <v>0</v>
          </cell>
          <cell r="DE173">
            <v>11.835616438356164</v>
          </cell>
          <cell r="DF173">
            <v>24</v>
          </cell>
          <cell r="DG173">
            <v>58.684931506849324</v>
          </cell>
          <cell r="DH173">
            <v>134.99624401749449</v>
          </cell>
          <cell r="DI173">
            <v>0</v>
          </cell>
          <cell r="DJ173">
            <v>0</v>
          </cell>
          <cell r="DK173">
            <v>27.3224043715847</v>
          </cell>
          <cell r="DL173">
            <v>41.028280559922152</v>
          </cell>
          <cell r="DM173">
            <v>0</v>
          </cell>
          <cell r="DN173">
            <v>0</v>
          </cell>
          <cell r="DO173">
            <v>0.5784788501633642</v>
          </cell>
          <cell r="DP173">
            <v>0</v>
          </cell>
          <cell r="DR173">
            <v>68.350684931506848</v>
          </cell>
          <cell r="DS173">
            <v>0</v>
          </cell>
          <cell r="DT173">
            <v>0</v>
          </cell>
          <cell r="DV173">
            <v>39922</v>
          </cell>
          <cell r="DW173">
            <v>6.5182715483355791</v>
          </cell>
          <cell r="DY173">
            <v>49.7</v>
          </cell>
          <cell r="DZ173">
            <v>44.7</v>
          </cell>
          <cell r="EA173">
            <v>35</v>
          </cell>
          <cell r="EB173">
            <v>35</v>
          </cell>
          <cell r="ED173">
            <v>60</v>
          </cell>
          <cell r="EE173">
            <v>20</v>
          </cell>
          <cell r="EF173">
            <v>60.38006874546015</v>
          </cell>
          <cell r="EG173">
            <v>0.38006874546015013</v>
          </cell>
          <cell r="EH173">
            <v>60</v>
          </cell>
          <cell r="EJ173">
            <v>35</v>
          </cell>
          <cell r="EK173">
            <v>95</v>
          </cell>
          <cell r="EL173">
            <v>115</v>
          </cell>
          <cell r="EN173">
            <v>0</v>
          </cell>
          <cell r="EO173">
            <v>60</v>
          </cell>
          <cell r="EP173">
            <v>80</v>
          </cell>
          <cell r="ER173">
            <v>200</v>
          </cell>
          <cell r="ET173">
            <v>15</v>
          </cell>
          <cell r="EU173">
            <v>0</v>
          </cell>
          <cell r="EV173">
            <v>0</v>
          </cell>
          <cell r="EW173">
            <v>54.126955168487378</v>
          </cell>
          <cell r="EX173">
            <v>14.22372976301947</v>
          </cell>
          <cell r="EZ173">
            <v>54.126955168487378</v>
          </cell>
          <cell r="FA173">
            <v>69.12695516848737</v>
          </cell>
          <cell r="FB173">
            <v>59</v>
          </cell>
          <cell r="FC173">
            <v>68.350684931506848</v>
          </cell>
          <cell r="FE173">
            <v>38271.593254629632</v>
          </cell>
        </row>
        <row r="174">
          <cell r="A174">
            <v>39923</v>
          </cell>
          <cell r="B174">
            <v>20</v>
          </cell>
          <cell r="C174">
            <v>1</v>
          </cell>
          <cell r="D174">
            <v>4</v>
          </cell>
          <cell r="E174">
            <v>2009</v>
          </cell>
          <cell r="G174">
            <v>0</v>
          </cell>
          <cell r="H174">
            <v>0.70829098781173283</v>
          </cell>
          <cell r="I174">
            <v>13.190608788569007</v>
          </cell>
          <cell r="J174">
            <v>66.438356164383563</v>
          </cell>
          <cell r="K174">
            <v>10.833333333333334</v>
          </cell>
          <cell r="L174">
            <v>0.42477692784458193</v>
          </cell>
          <cell r="M174">
            <v>8.4932856602027975</v>
          </cell>
          <cell r="N174">
            <v>8.5097142857142849</v>
          </cell>
          <cell r="O174">
            <v>27.813427032188038</v>
          </cell>
          <cell r="P174">
            <v>19.058886946425147</v>
          </cell>
          <cell r="Q174">
            <v>27.492537430538281</v>
          </cell>
          <cell r="R174">
            <v>22.176382085731959</v>
          </cell>
          <cell r="S174">
            <v>71.629366264739303</v>
          </cell>
          <cell r="T174">
            <v>21.936680430689837</v>
          </cell>
          <cell r="U174">
            <v>36.685172103698854</v>
          </cell>
          <cell r="W174">
            <v>0</v>
          </cell>
          <cell r="X174">
            <v>13.898899776380739</v>
          </cell>
          <cell r="Y174">
            <v>10.833333333333334</v>
          </cell>
          <cell r="Z174">
            <v>0</v>
          </cell>
          <cell r="AA174">
            <v>0</v>
          </cell>
          <cell r="AB174">
            <v>2.6253175927867738</v>
          </cell>
          <cell r="AC174">
            <v>5</v>
          </cell>
          <cell r="AD174">
            <v>0</v>
          </cell>
          <cell r="AE174">
            <v>1.0022831050228298</v>
          </cell>
          <cell r="AF174">
            <v>8.8001761759520623</v>
          </cell>
          <cell r="AG174">
            <v>0</v>
          </cell>
          <cell r="AH174">
            <v>4.9210019328200385</v>
          </cell>
          <cell r="AI174">
            <v>0</v>
          </cell>
          <cell r="AJ174">
            <v>0</v>
          </cell>
          <cell r="AK174">
            <v>0</v>
          </cell>
          <cell r="AL174">
            <v>0</v>
          </cell>
          <cell r="AM174">
            <v>0</v>
          </cell>
          <cell r="AN174">
            <v>0</v>
          </cell>
          <cell r="AO174">
            <v>26.971082279610272</v>
          </cell>
          <cell r="AP174">
            <v>0</v>
          </cell>
          <cell r="AQ174">
            <v>15.199823824047938</v>
          </cell>
          <cell r="AR174">
            <v>19.80017617595206</v>
          </cell>
          <cell r="AS174">
            <v>26.537783134476626</v>
          </cell>
          <cell r="AT174">
            <v>0</v>
          </cell>
          <cell r="AU174">
            <v>0</v>
          </cell>
          <cell r="AV174">
            <v>0</v>
          </cell>
          <cell r="AW174">
            <v>0</v>
          </cell>
          <cell r="AX174">
            <v>0</v>
          </cell>
          <cell r="AY174">
            <v>0</v>
          </cell>
          <cell r="AZ174">
            <v>38.884755330897264</v>
          </cell>
          <cell r="BA174">
            <v>0</v>
          </cell>
          <cell r="BB174">
            <v>91.366463468230734</v>
          </cell>
          <cell r="BC174">
            <v>0</v>
          </cell>
          <cell r="BD174">
            <v>0</v>
          </cell>
          <cell r="BE174">
            <v>27.3224043715847</v>
          </cell>
          <cell r="BF174">
            <v>39.115951792798867</v>
          </cell>
          <cell r="BG174">
            <v>0</v>
          </cell>
          <cell r="BH174">
            <v>0</v>
          </cell>
          <cell r="BI174">
            <v>0</v>
          </cell>
          <cell r="BJ174">
            <v>0</v>
          </cell>
          <cell r="BK174">
            <v>0</v>
          </cell>
          <cell r="BL174">
            <v>0</v>
          </cell>
          <cell r="BM174">
            <v>0</v>
          </cell>
          <cell r="BN174">
            <v>1.9123287671232845</v>
          </cell>
          <cell r="BO174">
            <v>0</v>
          </cell>
          <cell r="BP174">
            <v>0</v>
          </cell>
          <cell r="BQ174">
            <v>1.1990373808531984</v>
          </cell>
          <cell r="BR174">
            <v>0</v>
          </cell>
          <cell r="BS174">
            <v>0</v>
          </cell>
          <cell r="BT174">
            <v>0</v>
          </cell>
          <cell r="BU174">
            <v>0</v>
          </cell>
          <cell r="BV174">
            <v>0</v>
          </cell>
          <cell r="BW174">
            <v>0</v>
          </cell>
          <cell r="BX174">
            <v>0</v>
          </cell>
          <cell r="BY174">
            <v>0</v>
          </cell>
          <cell r="CA174">
            <v>0</v>
          </cell>
          <cell r="CB174">
            <v>0</v>
          </cell>
          <cell r="CC174">
            <v>0</v>
          </cell>
          <cell r="CD174">
            <v>0</v>
          </cell>
          <cell r="CE174">
            <v>0</v>
          </cell>
          <cell r="CF174">
            <v>0</v>
          </cell>
          <cell r="CH174">
            <v>0</v>
          </cell>
          <cell r="CJ174">
            <v>39923</v>
          </cell>
          <cell r="CK174">
            <v>13.898899776380739</v>
          </cell>
          <cell r="CL174">
            <v>9.8024592809748921</v>
          </cell>
          <cell r="CM174">
            <v>68.350684931506848</v>
          </cell>
          <cell r="CN174">
            <v>0</v>
          </cell>
          <cell r="CO174">
            <v>0</v>
          </cell>
          <cell r="CP174">
            <v>58.429867346906939</v>
          </cell>
          <cell r="CQ174">
            <v>0</v>
          </cell>
          <cell r="CR174">
            <v>35</v>
          </cell>
          <cell r="CS174">
            <v>0</v>
          </cell>
          <cell r="CU174">
            <v>39923</v>
          </cell>
          <cell r="CV174">
            <v>2.6253175927867738</v>
          </cell>
          <cell r="CW174">
            <v>5</v>
          </cell>
          <cell r="CX174">
            <v>0</v>
          </cell>
          <cell r="CY174">
            <v>0</v>
          </cell>
          <cell r="CZ174">
            <v>0</v>
          </cell>
          <cell r="DA174">
            <v>0</v>
          </cell>
          <cell r="DB174">
            <v>0</v>
          </cell>
          <cell r="DC174">
            <v>72.328767123287676</v>
          </cell>
          <cell r="DD174">
            <v>0</v>
          </cell>
          <cell r="DE174">
            <v>11.835616438356164</v>
          </cell>
          <cell r="DF174">
            <v>24</v>
          </cell>
          <cell r="DG174">
            <v>58.684931506849324</v>
          </cell>
          <cell r="DH174">
            <v>91.366463468230734</v>
          </cell>
          <cell r="DI174">
            <v>0</v>
          </cell>
          <cell r="DJ174">
            <v>0</v>
          </cell>
          <cell r="DK174">
            <v>27.3224043715847</v>
          </cell>
          <cell r="DL174">
            <v>41.028280559922152</v>
          </cell>
          <cell r="DM174">
            <v>0</v>
          </cell>
          <cell r="DN174">
            <v>0</v>
          </cell>
          <cell r="DO174">
            <v>1.1990373808531984</v>
          </cell>
          <cell r="DP174">
            <v>0</v>
          </cell>
          <cell r="DR174">
            <v>68.350684931506848</v>
          </cell>
          <cell r="DS174">
            <v>0</v>
          </cell>
          <cell r="DT174">
            <v>0</v>
          </cell>
          <cell r="DV174">
            <v>39923</v>
          </cell>
          <cell r="DW174">
            <v>6.5349728539832617</v>
          </cell>
          <cell r="DY174">
            <v>49.7</v>
          </cell>
          <cell r="DZ174">
            <v>44.7</v>
          </cell>
          <cell r="EA174">
            <v>35</v>
          </cell>
          <cell r="EB174">
            <v>35</v>
          </cell>
          <cell r="ED174">
            <v>60</v>
          </cell>
          <cell r="EE174">
            <v>20</v>
          </cell>
          <cell r="EF174">
            <v>60.342196114030223</v>
          </cell>
          <cell r="EG174">
            <v>0.34219611403022299</v>
          </cell>
          <cell r="EH174">
            <v>60</v>
          </cell>
          <cell r="EJ174">
            <v>35</v>
          </cell>
          <cell r="EK174">
            <v>95</v>
          </cell>
          <cell r="EL174">
            <v>115</v>
          </cell>
          <cell r="EN174">
            <v>0</v>
          </cell>
          <cell r="EO174">
            <v>60</v>
          </cell>
          <cell r="EP174">
            <v>80</v>
          </cell>
          <cell r="ER174">
            <v>200</v>
          </cell>
          <cell r="ET174">
            <v>15</v>
          </cell>
          <cell r="EU174">
            <v>0</v>
          </cell>
          <cell r="EV174">
            <v>0</v>
          </cell>
          <cell r="EW174">
            <v>54.2206349055514</v>
          </cell>
          <cell r="EX174">
            <v>14.130050025955448</v>
          </cell>
          <cell r="EZ174">
            <v>54.2206349055514</v>
          </cell>
          <cell r="FA174">
            <v>69.220634905551407</v>
          </cell>
          <cell r="FB174">
            <v>59</v>
          </cell>
          <cell r="FC174">
            <v>68.350684931506848</v>
          </cell>
          <cell r="FE174">
            <v>38271.593254861109</v>
          </cell>
        </row>
        <row r="175">
          <cell r="A175">
            <v>39924</v>
          </cell>
          <cell r="B175">
            <v>21</v>
          </cell>
          <cell r="C175">
            <v>2</v>
          </cell>
          <cell r="D175">
            <v>4</v>
          </cell>
          <cell r="E175">
            <v>2009</v>
          </cell>
          <cell r="G175">
            <v>0</v>
          </cell>
          <cell r="H175">
            <v>0.72834071133096612</v>
          </cell>
          <cell r="I175">
            <v>13.221167808570071</v>
          </cell>
          <cell r="J175">
            <v>66.438356164383563</v>
          </cell>
          <cell r="K175">
            <v>10.833333333333334</v>
          </cell>
          <cell r="L175">
            <v>0.43680116662099977</v>
          </cell>
          <cell r="M175">
            <v>8.512962271838024</v>
          </cell>
          <cell r="N175">
            <v>8.5097142857142849</v>
          </cell>
          <cell r="O175">
            <v>28.600746836779376</v>
          </cell>
          <cell r="P175">
            <v>19.103041156191303</v>
          </cell>
          <cell r="Q175">
            <v>27.445209645752968</v>
          </cell>
          <cell r="R175">
            <v>22.176382085731959</v>
          </cell>
          <cell r="S175">
            <v>109.75765677705814</v>
          </cell>
          <cell r="T175">
            <v>22.203524227442319</v>
          </cell>
          <cell r="U175">
            <v>37.888512221130334</v>
          </cell>
          <cell r="W175">
            <v>0</v>
          </cell>
          <cell r="X175">
            <v>13.949508519901038</v>
          </cell>
          <cell r="Y175">
            <v>10.833333333333334</v>
          </cell>
          <cell r="Z175">
            <v>0</v>
          </cell>
          <cell r="AA175">
            <v>0</v>
          </cell>
          <cell r="AB175">
            <v>2.6239859099498535</v>
          </cell>
          <cell r="AC175">
            <v>5</v>
          </cell>
          <cell r="AD175">
            <v>0</v>
          </cell>
          <cell r="AE175">
            <v>1.0022831050228298</v>
          </cell>
          <cell r="AF175">
            <v>8.833208709200628</v>
          </cell>
          <cell r="AG175">
            <v>0</v>
          </cell>
          <cell r="AH175">
            <v>4.804847028964133</v>
          </cell>
          <cell r="AI175">
            <v>0</v>
          </cell>
          <cell r="AJ175">
            <v>0</v>
          </cell>
          <cell r="AK175">
            <v>0</v>
          </cell>
          <cell r="AL175">
            <v>0</v>
          </cell>
          <cell r="AM175">
            <v>0</v>
          </cell>
          <cell r="AN175">
            <v>0</v>
          </cell>
          <cell r="AO175">
            <v>26.989492781979024</v>
          </cell>
          <cell r="AP175">
            <v>0</v>
          </cell>
          <cell r="AQ175">
            <v>15.166791290799372</v>
          </cell>
          <cell r="AR175">
            <v>19.833208709200626</v>
          </cell>
          <cell r="AS175">
            <v>26.584918792443482</v>
          </cell>
          <cell r="AT175">
            <v>0</v>
          </cell>
          <cell r="AU175">
            <v>0</v>
          </cell>
          <cell r="AV175">
            <v>0</v>
          </cell>
          <cell r="AW175">
            <v>0</v>
          </cell>
          <cell r="AX175">
            <v>0</v>
          </cell>
          <cell r="AY175">
            <v>0</v>
          </cell>
          <cell r="AZ175">
            <v>38.851722797648698</v>
          </cell>
          <cell r="BA175">
            <v>0</v>
          </cell>
          <cell r="BB175">
            <v>130.9979704279821</v>
          </cell>
          <cell r="BC175">
            <v>0</v>
          </cell>
          <cell r="BD175">
            <v>0</v>
          </cell>
          <cell r="BE175">
            <v>27.3224043715847</v>
          </cell>
          <cell r="BF175">
            <v>39.115951792798867</v>
          </cell>
          <cell r="BG175">
            <v>0</v>
          </cell>
          <cell r="BH175">
            <v>0</v>
          </cell>
          <cell r="BI175">
            <v>0</v>
          </cell>
          <cell r="BJ175">
            <v>0</v>
          </cell>
          <cell r="BK175">
            <v>0</v>
          </cell>
          <cell r="BL175">
            <v>0</v>
          </cell>
          <cell r="BM175">
            <v>0</v>
          </cell>
          <cell r="BN175">
            <v>1.9123287671232845</v>
          </cell>
          <cell r="BO175">
            <v>0</v>
          </cell>
          <cell r="BP175">
            <v>0</v>
          </cell>
          <cell r="BQ175">
            <v>2.0337923539456852</v>
          </cell>
          <cell r="BR175">
            <v>0</v>
          </cell>
          <cell r="BS175">
            <v>0</v>
          </cell>
          <cell r="BT175">
            <v>0</v>
          </cell>
          <cell r="BU175">
            <v>0</v>
          </cell>
          <cell r="BV175">
            <v>0</v>
          </cell>
          <cell r="BW175">
            <v>0</v>
          </cell>
          <cell r="BX175">
            <v>0</v>
          </cell>
          <cell r="BY175">
            <v>0</v>
          </cell>
          <cell r="CA175">
            <v>0</v>
          </cell>
          <cell r="CB175">
            <v>0</v>
          </cell>
          <cell r="CC175">
            <v>0</v>
          </cell>
          <cell r="CD175">
            <v>0</v>
          </cell>
          <cell r="CE175">
            <v>0</v>
          </cell>
          <cell r="CF175">
            <v>0</v>
          </cell>
          <cell r="CH175">
            <v>0</v>
          </cell>
          <cell r="CJ175">
            <v>39924</v>
          </cell>
          <cell r="CK175">
            <v>13.949508519901038</v>
          </cell>
          <cell r="CL175">
            <v>9.8354918142234578</v>
          </cell>
          <cell r="CM175">
            <v>68.350684931506848</v>
          </cell>
          <cell r="CN175">
            <v>0</v>
          </cell>
          <cell r="CO175">
            <v>0</v>
          </cell>
          <cell r="CP175">
            <v>58.379258603386639</v>
          </cell>
          <cell r="CQ175">
            <v>0</v>
          </cell>
          <cell r="CR175">
            <v>35</v>
          </cell>
          <cell r="CS175">
            <v>0</v>
          </cell>
          <cell r="CU175">
            <v>39924</v>
          </cell>
          <cell r="CV175">
            <v>2.6239859099498535</v>
          </cell>
          <cell r="CW175">
            <v>5</v>
          </cell>
          <cell r="CX175">
            <v>0</v>
          </cell>
          <cell r="CY175">
            <v>0</v>
          </cell>
          <cell r="CZ175">
            <v>0</v>
          </cell>
          <cell r="DA175">
            <v>0</v>
          </cell>
          <cell r="DB175">
            <v>0</v>
          </cell>
          <cell r="DC175">
            <v>72.328767123287676</v>
          </cell>
          <cell r="DD175">
            <v>0</v>
          </cell>
          <cell r="DE175">
            <v>11.835616438356164</v>
          </cell>
          <cell r="DF175">
            <v>24</v>
          </cell>
          <cell r="DG175">
            <v>58.684931506849324</v>
          </cell>
          <cell r="DH175">
            <v>130.9979704279821</v>
          </cell>
          <cell r="DI175">
            <v>0</v>
          </cell>
          <cell r="DJ175">
            <v>0</v>
          </cell>
          <cell r="DK175">
            <v>27.3224043715847</v>
          </cell>
          <cell r="DL175">
            <v>41.028280559922152</v>
          </cell>
          <cell r="DM175">
            <v>0</v>
          </cell>
          <cell r="DN175">
            <v>0</v>
          </cell>
          <cell r="DO175">
            <v>2.0337923539456852</v>
          </cell>
          <cell r="DP175">
            <v>0</v>
          </cell>
          <cell r="DR175">
            <v>68.350684931506848</v>
          </cell>
          <cell r="DS175">
            <v>0</v>
          </cell>
          <cell r="DT175">
            <v>0</v>
          </cell>
          <cell r="DV175">
            <v>39924</v>
          </cell>
          <cell r="DW175">
            <v>6.5569945428156382</v>
          </cell>
          <cell r="DY175">
            <v>49.7</v>
          </cell>
          <cell r="DZ175">
            <v>44.7</v>
          </cell>
          <cell r="EA175">
            <v>35</v>
          </cell>
          <cell r="EB175">
            <v>35</v>
          </cell>
          <cell r="ED175">
            <v>60</v>
          </cell>
          <cell r="EE175">
            <v>20</v>
          </cell>
          <cell r="EF175">
            <v>60.291587370509923</v>
          </cell>
          <cell r="EG175">
            <v>0.29158737050992301</v>
          </cell>
          <cell r="EH175">
            <v>60</v>
          </cell>
          <cell r="EJ175">
            <v>35</v>
          </cell>
          <cell r="EK175">
            <v>95</v>
          </cell>
          <cell r="EL175">
            <v>115</v>
          </cell>
          <cell r="EN175">
            <v>0</v>
          </cell>
          <cell r="EO175">
            <v>60</v>
          </cell>
          <cell r="EP175">
            <v>80</v>
          </cell>
          <cell r="ER175">
            <v>200</v>
          </cell>
          <cell r="ET175">
            <v>15</v>
          </cell>
          <cell r="EU175">
            <v>0</v>
          </cell>
          <cell r="EV175">
            <v>0</v>
          </cell>
          <cell r="EW175">
            <v>54.34624923413228</v>
          </cell>
          <cell r="EX175">
            <v>14.004435697374568</v>
          </cell>
          <cell r="EZ175">
            <v>54.34624923413228</v>
          </cell>
          <cell r="FA175">
            <v>69.346249234132273</v>
          </cell>
          <cell r="FB175">
            <v>59</v>
          </cell>
          <cell r="FC175">
            <v>68.350684931506848</v>
          </cell>
          <cell r="FE175">
            <v>38271.593255208332</v>
          </cell>
        </row>
        <row r="176">
          <cell r="A176">
            <v>39925</v>
          </cell>
          <cell r="B176">
            <v>22</v>
          </cell>
          <cell r="C176">
            <v>3</v>
          </cell>
          <cell r="D176">
            <v>4</v>
          </cell>
          <cell r="E176">
            <v>2009</v>
          </cell>
          <cell r="G176">
            <v>0</v>
          </cell>
          <cell r="H176">
            <v>0.82581083018796586</v>
          </cell>
          <cell r="I176">
            <v>12.869345636483279</v>
          </cell>
          <cell r="J176">
            <v>66.438356164383563</v>
          </cell>
          <cell r="K176">
            <v>10.833333333333334</v>
          </cell>
          <cell r="L176">
            <v>0.49525603666337809</v>
          </cell>
          <cell r="M176">
            <v>8.2864279050758434</v>
          </cell>
          <cell r="N176">
            <v>8.5097142857142849</v>
          </cell>
          <cell r="O176">
            <v>32.428238764953463</v>
          </cell>
          <cell r="P176">
            <v>18.594699266099109</v>
          </cell>
          <cell r="Q176">
            <v>27.170275749950886</v>
          </cell>
          <cell r="R176">
            <v>22.176382085731959</v>
          </cell>
          <cell r="S176">
            <v>50.395322623878904</v>
          </cell>
          <cell r="T176">
            <v>22.038898557284654</v>
          </cell>
          <cell r="U176">
            <v>32.270297972977488</v>
          </cell>
          <cell r="W176">
            <v>0</v>
          </cell>
          <cell r="X176">
            <v>13.695156466671245</v>
          </cell>
          <cell r="Y176">
            <v>10.833333333333334</v>
          </cell>
          <cell r="Z176">
            <v>0</v>
          </cell>
          <cell r="AA176">
            <v>0</v>
          </cell>
          <cell r="AB176">
            <v>2.6226549026042263</v>
          </cell>
          <cell r="AC176">
            <v>5</v>
          </cell>
          <cell r="AD176">
            <v>0</v>
          </cell>
          <cell r="AE176">
            <v>1.0022831050228298</v>
          </cell>
          <cell r="AF176">
            <v>8.6664602198264493</v>
          </cell>
          <cell r="AG176">
            <v>0</v>
          </cell>
          <cell r="AH176">
            <v>4.9312763635005243</v>
          </cell>
          <cell r="AI176">
            <v>0</v>
          </cell>
          <cell r="AJ176">
            <v>0</v>
          </cell>
          <cell r="AK176">
            <v>0</v>
          </cell>
          <cell r="AL176">
            <v>0</v>
          </cell>
          <cell r="AM176">
            <v>0</v>
          </cell>
          <cell r="AN176">
            <v>0</v>
          </cell>
          <cell r="AO176">
            <v>27.070105157393552</v>
          </cell>
          <cell r="AP176">
            <v>0</v>
          </cell>
          <cell r="AQ176">
            <v>15.333539780173551</v>
          </cell>
          <cell r="AR176">
            <v>19.666460219826448</v>
          </cell>
          <cell r="AS176">
            <v>26.632229135722355</v>
          </cell>
          <cell r="AT176">
            <v>0</v>
          </cell>
          <cell r="AU176">
            <v>0</v>
          </cell>
          <cell r="AV176">
            <v>0</v>
          </cell>
          <cell r="AW176">
            <v>0</v>
          </cell>
          <cell r="AX176">
            <v>0</v>
          </cell>
          <cell r="AY176">
            <v>0</v>
          </cell>
          <cell r="AZ176">
            <v>39.018471287022876</v>
          </cell>
          <cell r="BA176">
            <v>0</v>
          </cell>
          <cell r="BB176">
            <v>65.686047867118177</v>
          </cell>
          <cell r="BC176">
            <v>0</v>
          </cell>
          <cell r="BD176">
            <v>0</v>
          </cell>
          <cell r="BE176">
            <v>27.3224043715847</v>
          </cell>
          <cell r="BF176">
            <v>39.115951792798867</v>
          </cell>
          <cell r="BG176">
            <v>0</v>
          </cell>
          <cell r="BH176">
            <v>0</v>
          </cell>
          <cell r="BI176">
            <v>0</v>
          </cell>
          <cell r="BJ176">
            <v>0</v>
          </cell>
          <cell r="BK176">
            <v>0</v>
          </cell>
          <cell r="BL176">
            <v>0</v>
          </cell>
          <cell r="BM176">
            <v>0</v>
          </cell>
          <cell r="BN176">
            <v>1.4617110284067536</v>
          </cell>
          <cell r="BO176">
            <v>0</v>
          </cell>
          <cell r="BP176">
            <v>0</v>
          </cell>
          <cell r="BQ176">
            <v>5.2742741817122294</v>
          </cell>
          <cell r="BR176">
            <v>0</v>
          </cell>
          <cell r="BS176">
            <v>0</v>
          </cell>
          <cell r="BT176">
            <v>0</v>
          </cell>
          <cell r="BU176">
            <v>0</v>
          </cell>
          <cell r="BV176">
            <v>0</v>
          </cell>
          <cell r="BW176">
            <v>0</v>
          </cell>
          <cell r="BX176">
            <v>0</v>
          </cell>
          <cell r="BY176">
            <v>0</v>
          </cell>
          <cell r="CA176">
            <v>0</v>
          </cell>
          <cell r="CB176">
            <v>0</v>
          </cell>
          <cell r="CC176">
            <v>0</v>
          </cell>
          <cell r="CD176">
            <v>0</v>
          </cell>
          <cell r="CE176">
            <v>0</v>
          </cell>
          <cell r="CF176">
            <v>0</v>
          </cell>
          <cell r="CH176">
            <v>0</v>
          </cell>
          <cell r="CJ176">
            <v>39925</v>
          </cell>
          <cell r="CK176">
            <v>13.695156466671245</v>
          </cell>
          <cell r="CL176">
            <v>9.6687433248492791</v>
          </cell>
          <cell r="CM176">
            <v>67.900067192790317</v>
          </cell>
          <cell r="CN176">
            <v>0</v>
          </cell>
          <cell r="CO176">
            <v>0</v>
          </cell>
          <cell r="CP176">
            <v>58.633610656616433</v>
          </cell>
          <cell r="CQ176">
            <v>0</v>
          </cell>
          <cell r="CR176">
            <v>35</v>
          </cell>
          <cell r="CS176">
            <v>0</v>
          </cell>
          <cell r="CU176">
            <v>39925</v>
          </cell>
          <cell r="CV176">
            <v>2.6226549026042263</v>
          </cell>
          <cell r="CW176">
            <v>5</v>
          </cell>
          <cell r="CX176">
            <v>0</v>
          </cell>
          <cell r="CY176">
            <v>0</v>
          </cell>
          <cell r="CZ176">
            <v>0</v>
          </cell>
          <cell r="DA176">
            <v>0</v>
          </cell>
          <cell r="DB176">
            <v>0</v>
          </cell>
          <cell r="DC176">
            <v>72.328767123287676</v>
          </cell>
          <cell r="DD176">
            <v>0</v>
          </cell>
          <cell r="DE176">
            <v>11.835616438356164</v>
          </cell>
          <cell r="DF176">
            <v>24</v>
          </cell>
          <cell r="DG176">
            <v>58.684931506849324</v>
          </cell>
          <cell r="DH176">
            <v>65.686047867118177</v>
          </cell>
          <cell r="DI176">
            <v>0</v>
          </cell>
          <cell r="DJ176">
            <v>0</v>
          </cell>
          <cell r="DK176">
            <v>27.3224043715847</v>
          </cell>
          <cell r="DL176">
            <v>40.577662821205621</v>
          </cell>
          <cell r="DM176">
            <v>0</v>
          </cell>
          <cell r="DN176">
            <v>0</v>
          </cell>
          <cell r="DO176">
            <v>5.2742741817122294</v>
          </cell>
          <cell r="DP176">
            <v>0</v>
          </cell>
          <cell r="DR176">
            <v>67.900067192790317</v>
          </cell>
          <cell r="DS176">
            <v>0</v>
          </cell>
          <cell r="DT176">
            <v>0</v>
          </cell>
          <cell r="DV176">
            <v>39925</v>
          </cell>
          <cell r="DW176">
            <v>6.4458288832328527</v>
          </cell>
          <cell r="DY176">
            <v>49.7</v>
          </cell>
          <cell r="DZ176">
            <v>44.7</v>
          </cell>
          <cell r="EA176">
            <v>35</v>
          </cell>
          <cell r="EB176">
            <v>35</v>
          </cell>
          <cell r="ED176">
            <v>60</v>
          </cell>
          <cell r="EE176">
            <v>20</v>
          </cell>
          <cell r="EF176">
            <v>60.095321685023187</v>
          </cell>
          <cell r="EG176">
            <v>9.5321685023186831E-2</v>
          </cell>
          <cell r="EH176">
            <v>60</v>
          </cell>
          <cell r="EJ176">
            <v>35</v>
          </cell>
          <cell r="EK176">
            <v>95</v>
          </cell>
          <cell r="EL176">
            <v>115</v>
          </cell>
          <cell r="EN176">
            <v>0</v>
          </cell>
          <cell r="EO176">
            <v>60</v>
          </cell>
          <cell r="EP176">
            <v>80</v>
          </cell>
          <cell r="ER176">
            <v>200</v>
          </cell>
          <cell r="ET176">
            <v>15</v>
          </cell>
          <cell r="EU176">
            <v>0</v>
          </cell>
          <cell r="EV176">
            <v>0</v>
          </cell>
          <cell r="EW176">
            <v>52.900067192790317</v>
          </cell>
          <cell r="EX176">
            <v>15</v>
          </cell>
          <cell r="EZ176">
            <v>52.900067192790317</v>
          </cell>
          <cell r="FA176">
            <v>67.900067192790317</v>
          </cell>
          <cell r="FB176">
            <v>59</v>
          </cell>
          <cell r="FC176">
            <v>68.350684931506848</v>
          </cell>
          <cell r="FE176">
            <v>38271.593255324071</v>
          </cell>
        </row>
        <row r="177">
          <cell r="A177">
            <v>39926</v>
          </cell>
          <cell r="B177">
            <v>23</v>
          </cell>
          <cell r="C177">
            <v>4</v>
          </cell>
          <cell r="D177">
            <v>4</v>
          </cell>
          <cell r="E177">
            <v>2009</v>
          </cell>
          <cell r="G177">
            <v>0</v>
          </cell>
          <cell r="H177">
            <v>0.48662893063895796</v>
          </cell>
          <cell r="I177">
            <v>10.242535830928443</v>
          </cell>
          <cell r="J177">
            <v>66.438356164383563</v>
          </cell>
          <cell r="K177">
            <v>10.833333333333334</v>
          </cell>
          <cell r="L177">
            <v>0.2918415534210565</v>
          </cell>
          <cell r="M177">
            <v>6.5950544126762276</v>
          </cell>
          <cell r="N177">
            <v>0</v>
          </cell>
          <cell r="O177">
            <v>19.109121091451716</v>
          </cell>
          <cell r="P177">
            <v>14.799266324655477</v>
          </cell>
          <cell r="Q177">
            <v>27.730320380838798</v>
          </cell>
          <cell r="R177">
            <v>22.176382085731959</v>
          </cell>
          <cell r="S177">
            <v>105.35902796253394</v>
          </cell>
          <cell r="T177">
            <v>21.787429377169129</v>
          </cell>
          <cell r="U177">
            <v>24.600527379974398</v>
          </cell>
          <cell r="W177">
            <v>0</v>
          </cell>
          <cell r="X177">
            <v>10.7291647615674</v>
          </cell>
          <cell r="Y177">
            <v>10.833333333333334</v>
          </cell>
          <cell r="Z177">
            <v>0</v>
          </cell>
          <cell r="AA177">
            <v>0</v>
          </cell>
          <cell r="AB177">
            <v>0</v>
          </cell>
          <cell r="AC177">
            <v>5</v>
          </cell>
          <cell r="AD177">
            <v>0</v>
          </cell>
          <cell r="AE177">
            <v>1.0022831050228298</v>
          </cell>
          <cell r="AF177">
            <v>0.88461286107445414</v>
          </cell>
          <cell r="AG177">
            <v>0</v>
          </cell>
          <cell r="AH177">
            <v>4.978109586758773</v>
          </cell>
          <cell r="AI177">
            <v>0</v>
          </cell>
          <cell r="AJ177">
            <v>0</v>
          </cell>
          <cell r="AK177">
            <v>0</v>
          </cell>
          <cell r="AL177">
            <v>0</v>
          </cell>
          <cell r="AM177">
            <v>0</v>
          </cell>
          <cell r="AN177">
            <v>0</v>
          </cell>
          <cell r="AO177">
            <v>29.95040534309058</v>
          </cell>
          <cell r="AP177">
            <v>0</v>
          </cell>
          <cell r="AQ177">
            <v>23.115387138925545</v>
          </cell>
          <cell r="AR177">
            <v>11.884612861074455</v>
          </cell>
          <cell r="AS177">
            <v>17.3351698052046</v>
          </cell>
          <cell r="AT177">
            <v>0</v>
          </cell>
          <cell r="AU177">
            <v>0</v>
          </cell>
          <cell r="AV177">
            <v>0</v>
          </cell>
          <cell r="AW177">
            <v>0</v>
          </cell>
          <cell r="AX177">
            <v>0</v>
          </cell>
          <cell r="AY177">
            <v>0</v>
          </cell>
          <cell r="AZ177">
            <v>46.800318645774865</v>
          </cell>
          <cell r="BA177">
            <v>0</v>
          </cell>
          <cell r="BB177">
            <v>104.94666607390261</v>
          </cell>
          <cell r="BC177">
            <v>0</v>
          </cell>
          <cell r="BD177">
            <v>0</v>
          </cell>
          <cell r="BE177">
            <v>27.3224043715847</v>
          </cell>
          <cell r="BF177">
            <v>29.780034166132541</v>
          </cell>
          <cell r="BG177">
            <v>0</v>
          </cell>
          <cell r="BH177">
            <v>9.3359176266663226</v>
          </cell>
          <cell r="BI177">
            <v>0</v>
          </cell>
          <cell r="BJ177">
            <v>0</v>
          </cell>
          <cell r="BK177">
            <v>0</v>
          </cell>
          <cell r="BL177">
            <v>0</v>
          </cell>
          <cell r="BM177">
            <v>0</v>
          </cell>
          <cell r="BN177">
            <v>0</v>
          </cell>
          <cell r="BO177">
            <v>0</v>
          </cell>
          <cell r="BP177">
            <v>0</v>
          </cell>
          <cell r="BQ177">
            <v>-3.4485948523760186</v>
          </cell>
          <cell r="BR177">
            <v>0</v>
          </cell>
          <cell r="BS177">
            <v>0</v>
          </cell>
          <cell r="BT177">
            <v>0</v>
          </cell>
          <cell r="BU177">
            <v>0</v>
          </cell>
          <cell r="BV177">
            <v>0</v>
          </cell>
          <cell r="BW177">
            <v>0</v>
          </cell>
          <cell r="BX177">
            <v>0</v>
          </cell>
          <cell r="BY177">
            <v>0</v>
          </cell>
          <cell r="CA177">
            <v>0</v>
          </cell>
          <cell r="CB177">
            <v>0</v>
          </cell>
          <cell r="CC177">
            <v>0</v>
          </cell>
          <cell r="CD177">
            <v>0</v>
          </cell>
          <cell r="CE177">
            <v>0</v>
          </cell>
          <cell r="CF177">
            <v>0</v>
          </cell>
          <cell r="CH177">
            <v>0</v>
          </cell>
          <cell r="CJ177">
            <v>39926</v>
          </cell>
          <cell r="CK177">
            <v>10.7291647615674</v>
          </cell>
          <cell r="CL177">
            <v>1.8868959660972839</v>
          </cell>
          <cell r="CM177">
            <v>57.102438537717241</v>
          </cell>
          <cell r="CN177">
            <v>0</v>
          </cell>
          <cell r="CO177">
            <v>0</v>
          </cell>
          <cell r="CP177">
            <v>52.263684735053957</v>
          </cell>
          <cell r="CQ177">
            <v>0</v>
          </cell>
          <cell r="CR177">
            <v>35</v>
          </cell>
          <cell r="CS177">
            <v>0</v>
          </cell>
          <cell r="CU177">
            <v>39926</v>
          </cell>
          <cell r="CV177">
            <v>0</v>
          </cell>
          <cell r="CW177">
            <v>5</v>
          </cell>
          <cell r="CX177">
            <v>0</v>
          </cell>
          <cell r="CY177">
            <v>0</v>
          </cell>
          <cell r="CZ177">
            <v>0</v>
          </cell>
          <cell r="DA177">
            <v>0</v>
          </cell>
          <cell r="DB177">
            <v>0</v>
          </cell>
          <cell r="DC177">
            <v>72.328767123287676</v>
          </cell>
          <cell r="DD177">
            <v>0</v>
          </cell>
          <cell r="DE177">
            <v>11.835616438356164</v>
          </cell>
          <cell r="DF177">
            <v>24</v>
          </cell>
          <cell r="DG177">
            <v>58.684931506849324</v>
          </cell>
          <cell r="DH177">
            <v>104.94666607390261</v>
          </cell>
          <cell r="DI177">
            <v>0</v>
          </cell>
          <cell r="DJ177">
            <v>0</v>
          </cell>
          <cell r="DK177">
            <v>27.3224043715847</v>
          </cell>
          <cell r="DL177">
            <v>29.780034166132541</v>
          </cell>
          <cell r="DM177">
            <v>0</v>
          </cell>
          <cell r="DN177">
            <v>0</v>
          </cell>
          <cell r="DO177">
            <v>-3.4485948523760186</v>
          </cell>
          <cell r="DP177">
            <v>0</v>
          </cell>
          <cell r="DR177">
            <v>57.102438537717241</v>
          </cell>
          <cell r="DS177">
            <v>0</v>
          </cell>
          <cell r="DT177">
            <v>0</v>
          </cell>
          <cell r="DV177">
            <v>39926</v>
          </cell>
          <cell r="DW177">
            <v>1.2579306440648559</v>
          </cell>
          <cell r="DY177">
            <v>49.7</v>
          </cell>
          <cell r="DZ177">
            <v>44.7</v>
          </cell>
          <cell r="EA177">
            <v>35</v>
          </cell>
          <cell r="EB177">
            <v>35</v>
          </cell>
          <cell r="ED177">
            <v>60</v>
          </cell>
          <cell r="EE177">
            <v>20</v>
          </cell>
          <cell r="EF177">
            <v>52.263684735053957</v>
          </cell>
          <cell r="EG177">
            <v>0</v>
          </cell>
          <cell r="EH177">
            <v>52.263684735053957</v>
          </cell>
          <cell r="EJ177">
            <v>35</v>
          </cell>
          <cell r="EK177">
            <v>95</v>
          </cell>
          <cell r="EL177">
            <v>115</v>
          </cell>
          <cell r="EN177">
            <v>0</v>
          </cell>
          <cell r="EO177">
            <v>60</v>
          </cell>
          <cell r="EP177">
            <v>80</v>
          </cell>
          <cell r="ER177">
            <v>200</v>
          </cell>
          <cell r="ET177">
            <v>15</v>
          </cell>
          <cell r="EU177">
            <v>0</v>
          </cell>
          <cell r="EV177">
            <v>0</v>
          </cell>
          <cell r="EW177">
            <v>42.102438537717241</v>
          </cell>
          <cell r="EX177">
            <v>15</v>
          </cell>
          <cell r="EZ177">
            <v>42.102438537717241</v>
          </cell>
          <cell r="FA177">
            <v>57.102438537717241</v>
          </cell>
          <cell r="FB177">
            <v>59</v>
          </cell>
          <cell r="FC177">
            <v>68.350684931506848</v>
          </cell>
          <cell r="FE177">
            <v>38271.593255555556</v>
          </cell>
        </row>
        <row r="178">
          <cell r="A178">
            <v>39927</v>
          </cell>
          <cell r="B178">
            <v>24</v>
          </cell>
          <cell r="C178">
            <v>5</v>
          </cell>
          <cell r="D178">
            <v>4</v>
          </cell>
          <cell r="E178">
            <v>2009</v>
          </cell>
          <cell r="G178">
            <v>0</v>
          </cell>
          <cell r="H178">
            <v>0.43113153848358704</v>
          </cell>
          <cell r="I178">
            <v>10.240099497881319</v>
          </cell>
          <cell r="J178">
            <v>66.438356164383563</v>
          </cell>
          <cell r="K178">
            <v>10.833333333333334</v>
          </cell>
          <cell r="L178">
            <v>0.25855860594776386</v>
          </cell>
          <cell r="M178">
            <v>6.5934856850409629</v>
          </cell>
          <cell r="N178">
            <v>0</v>
          </cell>
          <cell r="O178">
            <v>16.929829396721832</v>
          </cell>
          <cell r="P178">
            <v>14.795746108352107</v>
          </cell>
          <cell r="Q178">
            <v>27.4690710389334</v>
          </cell>
          <cell r="R178">
            <v>22.176382085731959</v>
          </cell>
          <cell r="S178">
            <v>73.750871435232554</v>
          </cell>
          <cell r="T178">
            <v>21.725174943517558</v>
          </cell>
          <cell r="U178">
            <v>26.194395098484229</v>
          </cell>
          <cell r="W178">
            <v>0</v>
          </cell>
          <cell r="X178">
            <v>10.671231036364906</v>
          </cell>
          <cell r="Y178">
            <v>10.833333333333334</v>
          </cell>
          <cell r="Z178">
            <v>0</v>
          </cell>
          <cell r="AA178">
            <v>0</v>
          </cell>
          <cell r="AB178">
            <v>0</v>
          </cell>
          <cell r="AC178">
            <v>5</v>
          </cell>
          <cell r="AD178">
            <v>0</v>
          </cell>
          <cell r="AE178">
            <v>1.0022831050228298</v>
          </cell>
          <cell r="AF178">
            <v>0.84976118596589689</v>
          </cell>
          <cell r="AG178">
            <v>0</v>
          </cell>
          <cell r="AH178">
            <v>4.9835789640830761</v>
          </cell>
          <cell r="AI178">
            <v>0</v>
          </cell>
          <cell r="AJ178">
            <v>0</v>
          </cell>
          <cell r="AK178">
            <v>0</v>
          </cell>
          <cell r="AL178">
            <v>0</v>
          </cell>
          <cell r="AM178">
            <v>0</v>
          </cell>
          <cell r="AN178">
            <v>0</v>
          </cell>
          <cell r="AO178">
            <v>29.954602379346113</v>
          </cell>
          <cell r="AP178">
            <v>0</v>
          </cell>
          <cell r="AQ178">
            <v>23.150238814034104</v>
          </cell>
          <cell r="AR178">
            <v>11.849761185965896</v>
          </cell>
          <cell r="AS178">
            <v>17.069835200608566</v>
          </cell>
          <cell r="AT178">
            <v>0</v>
          </cell>
          <cell r="AU178">
            <v>0</v>
          </cell>
          <cell r="AV178">
            <v>0</v>
          </cell>
          <cell r="AW178">
            <v>0</v>
          </cell>
          <cell r="AX178">
            <v>0</v>
          </cell>
          <cell r="AY178">
            <v>0</v>
          </cell>
          <cell r="AZ178">
            <v>46.835170320883428</v>
          </cell>
          <cell r="BA178">
            <v>0</v>
          </cell>
          <cell r="BB178">
            <v>74.835271156350899</v>
          </cell>
          <cell r="BC178">
            <v>0</v>
          </cell>
          <cell r="BD178">
            <v>0</v>
          </cell>
          <cell r="BE178">
            <v>27.3224043715847</v>
          </cell>
          <cell r="BF178">
            <v>29.770019501398441</v>
          </cell>
          <cell r="BG178">
            <v>0</v>
          </cell>
          <cell r="BH178">
            <v>9.3459322914004233</v>
          </cell>
          <cell r="BI178">
            <v>0</v>
          </cell>
          <cell r="BJ178">
            <v>0</v>
          </cell>
          <cell r="BK178">
            <v>0</v>
          </cell>
          <cell r="BL178">
            <v>0</v>
          </cell>
          <cell r="BM178">
            <v>0</v>
          </cell>
          <cell r="BN178">
            <v>0</v>
          </cell>
          <cell r="BO178">
            <v>0</v>
          </cell>
          <cell r="BP178">
            <v>0</v>
          </cell>
          <cell r="BQ178">
            <v>-5.6369879142984587</v>
          </cell>
          <cell r="BR178">
            <v>0</v>
          </cell>
          <cell r="BS178">
            <v>0</v>
          </cell>
          <cell r="BT178">
            <v>0</v>
          </cell>
          <cell r="BU178">
            <v>0</v>
          </cell>
          <cell r="BV178">
            <v>0</v>
          </cell>
          <cell r="BW178">
            <v>0</v>
          </cell>
          <cell r="BX178">
            <v>0</v>
          </cell>
          <cell r="BY178">
            <v>0</v>
          </cell>
          <cell r="CA178">
            <v>0</v>
          </cell>
          <cell r="CB178">
            <v>0</v>
          </cell>
          <cell r="CC178">
            <v>0</v>
          </cell>
          <cell r="CD178">
            <v>0</v>
          </cell>
          <cell r="CE178">
            <v>0</v>
          </cell>
          <cell r="CF178">
            <v>0</v>
          </cell>
          <cell r="CH178">
            <v>0</v>
          </cell>
          <cell r="CJ178">
            <v>39927</v>
          </cell>
          <cell r="CK178">
            <v>10.671231036364906</v>
          </cell>
          <cell r="CL178">
            <v>1.8520442909887267</v>
          </cell>
          <cell r="CM178">
            <v>57.09242387298314</v>
          </cell>
          <cell r="CN178">
            <v>0</v>
          </cell>
          <cell r="CO178">
            <v>0</v>
          </cell>
          <cell r="CP178">
            <v>52.008016544037758</v>
          </cell>
          <cell r="CQ178">
            <v>0</v>
          </cell>
          <cell r="CR178">
            <v>35</v>
          </cell>
          <cell r="CS178">
            <v>0</v>
          </cell>
          <cell r="CU178">
            <v>39927</v>
          </cell>
          <cell r="CV178">
            <v>0</v>
          </cell>
          <cell r="CW178">
            <v>5</v>
          </cell>
          <cell r="CX178">
            <v>0</v>
          </cell>
          <cell r="CY178">
            <v>0</v>
          </cell>
          <cell r="CZ178">
            <v>0</v>
          </cell>
          <cell r="DA178">
            <v>0</v>
          </cell>
          <cell r="DB178">
            <v>0</v>
          </cell>
          <cell r="DC178">
            <v>72.02517987180309</v>
          </cell>
          <cell r="DD178">
            <v>0</v>
          </cell>
          <cell r="DE178">
            <v>11.835616438356164</v>
          </cell>
          <cell r="DF178">
            <v>24</v>
          </cell>
          <cell r="DG178">
            <v>58.684931506849324</v>
          </cell>
          <cell r="DH178">
            <v>74.835271156350899</v>
          </cell>
          <cell r="DI178">
            <v>0</v>
          </cell>
          <cell r="DJ178">
            <v>0</v>
          </cell>
          <cell r="DK178">
            <v>27.3224043715847</v>
          </cell>
          <cell r="DL178">
            <v>29.770019501398441</v>
          </cell>
          <cell r="DM178">
            <v>0</v>
          </cell>
          <cell r="DN178">
            <v>0</v>
          </cell>
          <cell r="DO178">
            <v>-5.6369879142984587</v>
          </cell>
          <cell r="DP178">
            <v>0</v>
          </cell>
          <cell r="DR178">
            <v>57.09242387298314</v>
          </cell>
          <cell r="DS178">
            <v>0</v>
          </cell>
          <cell r="DT178">
            <v>0</v>
          </cell>
          <cell r="DV178">
            <v>39927</v>
          </cell>
          <cell r="DW178">
            <v>1.2346961939924845</v>
          </cell>
          <cell r="DY178">
            <v>49.7</v>
          </cell>
          <cell r="DZ178">
            <v>44.7</v>
          </cell>
          <cell r="EA178">
            <v>35</v>
          </cell>
          <cell r="EB178">
            <v>35</v>
          </cell>
          <cell r="ED178">
            <v>60</v>
          </cell>
          <cell r="EE178">
            <v>20</v>
          </cell>
          <cell r="EF178">
            <v>52.008016544037758</v>
          </cell>
          <cell r="EG178">
            <v>0</v>
          </cell>
          <cell r="EH178">
            <v>52.008016544037758</v>
          </cell>
          <cell r="EJ178">
            <v>35</v>
          </cell>
          <cell r="EK178">
            <v>95</v>
          </cell>
          <cell r="EL178">
            <v>115</v>
          </cell>
          <cell r="EN178">
            <v>0</v>
          </cell>
          <cell r="EO178">
            <v>60</v>
          </cell>
          <cell r="EP178">
            <v>80</v>
          </cell>
          <cell r="ER178">
            <v>200</v>
          </cell>
          <cell r="ET178">
            <v>15</v>
          </cell>
          <cell r="EU178">
            <v>0</v>
          </cell>
          <cell r="EV178">
            <v>0</v>
          </cell>
          <cell r="EW178">
            <v>42.09242387298314</v>
          </cell>
          <cell r="EX178">
            <v>15</v>
          </cell>
          <cell r="EZ178">
            <v>42.09242387298314</v>
          </cell>
          <cell r="FA178">
            <v>57.09242387298314</v>
          </cell>
          <cell r="FB178">
            <v>59</v>
          </cell>
          <cell r="FC178">
            <v>68.350684931506848</v>
          </cell>
          <cell r="FE178">
            <v>38271.593255671294</v>
          </cell>
        </row>
        <row r="179">
          <cell r="A179">
            <v>39928</v>
          </cell>
          <cell r="B179">
            <v>25</v>
          </cell>
          <cell r="C179">
            <v>6</v>
          </cell>
          <cell r="D179">
            <v>4</v>
          </cell>
          <cell r="E179">
            <v>2009</v>
          </cell>
          <cell r="G179">
            <v>0</v>
          </cell>
          <cell r="H179">
            <v>0.46535869224586202</v>
          </cell>
          <cell r="I179">
            <v>10.296032243275114</v>
          </cell>
          <cell r="J179">
            <v>66.438356164383563</v>
          </cell>
          <cell r="K179">
            <v>10.833333333333334</v>
          </cell>
          <cell r="L179">
            <v>0.27908534633298498</v>
          </cell>
          <cell r="M179">
            <v>6.6295001550327166</v>
          </cell>
          <cell r="N179">
            <v>8.5097142857142849</v>
          </cell>
          <cell r="O179">
            <v>18.273873666757854</v>
          </cell>
          <cell r="P179">
            <v>14.876562383639362</v>
          </cell>
          <cell r="Q179">
            <v>27.519518080826533</v>
          </cell>
          <cell r="R179">
            <v>22.176382085731959</v>
          </cell>
          <cell r="S179">
            <v>55.729622935022064</v>
          </cell>
          <cell r="T179">
            <v>21.599051838930368</v>
          </cell>
          <cell r="U179">
            <v>25.625639169615646</v>
          </cell>
          <cell r="W179">
            <v>0</v>
          </cell>
          <cell r="X179">
            <v>10.761390935520977</v>
          </cell>
          <cell r="Y179">
            <v>10.833333333333334</v>
          </cell>
          <cell r="Z179">
            <v>0</v>
          </cell>
          <cell r="AA179">
            <v>0</v>
          </cell>
          <cell r="AB179">
            <v>2.6213245704072534</v>
          </cell>
          <cell r="AC179">
            <v>5</v>
          </cell>
          <cell r="AD179">
            <v>0</v>
          </cell>
          <cell r="AE179">
            <v>1.0022831050228298</v>
          </cell>
          <cell r="AF179">
            <v>6.7946921116499031</v>
          </cell>
          <cell r="AG179">
            <v>0</v>
          </cell>
          <cell r="AH179">
            <v>5.1239325745936029</v>
          </cell>
          <cell r="AI179">
            <v>0</v>
          </cell>
          <cell r="AJ179">
            <v>0</v>
          </cell>
          <cell r="AK179">
            <v>0</v>
          </cell>
          <cell r="AL179">
            <v>0</v>
          </cell>
          <cell r="AM179">
            <v>0</v>
          </cell>
          <cell r="AN179">
            <v>0</v>
          </cell>
          <cell r="AO179">
            <v>29.675502645275593</v>
          </cell>
          <cell r="AP179">
            <v>0</v>
          </cell>
          <cell r="AQ179">
            <v>17.205307888350099</v>
          </cell>
          <cell r="AR179">
            <v>17.794692111649901</v>
          </cell>
          <cell r="AS179">
            <v>13.04690099708651</v>
          </cell>
          <cell r="AT179">
            <v>0</v>
          </cell>
          <cell r="AU179">
            <v>0</v>
          </cell>
          <cell r="AV179">
            <v>0</v>
          </cell>
          <cell r="AW179">
            <v>0</v>
          </cell>
          <cell r="AX179">
            <v>0</v>
          </cell>
          <cell r="AY179">
            <v>0</v>
          </cell>
          <cell r="AZ179">
            <v>40.890239395199423</v>
          </cell>
          <cell r="BA179">
            <v>0</v>
          </cell>
          <cell r="BB179">
            <v>62.064074548368659</v>
          </cell>
          <cell r="BC179">
            <v>0</v>
          </cell>
          <cell r="BD179">
            <v>0</v>
          </cell>
          <cell r="BE179">
            <v>27.3224043715847</v>
          </cell>
          <cell r="BF179">
            <v>29.999933754475993</v>
          </cell>
          <cell r="BG179">
            <v>0</v>
          </cell>
          <cell r="BH179">
            <v>9.1160180383228706</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CA179">
            <v>0</v>
          </cell>
          <cell r="CB179">
            <v>0</v>
          </cell>
          <cell r="CC179">
            <v>0</v>
          </cell>
          <cell r="CD179">
            <v>0</v>
          </cell>
          <cell r="CE179">
            <v>0</v>
          </cell>
          <cell r="CF179">
            <v>0</v>
          </cell>
          <cell r="CH179">
            <v>0</v>
          </cell>
          <cell r="CJ179">
            <v>39928</v>
          </cell>
          <cell r="CK179">
            <v>10.761390935520977</v>
          </cell>
          <cell r="CL179">
            <v>7.7969752166727329</v>
          </cell>
          <cell r="CM179">
            <v>57.322338126060693</v>
          </cell>
          <cell r="CN179">
            <v>0</v>
          </cell>
          <cell r="CO179">
            <v>0</v>
          </cell>
          <cell r="CP179">
            <v>47.846336216955706</v>
          </cell>
          <cell r="CQ179">
            <v>0</v>
          </cell>
          <cell r="CR179">
            <v>35</v>
          </cell>
          <cell r="CS179">
            <v>0</v>
          </cell>
          <cell r="CU179">
            <v>39928</v>
          </cell>
          <cell r="CV179">
            <v>2.6213245704072534</v>
          </cell>
          <cell r="CW179">
            <v>5</v>
          </cell>
          <cell r="CX179">
            <v>0</v>
          </cell>
          <cell r="CY179">
            <v>0</v>
          </cell>
          <cell r="CZ179">
            <v>0</v>
          </cell>
          <cell r="DA179">
            <v>0</v>
          </cell>
          <cell r="DB179">
            <v>0</v>
          </cell>
          <cell r="DC179">
            <v>67.723745190799548</v>
          </cell>
          <cell r="DD179">
            <v>0</v>
          </cell>
          <cell r="DE179">
            <v>11.835616438356164</v>
          </cell>
          <cell r="DF179">
            <v>24</v>
          </cell>
          <cell r="DG179">
            <v>58.684931506849324</v>
          </cell>
          <cell r="DH179">
            <v>62.064074548368659</v>
          </cell>
          <cell r="DI179">
            <v>0</v>
          </cell>
          <cell r="DJ179">
            <v>0</v>
          </cell>
          <cell r="DK179">
            <v>27.3224043715847</v>
          </cell>
          <cell r="DL179">
            <v>29.999933754475993</v>
          </cell>
          <cell r="DM179">
            <v>0</v>
          </cell>
          <cell r="DN179">
            <v>0</v>
          </cell>
          <cell r="DO179">
            <v>0</v>
          </cell>
          <cell r="DP179">
            <v>0</v>
          </cell>
          <cell r="DR179">
            <v>57.322338126060693</v>
          </cell>
          <cell r="DS179">
            <v>0</v>
          </cell>
          <cell r="DT179">
            <v>0</v>
          </cell>
          <cell r="DV179">
            <v>39928</v>
          </cell>
          <cell r="DW179">
            <v>5.1979834777818219</v>
          </cell>
          <cell r="DY179">
            <v>49.7</v>
          </cell>
          <cell r="DZ179">
            <v>44.7</v>
          </cell>
          <cell r="EA179">
            <v>35</v>
          </cell>
          <cell r="EB179">
            <v>35</v>
          </cell>
          <cell r="ED179">
            <v>60</v>
          </cell>
          <cell r="EE179">
            <v>20</v>
          </cell>
          <cell r="EF179">
            <v>47.846336216955706</v>
          </cell>
          <cell r="EG179">
            <v>0</v>
          </cell>
          <cell r="EH179">
            <v>47.846336216955706</v>
          </cell>
          <cell r="EJ179">
            <v>35</v>
          </cell>
          <cell r="EK179">
            <v>95</v>
          </cell>
          <cell r="EL179">
            <v>115</v>
          </cell>
          <cell r="EN179">
            <v>0</v>
          </cell>
          <cell r="EO179">
            <v>60</v>
          </cell>
          <cell r="EP179">
            <v>80</v>
          </cell>
          <cell r="ER179">
            <v>200</v>
          </cell>
          <cell r="ET179">
            <v>15</v>
          </cell>
          <cell r="EU179">
            <v>0</v>
          </cell>
          <cell r="EV179">
            <v>0</v>
          </cell>
          <cell r="EW179">
            <v>42.322338126060693</v>
          </cell>
          <cell r="EX179">
            <v>15</v>
          </cell>
          <cell r="EZ179">
            <v>42.322338126060693</v>
          </cell>
          <cell r="FA179">
            <v>57.322338126060693</v>
          </cell>
          <cell r="FB179">
            <v>59</v>
          </cell>
          <cell r="FC179">
            <v>68.350684931506848</v>
          </cell>
          <cell r="FE179">
            <v>38271.593256134256</v>
          </cell>
        </row>
        <row r="180">
          <cell r="A180">
            <v>39929</v>
          </cell>
          <cell r="B180">
            <v>26</v>
          </cell>
          <cell r="C180">
            <v>7</v>
          </cell>
          <cell r="D180">
            <v>4</v>
          </cell>
          <cell r="E180">
            <v>2009</v>
          </cell>
          <cell r="G180">
            <v>0</v>
          </cell>
          <cell r="H180">
            <v>0.56898184842095789</v>
          </cell>
          <cell r="I180">
            <v>12.968952278725384</v>
          </cell>
          <cell r="J180">
            <v>66.438356164383563</v>
          </cell>
          <cell r="K180">
            <v>10.833333333333334</v>
          </cell>
          <cell r="L180">
            <v>0.3412303216200579</v>
          </cell>
          <cell r="M180">
            <v>8.3505635094119324</v>
          </cell>
          <cell r="N180">
            <v>8.5097142857142849</v>
          </cell>
          <cell r="O180">
            <v>22.342985292793589</v>
          </cell>
          <cell r="P180">
            <v>18.738619214301231</v>
          </cell>
          <cell r="Q180">
            <v>27.496264984604228</v>
          </cell>
          <cell r="R180">
            <v>22.176382085731959</v>
          </cell>
          <cell r="S180">
            <v>131.58090857330899</v>
          </cell>
          <cell r="T180">
            <v>22.356255946817868</v>
          </cell>
          <cell r="U180">
            <v>38.57726049770865</v>
          </cell>
          <cell r="W180">
            <v>0</v>
          </cell>
          <cell r="X180">
            <v>13.537934127146341</v>
          </cell>
          <cell r="Y180">
            <v>10.833333333333334</v>
          </cell>
          <cell r="Z180">
            <v>0</v>
          </cell>
          <cell r="AA180">
            <v>0</v>
          </cell>
          <cell r="AB180">
            <v>2.6199949130164661</v>
          </cell>
          <cell r="AC180">
            <v>5</v>
          </cell>
          <cell r="AD180">
            <v>0</v>
          </cell>
          <cell r="AE180">
            <v>1.0022831050228298</v>
          </cell>
          <cell r="AF180">
            <v>8.5792300987069794</v>
          </cell>
          <cell r="AG180">
            <v>0</v>
          </cell>
          <cell r="AH180">
            <v>4.8891688969489397</v>
          </cell>
          <cell r="AI180">
            <v>0</v>
          </cell>
          <cell r="AJ180">
            <v>0</v>
          </cell>
          <cell r="AK180">
            <v>0</v>
          </cell>
          <cell r="AL180">
            <v>0</v>
          </cell>
          <cell r="AM180">
            <v>0</v>
          </cell>
          <cell r="AN180">
            <v>0</v>
          </cell>
          <cell r="AO180">
            <v>27.091116756861162</v>
          </cell>
          <cell r="AP180">
            <v>0</v>
          </cell>
          <cell r="AQ180">
            <v>15.420769901293021</v>
          </cell>
          <cell r="AR180">
            <v>19.579230098706979</v>
          </cell>
          <cell r="AS180">
            <v>23.773965923620906</v>
          </cell>
          <cell r="AT180">
            <v>0</v>
          </cell>
          <cell r="AU180">
            <v>0</v>
          </cell>
          <cell r="AV180">
            <v>0</v>
          </cell>
          <cell r="AW180">
            <v>0</v>
          </cell>
          <cell r="AX180">
            <v>0</v>
          </cell>
          <cell r="AY180">
            <v>0</v>
          </cell>
          <cell r="AZ180">
            <v>39.105701408142345</v>
          </cell>
          <cell r="BA180">
            <v>0</v>
          </cell>
          <cell r="BB180">
            <v>153.40872360969314</v>
          </cell>
          <cell r="BC180">
            <v>0</v>
          </cell>
          <cell r="BD180">
            <v>0</v>
          </cell>
          <cell r="BE180">
            <v>27.3224043715847</v>
          </cell>
          <cell r="BF180">
            <v>39.115951792798867</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A180">
            <v>0</v>
          </cell>
          <cell r="CB180">
            <v>0</v>
          </cell>
          <cell r="CC180">
            <v>0</v>
          </cell>
          <cell r="CD180">
            <v>0</v>
          </cell>
          <cell r="CE180">
            <v>0</v>
          </cell>
          <cell r="CF180">
            <v>0</v>
          </cell>
          <cell r="CH180">
            <v>0</v>
          </cell>
          <cell r="CJ180">
            <v>39929</v>
          </cell>
          <cell r="CK180">
            <v>13.537934127146341</v>
          </cell>
          <cell r="CL180">
            <v>9.5815132037298092</v>
          </cell>
          <cell r="CM180">
            <v>66.438356164383563</v>
          </cell>
          <cell r="CN180">
            <v>0</v>
          </cell>
          <cell r="CO180">
            <v>0</v>
          </cell>
          <cell r="CP180">
            <v>55.754251577431006</v>
          </cell>
          <cell r="CQ180">
            <v>0</v>
          </cell>
          <cell r="CR180">
            <v>35</v>
          </cell>
          <cell r="CS180">
            <v>0</v>
          </cell>
          <cell r="CU180">
            <v>39929</v>
          </cell>
          <cell r="CV180">
            <v>2.6199949130164661</v>
          </cell>
          <cell r="CW180">
            <v>5</v>
          </cell>
          <cell r="CX180">
            <v>0</v>
          </cell>
          <cell r="CY180">
            <v>0</v>
          </cell>
          <cell r="CZ180">
            <v>0</v>
          </cell>
          <cell r="DA180">
            <v>0</v>
          </cell>
          <cell r="DB180">
            <v>0</v>
          </cell>
          <cell r="DC180">
            <v>69.292185704577349</v>
          </cell>
          <cell r="DD180">
            <v>0</v>
          </cell>
          <cell r="DE180">
            <v>11.835616438356164</v>
          </cell>
          <cell r="DF180">
            <v>24</v>
          </cell>
          <cell r="DG180">
            <v>58.684931506849324</v>
          </cell>
          <cell r="DH180">
            <v>153.40872360969314</v>
          </cell>
          <cell r="DI180">
            <v>0</v>
          </cell>
          <cell r="DJ180">
            <v>0</v>
          </cell>
          <cell r="DK180">
            <v>27.3224043715847</v>
          </cell>
          <cell r="DL180">
            <v>39.115951792798867</v>
          </cell>
          <cell r="DM180">
            <v>0</v>
          </cell>
          <cell r="DN180">
            <v>0</v>
          </cell>
          <cell r="DO180">
            <v>0</v>
          </cell>
          <cell r="DP180">
            <v>0</v>
          </cell>
          <cell r="DR180">
            <v>66.438356164383563</v>
          </cell>
          <cell r="DS180">
            <v>0</v>
          </cell>
          <cell r="DT180">
            <v>0</v>
          </cell>
          <cell r="DV180">
            <v>39929</v>
          </cell>
          <cell r="DW180">
            <v>6.3876754691532058</v>
          </cell>
          <cell r="DY180">
            <v>49.7</v>
          </cell>
          <cell r="DZ180">
            <v>44.7</v>
          </cell>
          <cell r="EA180">
            <v>35</v>
          </cell>
          <cell r="EB180">
            <v>35</v>
          </cell>
          <cell r="ED180">
            <v>60</v>
          </cell>
          <cell r="EE180">
            <v>20</v>
          </cell>
          <cell r="EF180">
            <v>55.754251577431006</v>
          </cell>
          <cell r="EG180">
            <v>0</v>
          </cell>
          <cell r="EH180">
            <v>55.754251577431006</v>
          </cell>
          <cell r="EJ180">
            <v>35</v>
          </cell>
          <cell r="EK180">
            <v>95</v>
          </cell>
          <cell r="EL180">
            <v>115</v>
          </cell>
          <cell r="EN180">
            <v>0</v>
          </cell>
          <cell r="EO180">
            <v>60</v>
          </cell>
          <cell r="EP180">
            <v>80</v>
          </cell>
          <cell r="ER180">
            <v>200</v>
          </cell>
          <cell r="ET180">
            <v>15</v>
          </cell>
          <cell r="EU180">
            <v>0</v>
          </cell>
          <cell r="EV180">
            <v>0</v>
          </cell>
          <cell r="EW180">
            <v>53.309505109549491</v>
          </cell>
          <cell r="EX180">
            <v>13.128851054834072</v>
          </cell>
          <cell r="EZ180">
            <v>53.309505109549491</v>
          </cell>
          <cell r="FA180">
            <v>68.309505109549491</v>
          </cell>
          <cell r="FB180">
            <v>59</v>
          </cell>
          <cell r="FC180">
            <v>68.350684931506848</v>
          </cell>
          <cell r="FE180">
            <v>38271.593256250002</v>
          </cell>
        </row>
        <row r="181">
          <cell r="A181">
            <v>39930</v>
          </cell>
          <cell r="B181">
            <v>27</v>
          </cell>
          <cell r="C181">
            <v>1</v>
          </cell>
          <cell r="D181">
            <v>4</v>
          </cell>
          <cell r="E181">
            <v>2009</v>
          </cell>
          <cell r="G181">
            <v>0</v>
          </cell>
          <cell r="H181">
            <v>0.81593133431511466</v>
          </cell>
          <cell r="I181">
            <v>13.363185813043046</v>
          </cell>
          <cell r="J181">
            <v>66.438356164383563</v>
          </cell>
          <cell r="K181">
            <v>10.833333333333334</v>
          </cell>
          <cell r="L181">
            <v>0.48933109623954429</v>
          </cell>
          <cell r="M181">
            <v>8.604406078580757</v>
          </cell>
          <cell r="N181">
            <v>8.5097142857142849</v>
          </cell>
          <cell r="O181">
            <v>32.040287142946681</v>
          </cell>
          <cell r="P181">
            <v>19.30824056245017</v>
          </cell>
          <cell r="Q181">
            <v>27.535290609447856</v>
          </cell>
          <cell r="R181">
            <v>22.176382085731959</v>
          </cell>
          <cell r="S181">
            <v>89.205721377043247</v>
          </cell>
          <cell r="T181">
            <v>22.059689914414836</v>
          </cell>
          <cell r="U181">
            <v>37.239887065756321</v>
          </cell>
          <cell r="W181">
            <v>0</v>
          </cell>
          <cell r="X181">
            <v>14.179117147358161</v>
          </cell>
          <cell r="Y181">
            <v>10.833333333333334</v>
          </cell>
          <cell r="Z181">
            <v>0</v>
          </cell>
          <cell r="AA181">
            <v>0</v>
          </cell>
          <cell r="AB181">
            <v>2.6186659300895743</v>
          </cell>
          <cell r="AC181">
            <v>5</v>
          </cell>
          <cell r="AD181">
            <v>0</v>
          </cell>
          <cell r="AE181">
            <v>1.0022831050228298</v>
          </cell>
          <cell r="AF181">
            <v>8.982502425422183</v>
          </cell>
          <cell r="AG181">
            <v>0</v>
          </cell>
          <cell r="AH181">
            <v>5.0633469670709896</v>
          </cell>
          <cell r="AI181">
            <v>0</v>
          </cell>
          <cell r="AJ181">
            <v>0</v>
          </cell>
          <cell r="AK181">
            <v>0</v>
          </cell>
          <cell r="AL181">
            <v>0</v>
          </cell>
          <cell r="AM181">
            <v>0</v>
          </cell>
          <cell r="AN181">
            <v>0</v>
          </cell>
          <cell r="AO181">
            <v>26.233314631768355</v>
          </cell>
          <cell r="AP181">
            <v>0</v>
          </cell>
          <cell r="AQ181">
            <v>15.017497574577817</v>
          </cell>
          <cell r="AR181">
            <v>19.982502425422183</v>
          </cell>
          <cell r="AS181">
            <v>26.852988377090171</v>
          </cell>
          <cell r="AT181">
            <v>0</v>
          </cell>
          <cell r="AU181">
            <v>0</v>
          </cell>
          <cell r="AV181">
            <v>0</v>
          </cell>
          <cell r="AW181">
            <v>0</v>
          </cell>
          <cell r="AX181">
            <v>0</v>
          </cell>
          <cell r="AY181">
            <v>0</v>
          </cell>
          <cell r="AZ181">
            <v>38.702429081427141</v>
          </cell>
          <cell r="BA181">
            <v>0</v>
          </cell>
          <cell r="BB181">
            <v>109.80286927578726</v>
          </cell>
          <cell r="BC181">
            <v>0</v>
          </cell>
          <cell r="BD181">
            <v>0</v>
          </cell>
          <cell r="BE181">
            <v>27.3224043715847</v>
          </cell>
          <cell r="BF181">
            <v>39.115951792798867</v>
          </cell>
          <cell r="BG181">
            <v>0</v>
          </cell>
          <cell r="BH181">
            <v>0</v>
          </cell>
          <cell r="BI181">
            <v>0</v>
          </cell>
          <cell r="BJ181">
            <v>0</v>
          </cell>
          <cell r="BK181">
            <v>0</v>
          </cell>
          <cell r="BL181">
            <v>0</v>
          </cell>
          <cell r="BM181">
            <v>0</v>
          </cell>
          <cell r="BN181">
            <v>1.9123287671232845</v>
          </cell>
          <cell r="BO181">
            <v>0</v>
          </cell>
          <cell r="BP181">
            <v>0</v>
          </cell>
          <cell r="BQ181">
            <v>5.9982216575238709</v>
          </cell>
          <cell r="BR181">
            <v>0</v>
          </cell>
          <cell r="BS181">
            <v>0</v>
          </cell>
          <cell r="BT181">
            <v>0</v>
          </cell>
          <cell r="BU181">
            <v>0</v>
          </cell>
          <cell r="BV181">
            <v>0</v>
          </cell>
          <cell r="BW181">
            <v>0</v>
          </cell>
          <cell r="BX181">
            <v>0</v>
          </cell>
          <cell r="BY181">
            <v>0</v>
          </cell>
          <cell r="CA181">
            <v>0</v>
          </cell>
          <cell r="CB181">
            <v>0</v>
          </cell>
          <cell r="CC181">
            <v>0</v>
          </cell>
          <cell r="CD181">
            <v>0</v>
          </cell>
          <cell r="CE181">
            <v>0</v>
          </cell>
          <cell r="CF181">
            <v>0</v>
          </cell>
          <cell r="CH181">
            <v>0</v>
          </cell>
          <cell r="CJ181">
            <v>39930</v>
          </cell>
          <cell r="CK181">
            <v>14.179117147358161</v>
          </cell>
          <cell r="CL181">
            <v>9.9847855304450128</v>
          </cell>
          <cell r="CM181">
            <v>68.350684931506848</v>
          </cell>
          <cell r="CN181">
            <v>0</v>
          </cell>
          <cell r="CO181">
            <v>0</v>
          </cell>
          <cell r="CP181">
            <v>58.149649975929513</v>
          </cell>
          <cell r="CQ181">
            <v>0</v>
          </cell>
          <cell r="CR181">
            <v>35</v>
          </cell>
          <cell r="CS181">
            <v>0</v>
          </cell>
          <cell r="CU181">
            <v>39930</v>
          </cell>
          <cell r="CV181">
            <v>2.6186659300895743</v>
          </cell>
          <cell r="CW181">
            <v>5</v>
          </cell>
          <cell r="CX181">
            <v>0</v>
          </cell>
          <cell r="CY181">
            <v>0</v>
          </cell>
          <cell r="CZ181">
            <v>0</v>
          </cell>
          <cell r="DA181">
            <v>0</v>
          </cell>
          <cell r="DB181">
            <v>0</v>
          </cell>
          <cell r="DC181">
            <v>72.328767123287676</v>
          </cell>
          <cell r="DD181">
            <v>0</v>
          </cell>
          <cell r="DE181">
            <v>11.835616438356164</v>
          </cell>
          <cell r="DF181">
            <v>24</v>
          </cell>
          <cell r="DG181">
            <v>58.684931506849324</v>
          </cell>
          <cell r="DH181">
            <v>109.80286927578726</v>
          </cell>
          <cell r="DI181">
            <v>0</v>
          </cell>
          <cell r="DJ181">
            <v>0</v>
          </cell>
          <cell r="DK181">
            <v>27.3224043715847</v>
          </cell>
          <cell r="DL181">
            <v>41.028280559922152</v>
          </cell>
          <cell r="DM181">
            <v>0</v>
          </cell>
          <cell r="DN181">
            <v>0</v>
          </cell>
          <cell r="DO181">
            <v>5.9982216575238709</v>
          </cell>
          <cell r="DP181">
            <v>0</v>
          </cell>
          <cell r="DR181">
            <v>68.350684931506848</v>
          </cell>
          <cell r="DS181">
            <v>0</v>
          </cell>
          <cell r="DT181">
            <v>0</v>
          </cell>
          <cell r="DV181">
            <v>39930</v>
          </cell>
          <cell r="DW181">
            <v>6.6565236869633422</v>
          </cell>
          <cell r="DY181">
            <v>49.7</v>
          </cell>
          <cell r="DZ181">
            <v>44.7</v>
          </cell>
          <cell r="EA181">
            <v>35</v>
          </cell>
          <cell r="EB181">
            <v>35</v>
          </cell>
          <cell r="ED181">
            <v>60</v>
          </cell>
          <cell r="EE181">
            <v>20</v>
          </cell>
          <cell r="EF181">
            <v>60.061978743052798</v>
          </cell>
          <cell r="EG181">
            <v>6.1978743052797824E-2</v>
          </cell>
          <cell r="EH181">
            <v>60</v>
          </cell>
          <cell r="EJ181">
            <v>35</v>
          </cell>
          <cell r="EK181">
            <v>95</v>
          </cell>
          <cell r="EL181">
            <v>115</v>
          </cell>
          <cell r="EN181">
            <v>0</v>
          </cell>
          <cell r="EO181">
            <v>60</v>
          </cell>
          <cell r="EP181">
            <v>80</v>
          </cell>
          <cell r="ER181">
            <v>200</v>
          </cell>
          <cell r="ET181">
            <v>15</v>
          </cell>
          <cell r="EU181">
            <v>0</v>
          </cell>
          <cell r="EV181">
            <v>0</v>
          </cell>
          <cell r="EW181">
            <v>54.930021105011896</v>
          </cell>
          <cell r="EX181">
            <v>13.420663826494952</v>
          </cell>
          <cell r="EZ181">
            <v>54.930021105011896</v>
          </cell>
          <cell r="FA181">
            <v>69.930021105011889</v>
          </cell>
          <cell r="FB181">
            <v>59</v>
          </cell>
          <cell r="FC181">
            <v>68.350684931506848</v>
          </cell>
          <cell r="FE181">
            <v>38271.593256481479</v>
          </cell>
        </row>
        <row r="182">
          <cell r="A182">
            <v>39931</v>
          </cell>
          <cell r="B182">
            <v>28</v>
          </cell>
          <cell r="C182">
            <v>2</v>
          </cell>
          <cell r="D182">
            <v>4</v>
          </cell>
          <cell r="E182">
            <v>2009</v>
          </cell>
          <cell r="G182">
            <v>0</v>
          </cell>
          <cell r="H182">
            <v>0.73079052484007734</v>
          </cell>
          <cell r="I182">
            <v>13.224483872861681</v>
          </cell>
          <cell r="J182">
            <v>66.438356164383563</v>
          </cell>
          <cell r="K182">
            <v>10.833333333333334</v>
          </cell>
          <cell r="L182">
            <v>0.43827037104982847</v>
          </cell>
          <cell r="M182">
            <v>8.5150974485950393</v>
          </cell>
          <cell r="N182">
            <v>8.5097142857142849</v>
          </cell>
          <cell r="O182">
            <v>28.696947000907745</v>
          </cell>
          <cell r="P182">
            <v>19.107832481250966</v>
          </cell>
          <cell r="Q182">
            <v>27.42486153210486</v>
          </cell>
          <cell r="R182">
            <v>22.176382085731959</v>
          </cell>
          <cell r="S182">
            <v>132.67414834251716</v>
          </cell>
          <cell r="T182">
            <v>22.363907070087667</v>
          </cell>
          <cell r="U182">
            <v>38.611763467933201</v>
          </cell>
          <cell r="W182">
            <v>0</v>
          </cell>
          <cell r="X182">
            <v>13.955274397701759</v>
          </cell>
          <cell r="Y182">
            <v>10.833333333333334</v>
          </cell>
          <cell r="Z182">
            <v>0</v>
          </cell>
          <cell r="AA182">
            <v>0</v>
          </cell>
          <cell r="AB182">
            <v>2.6173376212844564</v>
          </cell>
          <cell r="AC182">
            <v>5</v>
          </cell>
          <cell r="AD182">
            <v>0</v>
          </cell>
          <cell r="AE182">
            <v>1.0022831050228298</v>
          </cell>
          <cell r="AF182">
            <v>8.8434613790518668</v>
          </cell>
          <cell r="AG182">
            <v>0</v>
          </cell>
          <cell r="AH182">
            <v>4.753071388161759</v>
          </cell>
          <cell r="AI182">
            <v>0</v>
          </cell>
          <cell r="AJ182">
            <v>0</v>
          </cell>
          <cell r="AK182">
            <v>0</v>
          </cell>
          <cell r="AL182">
            <v>0</v>
          </cell>
          <cell r="AM182">
            <v>0</v>
          </cell>
          <cell r="AN182">
            <v>0</v>
          </cell>
          <cell r="AO182">
            <v>26.719207394650201</v>
          </cell>
          <cell r="AP182">
            <v>0</v>
          </cell>
          <cell r="AQ182">
            <v>15.156538620948133</v>
          </cell>
          <cell r="AR182">
            <v>19.843461379051867</v>
          </cell>
          <cell r="AS182">
            <v>26.901213942773957</v>
          </cell>
          <cell r="AT182">
            <v>0</v>
          </cell>
          <cell r="AU182">
            <v>0</v>
          </cell>
          <cell r="AV182">
            <v>0</v>
          </cell>
          <cell r="AW182">
            <v>0</v>
          </cell>
          <cell r="AX182">
            <v>0</v>
          </cell>
          <cell r="AY182">
            <v>0</v>
          </cell>
          <cell r="AZ182">
            <v>38.841470127797457</v>
          </cell>
          <cell r="BA182">
            <v>0</v>
          </cell>
          <cell r="BB182">
            <v>154.80834875274056</v>
          </cell>
          <cell r="BC182">
            <v>0</v>
          </cell>
          <cell r="BD182">
            <v>0</v>
          </cell>
          <cell r="BE182">
            <v>27.3224043715847</v>
          </cell>
          <cell r="BF182">
            <v>39.115951792798867</v>
          </cell>
          <cell r="BG182">
            <v>0</v>
          </cell>
          <cell r="BH182">
            <v>0</v>
          </cell>
          <cell r="BI182">
            <v>0</v>
          </cell>
          <cell r="BJ182">
            <v>0</v>
          </cell>
          <cell r="BK182">
            <v>0</v>
          </cell>
          <cell r="BL182">
            <v>0</v>
          </cell>
          <cell r="BM182">
            <v>0</v>
          </cell>
          <cell r="BN182">
            <v>1.9123287671232845</v>
          </cell>
          <cell r="BO182">
            <v>0</v>
          </cell>
          <cell r="BP182">
            <v>0</v>
          </cell>
          <cell r="BQ182">
            <v>2.1202016072863188</v>
          </cell>
          <cell r="BR182">
            <v>0</v>
          </cell>
          <cell r="BS182">
            <v>0</v>
          </cell>
          <cell r="BT182">
            <v>0</v>
          </cell>
          <cell r="BU182">
            <v>0</v>
          </cell>
          <cell r="BV182">
            <v>0</v>
          </cell>
          <cell r="BW182">
            <v>0</v>
          </cell>
          <cell r="BX182">
            <v>0</v>
          </cell>
          <cell r="BY182">
            <v>0</v>
          </cell>
          <cell r="CA182">
            <v>0</v>
          </cell>
          <cell r="CB182">
            <v>0</v>
          </cell>
          <cell r="CC182">
            <v>0</v>
          </cell>
          <cell r="CD182">
            <v>0</v>
          </cell>
          <cell r="CE182">
            <v>0</v>
          </cell>
          <cell r="CF182">
            <v>0</v>
          </cell>
          <cell r="CH182">
            <v>0</v>
          </cell>
          <cell r="CJ182">
            <v>39931</v>
          </cell>
          <cell r="CK182">
            <v>13.955274397701759</v>
          </cell>
          <cell r="CL182">
            <v>9.8457444840746966</v>
          </cell>
          <cell r="CM182">
            <v>68.350684931506848</v>
          </cell>
          <cell r="CN182">
            <v>0</v>
          </cell>
          <cell r="CO182">
            <v>0</v>
          </cell>
          <cell r="CP182">
            <v>58.373492725585919</v>
          </cell>
          <cell r="CQ182">
            <v>0</v>
          </cell>
          <cell r="CR182">
            <v>35</v>
          </cell>
          <cell r="CS182">
            <v>0</v>
          </cell>
          <cell r="CU182">
            <v>39931</v>
          </cell>
          <cell r="CV182">
            <v>2.6173376212844564</v>
          </cell>
          <cell r="CW182">
            <v>5</v>
          </cell>
          <cell r="CX182">
            <v>0</v>
          </cell>
          <cell r="CY182">
            <v>0</v>
          </cell>
          <cell r="CZ182">
            <v>0</v>
          </cell>
          <cell r="DA182">
            <v>0</v>
          </cell>
          <cell r="DB182">
            <v>0</v>
          </cell>
          <cell r="DC182">
            <v>72.328767123287676</v>
          </cell>
          <cell r="DD182">
            <v>0</v>
          </cell>
          <cell r="DE182">
            <v>11.835616438356164</v>
          </cell>
          <cell r="DF182">
            <v>24</v>
          </cell>
          <cell r="DG182">
            <v>58.684931506849324</v>
          </cell>
          <cell r="DH182">
            <v>154.80834875274056</v>
          </cell>
          <cell r="DI182">
            <v>0</v>
          </cell>
          <cell r="DJ182">
            <v>0</v>
          </cell>
          <cell r="DK182">
            <v>27.3224043715847</v>
          </cell>
          <cell r="DL182">
            <v>41.028280559922152</v>
          </cell>
          <cell r="DM182">
            <v>0</v>
          </cell>
          <cell r="DN182">
            <v>0</v>
          </cell>
          <cell r="DO182">
            <v>2.1202016072863188</v>
          </cell>
          <cell r="DP182">
            <v>0</v>
          </cell>
          <cell r="DR182">
            <v>68.350684931506848</v>
          </cell>
          <cell r="DS182">
            <v>0</v>
          </cell>
          <cell r="DT182">
            <v>0</v>
          </cell>
          <cell r="DV182">
            <v>39931</v>
          </cell>
          <cell r="DW182">
            <v>6.5638296560497977</v>
          </cell>
          <cell r="DY182">
            <v>49.7</v>
          </cell>
          <cell r="DZ182">
            <v>44.7</v>
          </cell>
          <cell r="EA182">
            <v>35</v>
          </cell>
          <cell r="EB182">
            <v>35</v>
          </cell>
          <cell r="ED182">
            <v>60</v>
          </cell>
          <cell r="EE182">
            <v>20</v>
          </cell>
          <cell r="EF182">
            <v>60.285821492709204</v>
          </cell>
          <cell r="EG182">
            <v>0.28582149270920354</v>
          </cell>
          <cell r="EH182">
            <v>60</v>
          </cell>
          <cell r="EJ182">
            <v>35</v>
          </cell>
          <cell r="EK182">
            <v>95</v>
          </cell>
          <cell r="EL182">
            <v>115</v>
          </cell>
          <cell r="EN182">
            <v>0</v>
          </cell>
          <cell r="EO182">
            <v>60</v>
          </cell>
          <cell r="EP182">
            <v>80</v>
          </cell>
          <cell r="ER182">
            <v>200</v>
          </cell>
          <cell r="ET182">
            <v>15</v>
          </cell>
          <cell r="EU182">
            <v>0</v>
          </cell>
          <cell r="EV182">
            <v>0</v>
          </cell>
          <cell r="EW182">
            <v>54.359880076662805</v>
          </cell>
          <cell r="EX182">
            <v>13.990804854844043</v>
          </cell>
          <cell r="EZ182">
            <v>54.359880076662805</v>
          </cell>
          <cell r="FA182">
            <v>69.359880076662805</v>
          </cell>
          <cell r="FB182">
            <v>59</v>
          </cell>
          <cell r="FC182">
            <v>68.350684931506848</v>
          </cell>
          <cell r="FE182">
            <v>38271.593256597225</v>
          </cell>
        </row>
        <row r="183">
          <cell r="A183">
            <v>39932</v>
          </cell>
          <cell r="B183">
            <v>29</v>
          </cell>
          <cell r="C183">
            <v>3</v>
          </cell>
          <cell r="D183">
            <v>4</v>
          </cell>
          <cell r="E183">
            <v>2009</v>
          </cell>
          <cell r="G183">
            <v>0</v>
          </cell>
          <cell r="H183">
            <v>0.76186144884952367</v>
          </cell>
          <cell r="I183">
            <v>12.767304287552113</v>
          </cell>
          <cell r="J183">
            <v>66.438356164383563</v>
          </cell>
          <cell r="K183">
            <v>10.833333333333334</v>
          </cell>
          <cell r="L183">
            <v>0.45690425440164262</v>
          </cell>
          <cell r="M183">
            <v>8.2207246202982756</v>
          </cell>
          <cell r="N183">
            <v>8.5097142857142849</v>
          </cell>
          <cell r="O183">
            <v>29.917051297913286</v>
          </cell>
          <cell r="P183">
            <v>18.447261451490796</v>
          </cell>
          <cell r="Q183">
            <v>27.161854021015561</v>
          </cell>
          <cell r="R183">
            <v>22.176382085731959</v>
          </cell>
          <cell r="S183">
            <v>148.11487752303964</v>
          </cell>
          <cell r="T183">
            <v>22.722796437202184</v>
          </cell>
          <cell r="U183">
            <v>35.354356006728452</v>
          </cell>
          <cell r="W183">
            <v>0</v>
          </cell>
          <cell r="X183">
            <v>13.529165736401637</v>
          </cell>
          <cell r="Y183">
            <v>10.833333333333334</v>
          </cell>
          <cell r="Z183">
            <v>0</v>
          </cell>
          <cell r="AA183">
            <v>0</v>
          </cell>
          <cell r="AB183">
            <v>2.6160099862591668</v>
          </cell>
          <cell r="AC183">
            <v>5</v>
          </cell>
          <cell r="AD183">
            <v>0</v>
          </cell>
          <cell r="AE183">
            <v>1.0022831050228298</v>
          </cell>
          <cell r="AF183">
            <v>8.5690500691322047</v>
          </cell>
          <cell r="AG183">
            <v>0</v>
          </cell>
          <cell r="AH183">
            <v>4.8905175547335737</v>
          </cell>
          <cell r="AI183">
            <v>0</v>
          </cell>
          <cell r="AJ183">
            <v>0</v>
          </cell>
          <cell r="AK183">
            <v>0</v>
          </cell>
          <cell r="AL183">
            <v>0</v>
          </cell>
          <cell r="AM183">
            <v>0</v>
          </cell>
          <cell r="AN183">
            <v>0</v>
          </cell>
          <cell r="AO183">
            <v>26.958458834632228</v>
          </cell>
          <cell r="AP183">
            <v>0</v>
          </cell>
          <cell r="AQ183">
            <v>15.430949930867795</v>
          </cell>
          <cell r="AR183">
            <v>19.569050069132203</v>
          </cell>
          <cell r="AS183">
            <v>26.950624997520237</v>
          </cell>
          <cell r="AT183">
            <v>0</v>
          </cell>
          <cell r="AU183">
            <v>0</v>
          </cell>
          <cell r="AV183">
            <v>0</v>
          </cell>
          <cell r="AW183">
            <v>0</v>
          </cell>
          <cell r="AX183">
            <v>0</v>
          </cell>
          <cell r="AY183">
            <v>0</v>
          </cell>
          <cell r="AZ183">
            <v>39.115881437717121</v>
          </cell>
          <cell r="BA183">
            <v>0</v>
          </cell>
          <cell r="BB183">
            <v>167.07614852925315</v>
          </cell>
          <cell r="BC183">
            <v>0</v>
          </cell>
          <cell r="BD183">
            <v>0</v>
          </cell>
          <cell r="BE183">
            <v>27.3224043715847</v>
          </cell>
          <cell r="BF183">
            <v>39.115951792798867</v>
          </cell>
          <cell r="BG183">
            <v>0</v>
          </cell>
          <cell r="BH183">
            <v>0</v>
          </cell>
          <cell r="BI183">
            <v>0</v>
          </cell>
          <cell r="BJ183">
            <v>0</v>
          </cell>
          <cell r="BK183">
            <v>0</v>
          </cell>
          <cell r="BL183">
            <v>0</v>
          </cell>
          <cell r="BM183">
            <v>0</v>
          </cell>
          <cell r="BN183">
            <v>1.0422651321368619</v>
          </cell>
          <cell r="BO183">
            <v>0</v>
          </cell>
          <cell r="BP183">
            <v>0</v>
          </cell>
          <cell r="BQ183">
            <v>2.8606823371286936</v>
          </cell>
          <cell r="BR183">
            <v>0</v>
          </cell>
          <cell r="BS183">
            <v>0</v>
          </cell>
          <cell r="BT183">
            <v>0</v>
          </cell>
          <cell r="BU183">
            <v>0</v>
          </cell>
          <cell r="BV183">
            <v>0</v>
          </cell>
          <cell r="BW183">
            <v>0</v>
          </cell>
          <cell r="BX183">
            <v>0</v>
          </cell>
          <cell r="BY183">
            <v>0</v>
          </cell>
          <cell r="CA183">
            <v>0</v>
          </cell>
          <cell r="CB183">
            <v>0</v>
          </cell>
          <cell r="CC183">
            <v>0</v>
          </cell>
          <cell r="CD183">
            <v>0</v>
          </cell>
          <cell r="CE183">
            <v>0</v>
          </cell>
          <cell r="CF183">
            <v>0</v>
          </cell>
          <cell r="CH183">
            <v>0</v>
          </cell>
          <cell r="CJ183">
            <v>39932</v>
          </cell>
          <cell r="CK183">
            <v>13.529165736401637</v>
          </cell>
          <cell r="CL183">
            <v>9.5713331741550345</v>
          </cell>
          <cell r="CM183">
            <v>67.480621296520425</v>
          </cell>
          <cell r="CN183">
            <v>0</v>
          </cell>
          <cell r="CO183">
            <v>0</v>
          </cell>
          <cell r="CP183">
            <v>58.799601386886039</v>
          </cell>
          <cell r="CQ183">
            <v>0</v>
          </cell>
          <cell r="CR183">
            <v>35</v>
          </cell>
          <cell r="CS183">
            <v>0</v>
          </cell>
          <cell r="CU183">
            <v>39932</v>
          </cell>
          <cell r="CV183">
            <v>2.6160099862591668</v>
          </cell>
          <cell r="CW183">
            <v>5</v>
          </cell>
          <cell r="CX183">
            <v>0</v>
          </cell>
          <cell r="CY183">
            <v>0</v>
          </cell>
          <cell r="CZ183">
            <v>0</v>
          </cell>
          <cell r="DA183">
            <v>0</v>
          </cell>
          <cell r="DB183">
            <v>0</v>
          </cell>
          <cell r="DC183">
            <v>72.328767123287676</v>
          </cell>
          <cell r="DD183">
            <v>0</v>
          </cell>
          <cell r="DE183">
            <v>11.835616438356164</v>
          </cell>
          <cell r="DF183">
            <v>24</v>
          </cell>
          <cell r="DG183">
            <v>58.684931506849324</v>
          </cell>
          <cell r="DH183">
            <v>167.07614852925315</v>
          </cell>
          <cell r="DI183">
            <v>0</v>
          </cell>
          <cell r="DJ183">
            <v>0</v>
          </cell>
          <cell r="DK183">
            <v>27.3224043715847</v>
          </cell>
          <cell r="DL183">
            <v>40.158216924935729</v>
          </cell>
          <cell r="DM183">
            <v>0</v>
          </cell>
          <cell r="DN183">
            <v>0</v>
          </cell>
          <cell r="DO183">
            <v>2.8606823371286936</v>
          </cell>
          <cell r="DP183">
            <v>0</v>
          </cell>
          <cell r="DR183">
            <v>67.480621296520425</v>
          </cell>
          <cell r="DS183">
            <v>0</v>
          </cell>
          <cell r="DT183">
            <v>0</v>
          </cell>
          <cell r="DV183">
            <v>39932</v>
          </cell>
          <cell r="DW183">
            <v>6.3808887827700227</v>
          </cell>
          <cell r="DY183">
            <v>49.7</v>
          </cell>
          <cell r="DZ183">
            <v>44.7</v>
          </cell>
          <cell r="EA183">
            <v>35</v>
          </cell>
          <cell r="EB183">
            <v>35</v>
          </cell>
          <cell r="ED183">
            <v>60</v>
          </cell>
          <cell r="EE183">
            <v>20</v>
          </cell>
          <cell r="EF183">
            <v>59.841866519022901</v>
          </cell>
          <cell r="EG183">
            <v>0</v>
          </cell>
          <cell r="EH183">
            <v>59.841866519022901</v>
          </cell>
          <cell r="EJ183">
            <v>35</v>
          </cell>
          <cell r="EK183">
            <v>95</v>
          </cell>
          <cell r="EL183">
            <v>115</v>
          </cell>
          <cell r="EN183">
            <v>0</v>
          </cell>
          <cell r="EO183">
            <v>60</v>
          </cell>
          <cell r="EP183">
            <v>80</v>
          </cell>
          <cell r="ER183">
            <v>200</v>
          </cell>
          <cell r="ET183">
            <v>15</v>
          </cell>
          <cell r="EU183">
            <v>0</v>
          </cell>
          <cell r="EV183">
            <v>0</v>
          </cell>
          <cell r="EW183">
            <v>52.480621296520425</v>
          </cell>
          <cell r="EX183">
            <v>15</v>
          </cell>
          <cell r="EZ183">
            <v>52.480621296520425</v>
          </cell>
          <cell r="FA183">
            <v>67.480621296520425</v>
          </cell>
          <cell r="FB183">
            <v>59</v>
          </cell>
          <cell r="FC183">
            <v>68.350684931506848</v>
          </cell>
          <cell r="FE183">
            <v>38271.593256944441</v>
          </cell>
        </row>
        <row r="184">
          <cell r="A184">
            <v>39933</v>
          </cell>
          <cell r="B184">
            <v>30</v>
          </cell>
          <cell r="C184">
            <v>4</v>
          </cell>
          <cell r="D184">
            <v>4</v>
          </cell>
          <cell r="E184">
            <v>2009</v>
          </cell>
          <cell r="G184">
            <v>0</v>
          </cell>
          <cell r="H184">
            <v>0.50204395358441678</v>
          </cell>
          <cell r="I184">
            <v>10.266787921563733</v>
          </cell>
          <cell r="J184">
            <v>66.438356164383563</v>
          </cell>
          <cell r="K184">
            <v>10.833333333333334</v>
          </cell>
          <cell r="L184">
            <v>0.30108626527268628</v>
          </cell>
          <cell r="M184">
            <v>6.6106700629410717</v>
          </cell>
          <cell r="N184">
            <v>0</v>
          </cell>
          <cell r="O184">
            <v>19.714443795355695</v>
          </cell>
          <cell r="P184">
            <v>14.834307759136731</v>
          </cell>
          <cell r="Q184">
            <v>27.720323925709707</v>
          </cell>
          <cell r="R184">
            <v>22.176382085731959</v>
          </cell>
          <cell r="S184">
            <v>70.422290173970424</v>
          </cell>
          <cell r="T184">
            <v>21.542921909554394</v>
          </cell>
          <cell r="U184">
            <v>23.497913609771938</v>
          </cell>
          <cell r="W184">
            <v>0</v>
          </cell>
          <cell r="X184">
            <v>10.76883187514815</v>
          </cell>
          <cell r="Y184">
            <v>10.833333333333334</v>
          </cell>
          <cell r="Z184">
            <v>0</v>
          </cell>
          <cell r="AA184">
            <v>0</v>
          </cell>
          <cell r="AB184">
            <v>0</v>
          </cell>
          <cell r="AC184">
            <v>5</v>
          </cell>
          <cell r="AD184">
            <v>0</v>
          </cell>
          <cell r="AE184">
            <v>1.0022831050228298</v>
          </cell>
          <cell r="AF184">
            <v>0.90947322319092816</v>
          </cell>
          <cell r="AG184">
            <v>0</v>
          </cell>
          <cell r="AH184">
            <v>4.9569022910406044</v>
          </cell>
          <cell r="AI184">
            <v>0</v>
          </cell>
          <cell r="AJ184">
            <v>0</v>
          </cell>
          <cell r="AK184">
            <v>0</v>
          </cell>
          <cell r="AL184">
            <v>0</v>
          </cell>
          <cell r="AM184">
            <v>0</v>
          </cell>
          <cell r="AN184">
            <v>0</v>
          </cell>
          <cell r="AO184">
            <v>29.610417259282318</v>
          </cell>
          <cell r="AP184">
            <v>0</v>
          </cell>
          <cell r="AQ184">
            <v>23.090526776809071</v>
          </cell>
          <cell r="AR184">
            <v>11.909473223190929</v>
          </cell>
          <cell r="AS184">
            <v>17.756387461769776</v>
          </cell>
          <cell r="AT184">
            <v>0</v>
          </cell>
          <cell r="AU184">
            <v>0</v>
          </cell>
          <cell r="AV184">
            <v>0</v>
          </cell>
          <cell r="AW184">
            <v>0</v>
          </cell>
          <cell r="AX184">
            <v>0</v>
          </cell>
          <cell r="AY184">
            <v>0</v>
          </cell>
          <cell r="AZ184">
            <v>46.775458283658395</v>
          </cell>
          <cell r="BA184">
            <v>0</v>
          </cell>
          <cell r="BB184">
            <v>68.687667409638365</v>
          </cell>
          <cell r="BC184">
            <v>0</v>
          </cell>
          <cell r="BD184">
            <v>0</v>
          </cell>
          <cell r="BE184">
            <v>27.3224043715847</v>
          </cell>
          <cell r="BF184">
            <v>29.879723556752037</v>
          </cell>
          <cell r="BG184">
            <v>0</v>
          </cell>
          <cell r="BH184">
            <v>9.2362282360468271</v>
          </cell>
          <cell r="BI184">
            <v>0</v>
          </cell>
          <cell r="BJ184">
            <v>0</v>
          </cell>
          <cell r="BK184">
            <v>0</v>
          </cell>
          <cell r="BL184">
            <v>0</v>
          </cell>
          <cell r="BM184">
            <v>0</v>
          </cell>
          <cell r="BN184">
            <v>0</v>
          </cell>
          <cell r="BO184">
            <v>0</v>
          </cell>
          <cell r="BP184">
            <v>0</v>
          </cell>
          <cell r="BQ184">
            <v>-2.8782494461586055</v>
          </cell>
          <cell r="BR184">
            <v>0</v>
          </cell>
          <cell r="BS184">
            <v>0</v>
          </cell>
          <cell r="BT184">
            <v>0</v>
          </cell>
          <cell r="BU184">
            <v>0</v>
          </cell>
          <cell r="BV184">
            <v>0</v>
          </cell>
          <cell r="BW184">
            <v>0</v>
          </cell>
          <cell r="BX184">
            <v>0</v>
          </cell>
          <cell r="BY184">
            <v>0</v>
          </cell>
          <cell r="CA184">
            <v>0</v>
          </cell>
          <cell r="CB184">
            <v>0</v>
          </cell>
          <cell r="CC184">
            <v>0</v>
          </cell>
          <cell r="CD184">
            <v>0</v>
          </cell>
          <cell r="CE184">
            <v>0</v>
          </cell>
          <cell r="CF184">
            <v>0</v>
          </cell>
          <cell r="CH184">
            <v>0</v>
          </cell>
          <cell r="CJ184">
            <v>39933</v>
          </cell>
          <cell r="CK184">
            <v>10.76883187514815</v>
          </cell>
          <cell r="CL184">
            <v>1.911756328213758</v>
          </cell>
          <cell r="CM184">
            <v>57.202127928336736</v>
          </cell>
          <cell r="CN184">
            <v>0</v>
          </cell>
          <cell r="CO184">
            <v>0</v>
          </cell>
          <cell r="CP184">
            <v>52.323707012092697</v>
          </cell>
          <cell r="CQ184">
            <v>0</v>
          </cell>
          <cell r="CR184">
            <v>35</v>
          </cell>
          <cell r="CS184">
            <v>0</v>
          </cell>
          <cell r="CU184">
            <v>39933</v>
          </cell>
          <cell r="CV184">
            <v>0</v>
          </cell>
          <cell r="CW184">
            <v>5</v>
          </cell>
          <cell r="CX184">
            <v>0</v>
          </cell>
          <cell r="CY184">
            <v>0</v>
          </cell>
          <cell r="CZ184">
            <v>0</v>
          </cell>
          <cell r="DA184">
            <v>0</v>
          </cell>
          <cell r="DB184">
            <v>0</v>
          </cell>
          <cell r="DC184">
            <v>72.328767123287676</v>
          </cell>
          <cell r="DD184">
            <v>0</v>
          </cell>
          <cell r="DE184">
            <v>11.835616438356164</v>
          </cell>
          <cell r="DF184">
            <v>24</v>
          </cell>
          <cell r="DG184">
            <v>58.684931506849324</v>
          </cell>
          <cell r="DH184">
            <v>68.687667409638365</v>
          </cell>
          <cell r="DI184">
            <v>0</v>
          </cell>
          <cell r="DJ184">
            <v>0</v>
          </cell>
          <cell r="DK184">
            <v>27.3224043715847</v>
          </cell>
          <cell r="DL184">
            <v>29.879723556752037</v>
          </cell>
          <cell r="DM184">
            <v>0</v>
          </cell>
          <cell r="DN184">
            <v>0</v>
          </cell>
          <cell r="DO184">
            <v>-2.8782494461586055</v>
          </cell>
          <cell r="DP184">
            <v>0</v>
          </cell>
          <cell r="DR184">
            <v>57.202127928336736</v>
          </cell>
          <cell r="DS184">
            <v>0</v>
          </cell>
          <cell r="DT184">
            <v>0</v>
          </cell>
          <cell r="DV184">
            <v>39933</v>
          </cell>
          <cell r="DW184">
            <v>1.274504218809172</v>
          </cell>
          <cell r="DY184">
            <v>49.7</v>
          </cell>
          <cell r="DZ184">
            <v>44.7</v>
          </cell>
          <cell r="EA184">
            <v>35</v>
          </cell>
          <cell r="EB184">
            <v>35</v>
          </cell>
          <cell r="ED184">
            <v>60</v>
          </cell>
          <cell r="EE184">
            <v>20</v>
          </cell>
          <cell r="EF184">
            <v>52.323707012092697</v>
          </cell>
          <cell r="EG184">
            <v>0</v>
          </cell>
          <cell r="EH184">
            <v>52.323707012092697</v>
          </cell>
          <cell r="EJ184">
            <v>35</v>
          </cell>
          <cell r="EK184">
            <v>95</v>
          </cell>
          <cell r="EL184">
            <v>115</v>
          </cell>
          <cell r="EN184">
            <v>0</v>
          </cell>
          <cell r="EO184">
            <v>60</v>
          </cell>
          <cell r="EP184">
            <v>80</v>
          </cell>
          <cell r="ER184">
            <v>200</v>
          </cell>
          <cell r="ET184">
            <v>15</v>
          </cell>
          <cell r="EU184">
            <v>0</v>
          </cell>
          <cell r="EV184">
            <v>0</v>
          </cell>
          <cell r="EW184">
            <v>42.202127928336736</v>
          </cell>
          <cell r="EX184">
            <v>15</v>
          </cell>
          <cell r="EZ184">
            <v>42.202127928336736</v>
          </cell>
          <cell r="FA184">
            <v>57.202127928336736</v>
          </cell>
          <cell r="FB184">
            <v>59</v>
          </cell>
          <cell r="FC184">
            <v>68.350684931506848</v>
          </cell>
          <cell r="FE184">
            <v>38271.593257175926</v>
          </cell>
        </row>
        <row r="185">
          <cell r="A185">
            <v>39934</v>
          </cell>
          <cell r="B185">
            <v>1</v>
          </cell>
          <cell r="C185">
            <v>5</v>
          </cell>
          <cell r="D185">
            <v>5</v>
          </cell>
          <cell r="E185">
            <v>2009</v>
          </cell>
          <cell r="G185">
            <v>0</v>
          </cell>
          <cell r="H185">
            <v>1.4940047333845954</v>
          </cell>
          <cell r="I185">
            <v>9.9045503464406366</v>
          </cell>
          <cell r="J185">
            <v>76.027397260273986</v>
          </cell>
          <cell r="K185">
            <v>10.483870967741936</v>
          </cell>
          <cell r="L185">
            <v>0.34573249927560845</v>
          </cell>
          <cell r="M185">
            <v>6.344371222834746</v>
          </cell>
          <cell r="N185">
            <v>0</v>
          </cell>
          <cell r="O185">
            <v>22.507916921828656</v>
          </cell>
          <cell r="P185">
            <v>14.569052228312614</v>
          </cell>
          <cell r="Q185">
            <v>26.686157199689166</v>
          </cell>
          <cell r="R185">
            <v>17.724886817902519</v>
          </cell>
          <cell r="S185">
            <v>123.47247329470871</v>
          </cell>
          <cell r="T185">
            <v>20.836464960912544</v>
          </cell>
          <cell r="U185">
            <v>25.565954476057524</v>
          </cell>
          <cell r="W185">
            <v>0</v>
          </cell>
          <cell r="X185">
            <v>11.398555079825233</v>
          </cell>
          <cell r="Y185">
            <v>10.483870967741936</v>
          </cell>
          <cell r="Z185">
            <v>0</v>
          </cell>
          <cell r="AA185">
            <v>0</v>
          </cell>
          <cell r="AB185">
            <v>0</v>
          </cell>
          <cell r="AC185">
            <v>5</v>
          </cell>
          <cell r="AD185">
            <v>0</v>
          </cell>
          <cell r="AE185">
            <v>1.3517454706142278</v>
          </cell>
          <cell r="AF185">
            <v>0.33835825149612653</v>
          </cell>
          <cell r="AG185">
            <v>0</v>
          </cell>
          <cell r="AH185">
            <v>3.7451053209338436</v>
          </cell>
          <cell r="AI185">
            <v>0</v>
          </cell>
          <cell r="AJ185">
            <v>0</v>
          </cell>
          <cell r="AK185">
            <v>0</v>
          </cell>
          <cell r="AL185">
            <v>0</v>
          </cell>
          <cell r="AM185">
            <v>0</v>
          </cell>
          <cell r="AN185">
            <v>0</v>
          </cell>
          <cell r="AO185">
            <v>30.14326162364744</v>
          </cell>
          <cell r="AP185">
            <v>0</v>
          </cell>
          <cell r="AQ185">
            <v>23.661641748503875</v>
          </cell>
          <cell r="AR185">
            <v>16.338358251496125</v>
          </cell>
          <cell r="AS185">
            <v>10.587703730810858</v>
          </cell>
          <cell r="AT185">
            <v>0</v>
          </cell>
          <cell r="AU185">
            <v>0</v>
          </cell>
          <cell r="AV185">
            <v>0</v>
          </cell>
          <cell r="AW185">
            <v>67</v>
          </cell>
          <cell r="AX185">
            <v>0</v>
          </cell>
          <cell r="AY185">
            <v>0</v>
          </cell>
          <cell r="AZ185">
            <v>42.346573255353199</v>
          </cell>
          <cell r="BA185">
            <v>0</v>
          </cell>
          <cell r="BB185">
            <v>60.528319476325578</v>
          </cell>
          <cell r="BC185">
            <v>0</v>
          </cell>
          <cell r="BD185">
            <v>0</v>
          </cell>
          <cell r="BE185">
            <v>27.3224043715847</v>
          </cell>
          <cell r="BF185">
            <v>32.250851520618994</v>
          </cell>
          <cell r="BG185">
            <v>0</v>
          </cell>
          <cell r="BH185">
            <v>16.454141368070296</v>
          </cell>
          <cell r="BI185">
            <v>0</v>
          </cell>
          <cell r="BJ185">
            <v>0</v>
          </cell>
          <cell r="BK185">
            <v>0</v>
          </cell>
          <cell r="BL185">
            <v>0</v>
          </cell>
          <cell r="BM185">
            <v>0</v>
          </cell>
          <cell r="BN185">
            <v>0</v>
          </cell>
          <cell r="BO185">
            <v>0</v>
          </cell>
          <cell r="BP185">
            <v>0</v>
          </cell>
          <cell r="BQ185">
            <v>-2.9880575076592066</v>
          </cell>
          <cell r="BR185">
            <v>0</v>
          </cell>
          <cell r="BS185">
            <v>0</v>
          </cell>
          <cell r="BT185">
            <v>0</v>
          </cell>
          <cell r="BU185">
            <v>0</v>
          </cell>
          <cell r="BV185">
            <v>0</v>
          </cell>
          <cell r="BW185">
            <v>0</v>
          </cell>
          <cell r="BX185">
            <v>0</v>
          </cell>
          <cell r="BY185">
            <v>0</v>
          </cell>
          <cell r="CA185">
            <v>0</v>
          </cell>
          <cell r="CB185">
            <v>0</v>
          </cell>
          <cell r="CC185">
            <v>0</v>
          </cell>
          <cell r="CD185">
            <v>0</v>
          </cell>
          <cell r="CE185">
            <v>0</v>
          </cell>
          <cell r="CF185">
            <v>0</v>
          </cell>
          <cell r="CH185">
            <v>0</v>
          </cell>
          <cell r="CJ185">
            <v>39934</v>
          </cell>
          <cell r="CK185">
            <v>11.398555079825233</v>
          </cell>
          <cell r="CL185">
            <v>1.6901037221103543</v>
          </cell>
          <cell r="CM185">
            <v>59.57325589220369</v>
          </cell>
          <cell r="CN185">
            <v>0</v>
          </cell>
          <cell r="CO185">
            <v>0</v>
          </cell>
          <cell r="CP185">
            <v>44.476070675392144</v>
          </cell>
          <cell r="CQ185">
            <v>0</v>
          </cell>
          <cell r="CR185">
            <v>40</v>
          </cell>
          <cell r="CS185">
            <v>0</v>
          </cell>
          <cell r="CU185">
            <v>39934</v>
          </cell>
          <cell r="CV185">
            <v>0</v>
          </cell>
          <cell r="CW185">
            <v>5</v>
          </cell>
          <cell r="CX185">
            <v>0</v>
          </cell>
          <cell r="CY185">
            <v>0</v>
          </cell>
          <cell r="CZ185">
            <v>0</v>
          </cell>
          <cell r="DA185">
            <v>0</v>
          </cell>
          <cell r="DB185">
            <v>0</v>
          </cell>
          <cell r="DC185">
            <v>72.328767123287662</v>
          </cell>
          <cell r="DD185">
            <v>67</v>
          </cell>
          <cell r="DE185">
            <v>11.835616438356164</v>
          </cell>
          <cell r="DF185">
            <v>24</v>
          </cell>
          <cell r="DG185">
            <v>58.684931506849324</v>
          </cell>
          <cell r="DH185">
            <v>60.528319476325578</v>
          </cell>
          <cell r="DI185">
            <v>0</v>
          </cell>
          <cell r="DJ185">
            <v>0</v>
          </cell>
          <cell r="DK185">
            <v>27.3224043715847</v>
          </cell>
          <cell r="DL185">
            <v>32.250851520618994</v>
          </cell>
          <cell r="DM185">
            <v>0</v>
          </cell>
          <cell r="DN185">
            <v>0</v>
          </cell>
          <cell r="DO185">
            <v>-2.9880575076592066</v>
          </cell>
          <cell r="DP185">
            <v>0</v>
          </cell>
          <cell r="DR185">
            <v>59.57325589220369</v>
          </cell>
          <cell r="DS185">
            <v>0</v>
          </cell>
          <cell r="DT185">
            <v>0</v>
          </cell>
          <cell r="DV185">
            <v>39934</v>
          </cell>
          <cell r="DW185">
            <v>1.1267358147402362</v>
          </cell>
          <cell r="DY185">
            <v>49.7</v>
          </cell>
          <cell r="DZ185">
            <v>44.7</v>
          </cell>
          <cell r="EA185">
            <v>40</v>
          </cell>
          <cell r="EB185">
            <v>40</v>
          </cell>
          <cell r="ED185">
            <v>60</v>
          </cell>
          <cell r="EE185">
            <v>20</v>
          </cell>
          <cell r="EF185">
            <v>44.476070675392144</v>
          </cell>
          <cell r="EG185">
            <v>0</v>
          </cell>
          <cell r="EH185">
            <v>44.476070675392144</v>
          </cell>
          <cell r="EJ185">
            <v>40</v>
          </cell>
          <cell r="EK185">
            <v>100</v>
          </cell>
          <cell r="EL185">
            <v>120</v>
          </cell>
          <cell r="EN185">
            <v>0</v>
          </cell>
          <cell r="EO185">
            <v>60</v>
          </cell>
          <cell r="EP185">
            <v>80</v>
          </cell>
          <cell r="ER185">
            <v>200</v>
          </cell>
          <cell r="ET185">
            <v>15</v>
          </cell>
          <cell r="EU185">
            <v>0</v>
          </cell>
          <cell r="EV185">
            <v>0</v>
          </cell>
          <cell r="EW185">
            <v>44.57325589220369</v>
          </cell>
          <cell r="EX185">
            <v>15</v>
          </cell>
          <cell r="EZ185">
            <v>44.57325589220369</v>
          </cell>
          <cell r="FA185">
            <v>59.57325589220369</v>
          </cell>
          <cell r="FB185">
            <v>59</v>
          </cell>
          <cell r="FC185">
            <v>68.350684931506848</v>
          </cell>
          <cell r="FE185">
            <v>38271.59325740741</v>
          </cell>
        </row>
        <row r="186">
          <cell r="A186">
            <v>39935</v>
          </cell>
          <cell r="B186">
            <v>2</v>
          </cell>
          <cell r="C186">
            <v>6</v>
          </cell>
          <cell r="D186">
            <v>5</v>
          </cell>
          <cell r="E186">
            <v>2009</v>
          </cell>
          <cell r="G186">
            <v>0</v>
          </cell>
          <cell r="H186">
            <v>1.4168054212684809</v>
          </cell>
          <cell r="I186">
            <v>12.216988704374653</v>
          </cell>
          <cell r="J186">
            <v>76.027397260273986</v>
          </cell>
          <cell r="K186">
            <v>10.483870967741936</v>
          </cell>
          <cell r="L186">
            <v>0.32786755512660543</v>
          </cell>
          <cell r="M186">
            <v>7.8256062975726985</v>
          </cell>
          <cell r="N186">
            <v>8.1229090909090917</v>
          </cell>
          <cell r="O186">
            <v>21.344871273642934</v>
          </cell>
          <cell r="P186">
            <v>17.970522666958143</v>
          </cell>
          <cell r="Q186">
            <v>26.568585633754122</v>
          </cell>
          <cell r="R186">
            <v>17.724886817902519</v>
          </cell>
          <cell r="S186">
            <v>83.138734962177011</v>
          </cell>
          <cell r="T186">
            <v>21.201119918057497</v>
          </cell>
          <cell r="U186">
            <v>34.166717949162951</v>
          </cell>
          <cell r="W186">
            <v>0</v>
          </cell>
          <cell r="X186">
            <v>13.633794125643135</v>
          </cell>
          <cell r="Y186">
            <v>10.483870967741936</v>
          </cell>
          <cell r="Z186">
            <v>0</v>
          </cell>
          <cell r="AA186">
            <v>0</v>
          </cell>
          <cell r="AB186">
            <v>2.6146830246719341</v>
          </cell>
          <cell r="AC186">
            <v>5</v>
          </cell>
          <cell r="AD186">
            <v>0</v>
          </cell>
          <cell r="AE186">
            <v>1.3517454706142278</v>
          </cell>
          <cell r="AF186">
            <v>7.3099544483222338</v>
          </cell>
          <cell r="AG186">
            <v>0</v>
          </cell>
          <cell r="AH186">
            <v>3.196320389532282</v>
          </cell>
          <cell r="AI186">
            <v>0</v>
          </cell>
          <cell r="AJ186">
            <v>0</v>
          </cell>
          <cell r="AK186">
            <v>0</v>
          </cell>
          <cell r="AL186">
            <v>0</v>
          </cell>
          <cell r="AM186">
            <v>0</v>
          </cell>
          <cell r="AN186">
            <v>0</v>
          </cell>
          <cell r="AO186">
            <v>28.399736792158329</v>
          </cell>
          <cell r="AP186">
            <v>0</v>
          </cell>
          <cell r="AQ186">
            <v>16.690045551677766</v>
          </cell>
          <cell r="AR186">
            <v>22.235487835697928</v>
          </cell>
          <cell r="AS186">
            <v>18.200074471312476</v>
          </cell>
          <cell r="AT186">
            <v>0</v>
          </cell>
          <cell r="AU186">
            <v>0</v>
          </cell>
          <cell r="AV186">
            <v>0</v>
          </cell>
          <cell r="AW186">
            <v>67</v>
          </cell>
          <cell r="AX186">
            <v>0</v>
          </cell>
          <cell r="AY186">
            <v>0</v>
          </cell>
          <cell r="AZ186">
            <v>36.4494436711514</v>
          </cell>
          <cell r="BA186">
            <v>0</v>
          </cell>
          <cell r="BB186">
            <v>35.05712915824607</v>
          </cell>
          <cell r="BC186">
            <v>0</v>
          </cell>
          <cell r="BD186">
            <v>0</v>
          </cell>
          <cell r="BE186">
            <v>27.3224043715847</v>
          </cell>
          <cell r="BF186">
            <v>41.028280559922152</v>
          </cell>
          <cell r="BG186">
            <v>0</v>
          </cell>
          <cell r="BH186">
            <v>7.6767123287671382</v>
          </cell>
          <cell r="BI186">
            <v>0</v>
          </cell>
          <cell r="BJ186">
            <v>0</v>
          </cell>
          <cell r="BK186">
            <v>0</v>
          </cell>
          <cell r="BL186">
            <v>0</v>
          </cell>
          <cell r="BM186">
            <v>0</v>
          </cell>
          <cell r="BN186">
            <v>0</v>
          </cell>
          <cell r="BO186">
            <v>0</v>
          </cell>
          <cell r="BP186">
            <v>0</v>
          </cell>
          <cell r="BQ186">
            <v>-5.1127986481210712</v>
          </cell>
          <cell r="BR186">
            <v>0</v>
          </cell>
          <cell r="BS186">
            <v>0</v>
          </cell>
          <cell r="BT186">
            <v>0</v>
          </cell>
          <cell r="BU186">
            <v>0</v>
          </cell>
          <cell r="BV186">
            <v>0</v>
          </cell>
          <cell r="BW186">
            <v>0</v>
          </cell>
          <cell r="BX186">
            <v>0</v>
          </cell>
          <cell r="BY186">
            <v>0</v>
          </cell>
          <cell r="CA186">
            <v>0</v>
          </cell>
          <cell r="CB186">
            <v>0</v>
          </cell>
          <cell r="CC186">
            <v>0</v>
          </cell>
          <cell r="CD186">
            <v>0</v>
          </cell>
          <cell r="CE186">
            <v>0</v>
          </cell>
          <cell r="CF186">
            <v>0</v>
          </cell>
          <cell r="CH186">
            <v>0</v>
          </cell>
          <cell r="CJ186">
            <v>39935</v>
          </cell>
          <cell r="CK186">
            <v>13.633794125643135</v>
          </cell>
          <cell r="CL186">
            <v>8.6616999189364616</v>
          </cell>
          <cell r="CM186">
            <v>68.350684931506848</v>
          </cell>
          <cell r="CN186">
            <v>0</v>
          </cell>
          <cell r="CO186">
            <v>0</v>
          </cell>
          <cell r="CP186">
            <v>49.796131653003087</v>
          </cell>
          <cell r="CQ186">
            <v>0</v>
          </cell>
          <cell r="CR186">
            <v>38.925533387375694</v>
          </cell>
          <cell r="CS186">
            <v>0</v>
          </cell>
          <cell r="CU186">
            <v>39935</v>
          </cell>
          <cell r="CV186">
            <v>2.6146830246719341</v>
          </cell>
          <cell r="CW186">
            <v>5</v>
          </cell>
          <cell r="CX186">
            <v>0</v>
          </cell>
          <cell r="CY186">
            <v>0</v>
          </cell>
          <cell r="CZ186">
            <v>0</v>
          </cell>
          <cell r="DA186">
            <v>0</v>
          </cell>
          <cell r="DB186">
            <v>0</v>
          </cell>
          <cell r="DC186">
            <v>71.10663810741336</v>
          </cell>
          <cell r="DD186">
            <v>67</v>
          </cell>
          <cell r="DE186">
            <v>11.835616438356164</v>
          </cell>
          <cell r="DF186">
            <v>24</v>
          </cell>
          <cell r="DG186">
            <v>58.684931506849324</v>
          </cell>
          <cell r="DH186">
            <v>35.05712915824607</v>
          </cell>
          <cell r="DI186">
            <v>0</v>
          </cell>
          <cell r="DJ186">
            <v>0</v>
          </cell>
          <cell r="DK186">
            <v>27.3224043715847</v>
          </cell>
          <cell r="DL186">
            <v>41.028280559922152</v>
          </cell>
          <cell r="DM186">
            <v>0</v>
          </cell>
          <cell r="DN186">
            <v>0</v>
          </cell>
          <cell r="DO186">
            <v>-5.1127986481210712</v>
          </cell>
          <cell r="DP186">
            <v>0</v>
          </cell>
          <cell r="DR186">
            <v>68.350684931506848</v>
          </cell>
          <cell r="DS186">
            <v>0</v>
          </cell>
          <cell r="DT186">
            <v>0</v>
          </cell>
          <cell r="DV186">
            <v>39935</v>
          </cell>
          <cell r="DW186">
            <v>5.774466612624308</v>
          </cell>
          <cell r="DY186">
            <v>49.7</v>
          </cell>
          <cell r="DZ186">
            <v>44.7</v>
          </cell>
          <cell r="EA186">
            <v>40</v>
          </cell>
          <cell r="EB186">
            <v>38.925533387375694</v>
          </cell>
          <cell r="ED186">
            <v>60</v>
          </cell>
          <cell r="EE186">
            <v>20</v>
          </cell>
          <cell r="EF186">
            <v>49.796131653003087</v>
          </cell>
          <cell r="EG186">
            <v>0</v>
          </cell>
          <cell r="EH186">
            <v>49.796131653003087</v>
          </cell>
          <cell r="EJ186">
            <v>38.925533387375694</v>
          </cell>
          <cell r="EK186">
            <v>98.925533387375694</v>
          </cell>
          <cell r="EL186">
            <v>118.92553338737569</v>
          </cell>
          <cell r="EN186">
            <v>0</v>
          </cell>
          <cell r="EO186">
            <v>60</v>
          </cell>
          <cell r="EP186">
            <v>80</v>
          </cell>
          <cell r="ER186">
            <v>200</v>
          </cell>
          <cell r="ET186">
            <v>15</v>
          </cell>
          <cell r="EU186">
            <v>0</v>
          </cell>
          <cell r="EV186">
            <v>0</v>
          </cell>
          <cell r="EW186">
            <v>54.979877400284693</v>
          </cell>
          <cell r="EX186">
            <v>13.370807531222155</v>
          </cell>
          <cell r="EZ186">
            <v>54.979877400284693</v>
          </cell>
          <cell r="FA186">
            <v>69.979877400284693</v>
          </cell>
          <cell r="FB186">
            <v>59</v>
          </cell>
          <cell r="FC186">
            <v>68.350684931506848</v>
          </cell>
          <cell r="FE186">
            <v>38271.593257754626</v>
          </cell>
        </row>
        <row r="187">
          <cell r="A187">
            <v>39936</v>
          </cell>
          <cell r="B187">
            <v>3</v>
          </cell>
          <cell r="C187">
            <v>7</v>
          </cell>
          <cell r="D187">
            <v>5</v>
          </cell>
          <cell r="E187">
            <v>2009</v>
          </cell>
          <cell r="G187">
            <v>0</v>
          </cell>
          <cell r="H187">
            <v>1.2871755860920078</v>
          </cell>
          <cell r="I187">
            <v>12.139330614441993</v>
          </cell>
          <cell r="J187">
            <v>76.027397260273986</v>
          </cell>
          <cell r="K187">
            <v>10.483870967741936</v>
          </cell>
          <cell r="L187">
            <v>0.29786949294194559</v>
          </cell>
          <cell r="M187">
            <v>7.7758623179112547</v>
          </cell>
          <cell r="N187">
            <v>8.1229090909090917</v>
          </cell>
          <cell r="O187">
            <v>19.391933979975533</v>
          </cell>
          <cell r="P187">
            <v>17.856291861055226</v>
          </cell>
          <cell r="Q187">
            <v>26.601964830736762</v>
          </cell>
          <cell r="R187">
            <v>17.724886817902519</v>
          </cell>
          <cell r="S187">
            <v>58.936042118615561</v>
          </cell>
          <cell r="T187">
            <v>21.091238326437725</v>
          </cell>
          <cell r="U187">
            <v>33.456687788142695</v>
          </cell>
          <cell r="W187">
            <v>0</v>
          </cell>
          <cell r="X187">
            <v>13.426506200534002</v>
          </cell>
          <cell r="Y187">
            <v>10.483870967741936</v>
          </cell>
          <cell r="Z187">
            <v>0</v>
          </cell>
          <cell r="AA187">
            <v>0</v>
          </cell>
          <cell r="AB187">
            <v>2.6133567361811592</v>
          </cell>
          <cell r="AC187">
            <v>5</v>
          </cell>
          <cell r="AD187">
            <v>0</v>
          </cell>
          <cell r="AE187">
            <v>1.3517454706142278</v>
          </cell>
          <cell r="AF187">
            <v>7.2315386949669076</v>
          </cell>
          <cell r="AG187">
            <v>0</v>
          </cell>
          <cell r="AH187">
            <v>3.3520862689757553</v>
          </cell>
          <cell r="AI187">
            <v>0</v>
          </cell>
          <cell r="AJ187">
            <v>0</v>
          </cell>
          <cell r="AK187">
            <v>0</v>
          </cell>
          <cell r="AL187">
            <v>0</v>
          </cell>
          <cell r="AM187">
            <v>0</v>
          </cell>
          <cell r="AN187">
            <v>0</v>
          </cell>
          <cell r="AO187">
            <v>28.403463605140598</v>
          </cell>
          <cell r="AP187">
            <v>0</v>
          </cell>
          <cell r="AQ187">
            <v>16.768461305033092</v>
          </cell>
          <cell r="AR187">
            <v>22.209349251246152</v>
          </cell>
          <cell r="AS187">
            <v>10.84171705927443</v>
          </cell>
          <cell r="AT187">
            <v>0</v>
          </cell>
          <cell r="AU187">
            <v>0</v>
          </cell>
          <cell r="AV187">
            <v>0</v>
          </cell>
          <cell r="AW187">
            <v>67</v>
          </cell>
          <cell r="AX187">
            <v>0</v>
          </cell>
          <cell r="AY187">
            <v>0</v>
          </cell>
          <cell r="AZ187">
            <v>36.475582255603172</v>
          </cell>
          <cell r="BA187">
            <v>0</v>
          </cell>
          <cell r="BB187">
            <v>10.008385977592809</v>
          </cell>
          <cell r="BC187">
            <v>0</v>
          </cell>
          <cell r="BD187">
            <v>0</v>
          </cell>
          <cell r="BE187">
            <v>27.3224043715847</v>
          </cell>
          <cell r="BF187">
            <v>41.028280559922152</v>
          </cell>
          <cell r="BG187">
            <v>0</v>
          </cell>
          <cell r="BH187">
            <v>7.6767123287671382</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CA187">
            <v>0</v>
          </cell>
          <cell r="CB187">
            <v>0</v>
          </cell>
          <cell r="CC187">
            <v>0</v>
          </cell>
          <cell r="CD187">
            <v>0</v>
          </cell>
          <cell r="CE187">
            <v>0</v>
          </cell>
          <cell r="CF187">
            <v>0</v>
          </cell>
          <cell r="CH187">
            <v>0</v>
          </cell>
          <cell r="CJ187">
            <v>39936</v>
          </cell>
          <cell r="CK187">
            <v>13.426506200534002</v>
          </cell>
          <cell r="CL187">
            <v>8.5832841655811354</v>
          </cell>
          <cell r="CM187">
            <v>68.350684931506848</v>
          </cell>
          <cell r="CN187">
            <v>0</v>
          </cell>
          <cell r="CO187">
            <v>0</v>
          </cell>
          <cell r="CP187">
            <v>42.597266933390785</v>
          </cell>
          <cell r="CQ187">
            <v>0</v>
          </cell>
          <cell r="CR187">
            <v>38.977810556279245</v>
          </cell>
          <cell r="CS187">
            <v>0</v>
          </cell>
          <cell r="CU187">
            <v>39936</v>
          </cell>
          <cell r="CV187">
            <v>2.6133567361811592</v>
          </cell>
          <cell r="CW187">
            <v>5</v>
          </cell>
          <cell r="CX187">
            <v>0</v>
          </cell>
          <cell r="CY187">
            <v>0</v>
          </cell>
          <cell r="CZ187">
            <v>0</v>
          </cell>
          <cell r="DA187">
            <v>0</v>
          </cell>
          <cell r="DB187">
            <v>0</v>
          </cell>
          <cell r="DC187">
            <v>63.700485462691923</v>
          </cell>
          <cell r="DD187">
            <v>67</v>
          </cell>
          <cell r="DE187">
            <v>11.835616438356164</v>
          </cell>
          <cell r="DF187">
            <v>24</v>
          </cell>
          <cell r="DG187">
            <v>58.684931506849324</v>
          </cell>
          <cell r="DH187">
            <v>10.008385977592809</v>
          </cell>
          <cell r="DI187">
            <v>0</v>
          </cell>
          <cell r="DJ187">
            <v>0</v>
          </cell>
          <cell r="DK187">
            <v>27.3224043715847</v>
          </cell>
          <cell r="DL187">
            <v>41.028280559922152</v>
          </cell>
          <cell r="DM187">
            <v>0</v>
          </cell>
          <cell r="DN187">
            <v>0</v>
          </cell>
          <cell r="DO187">
            <v>0</v>
          </cell>
          <cell r="DP187">
            <v>0</v>
          </cell>
          <cell r="DR187">
            <v>68.350684931506848</v>
          </cell>
          <cell r="DS187">
            <v>0</v>
          </cell>
          <cell r="DT187">
            <v>0</v>
          </cell>
          <cell r="DV187">
            <v>39936</v>
          </cell>
          <cell r="DW187">
            <v>5.7221894437207572</v>
          </cell>
          <cell r="DY187">
            <v>49.7</v>
          </cell>
          <cell r="DZ187">
            <v>44.7</v>
          </cell>
          <cell r="EA187">
            <v>40</v>
          </cell>
          <cell r="EB187">
            <v>38.977810556279245</v>
          </cell>
          <cell r="ED187">
            <v>60</v>
          </cell>
          <cell r="EE187">
            <v>20</v>
          </cell>
          <cell r="EF187">
            <v>42.597266933390785</v>
          </cell>
          <cell r="EG187">
            <v>0</v>
          </cell>
          <cell r="EH187">
            <v>42.597266933390785</v>
          </cell>
          <cell r="EJ187">
            <v>38.977810556279245</v>
          </cell>
          <cell r="EK187">
            <v>98.977810556279252</v>
          </cell>
          <cell r="EL187">
            <v>118.97781055627925</v>
          </cell>
          <cell r="EN187">
            <v>0</v>
          </cell>
          <cell r="EO187">
            <v>60</v>
          </cell>
          <cell r="EP187">
            <v>80</v>
          </cell>
          <cell r="ER187">
            <v>200</v>
          </cell>
          <cell r="ET187">
            <v>15</v>
          </cell>
          <cell r="EU187">
            <v>0</v>
          </cell>
          <cell r="EV187">
            <v>0</v>
          </cell>
          <cell r="EW187">
            <v>54.630394203815086</v>
          </cell>
          <cell r="EX187">
            <v>13.720290727691761</v>
          </cell>
          <cell r="EZ187">
            <v>54.630394203815086</v>
          </cell>
          <cell r="FA187">
            <v>69.630394203815086</v>
          </cell>
          <cell r="FB187">
            <v>59</v>
          </cell>
          <cell r="FC187">
            <v>68.350684931506848</v>
          </cell>
          <cell r="FE187">
            <v>38271.593257870372</v>
          </cell>
        </row>
        <row r="188">
          <cell r="A188">
            <v>39937</v>
          </cell>
          <cell r="B188">
            <v>4</v>
          </cell>
          <cell r="C188">
            <v>1</v>
          </cell>
          <cell r="D188">
            <v>5</v>
          </cell>
          <cell r="E188">
            <v>2009</v>
          </cell>
          <cell r="G188">
            <v>0</v>
          </cell>
          <cell r="H188">
            <v>1.499312747130499</v>
          </cell>
          <cell r="I188">
            <v>12.268519580110562</v>
          </cell>
          <cell r="J188">
            <v>76.027397260273986</v>
          </cell>
          <cell r="K188">
            <v>10.483870967741936</v>
          </cell>
          <cell r="L188">
            <v>0.34696084401746424</v>
          </cell>
          <cell r="M188">
            <v>7.8586144598487229</v>
          </cell>
          <cell r="N188">
            <v>8.1229090909090917</v>
          </cell>
          <cell r="O188">
            <v>22.587884762453946</v>
          </cell>
          <cell r="P188">
            <v>18.046321768755522</v>
          </cell>
          <cell r="Q188">
            <v>26.623998111911412</v>
          </cell>
          <cell r="R188">
            <v>17.724886817902519</v>
          </cell>
          <cell r="S188">
            <v>70.21656882622456</v>
          </cell>
          <cell r="T188">
            <v>21.142452554414479</v>
          </cell>
          <cell r="U188">
            <v>33.787622624458962</v>
          </cell>
          <cell r="W188">
            <v>0</v>
          </cell>
          <cell r="X188">
            <v>13.767832327241061</v>
          </cell>
          <cell r="Y188">
            <v>10.483870967741936</v>
          </cell>
          <cell r="Z188">
            <v>0</v>
          </cell>
          <cell r="AA188">
            <v>0</v>
          </cell>
          <cell r="AB188">
            <v>2.6120311204454145</v>
          </cell>
          <cell r="AC188">
            <v>5</v>
          </cell>
          <cell r="AD188">
            <v>0</v>
          </cell>
          <cell r="AE188">
            <v>1.3517454706142278</v>
          </cell>
          <cell r="AF188">
            <v>7.364707803715639</v>
          </cell>
          <cell r="AG188">
            <v>0</v>
          </cell>
          <cell r="AH188">
            <v>3.2928676802542842</v>
          </cell>
          <cell r="AI188">
            <v>0</v>
          </cell>
          <cell r="AJ188">
            <v>0</v>
          </cell>
          <cell r="AK188">
            <v>0</v>
          </cell>
          <cell r="AL188">
            <v>0</v>
          </cell>
          <cell r="AM188">
            <v>0</v>
          </cell>
          <cell r="AN188">
            <v>0</v>
          </cell>
          <cell r="AO188">
            <v>28.096546074072808</v>
          </cell>
          <cell r="AP188">
            <v>0</v>
          </cell>
          <cell r="AQ188">
            <v>16.635292196284361</v>
          </cell>
          <cell r="AR188">
            <v>22.253738954162401</v>
          </cell>
          <cell r="AS188">
            <v>14.704646556249529</v>
          </cell>
          <cell r="AT188">
            <v>0</v>
          </cell>
          <cell r="AU188">
            <v>0</v>
          </cell>
          <cell r="AV188">
            <v>0</v>
          </cell>
          <cell r="AW188">
            <v>67</v>
          </cell>
          <cell r="AX188">
            <v>0</v>
          </cell>
          <cell r="AY188">
            <v>0</v>
          </cell>
          <cell r="AZ188">
            <v>36.431192552686923</v>
          </cell>
          <cell r="BA188">
            <v>0</v>
          </cell>
          <cell r="BB188">
            <v>21.715451452411074</v>
          </cell>
          <cell r="BC188">
            <v>0</v>
          </cell>
          <cell r="BD188">
            <v>0</v>
          </cell>
          <cell r="BE188">
            <v>27.3224043715847</v>
          </cell>
          <cell r="BF188">
            <v>41.028280559922152</v>
          </cell>
          <cell r="BG188">
            <v>0</v>
          </cell>
          <cell r="BH188">
            <v>7.6767123287671382</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CA188">
            <v>0</v>
          </cell>
          <cell r="CB188">
            <v>0</v>
          </cell>
          <cell r="CC188">
            <v>0</v>
          </cell>
          <cell r="CD188">
            <v>0</v>
          </cell>
          <cell r="CE188">
            <v>0</v>
          </cell>
          <cell r="CF188">
            <v>0</v>
          </cell>
          <cell r="CH188">
            <v>0</v>
          </cell>
          <cell r="CJ188">
            <v>39937</v>
          </cell>
          <cell r="CK188">
            <v>13.767832327241061</v>
          </cell>
          <cell r="CL188">
            <v>8.7164532743298668</v>
          </cell>
          <cell r="CM188">
            <v>68.350684931506848</v>
          </cell>
          <cell r="CN188">
            <v>0</v>
          </cell>
          <cell r="CO188">
            <v>0</v>
          </cell>
          <cell r="CP188">
            <v>46.094060310576623</v>
          </cell>
          <cell r="CQ188">
            <v>0</v>
          </cell>
          <cell r="CR188">
            <v>38.889031150446762</v>
          </cell>
          <cell r="CS188">
            <v>0</v>
          </cell>
          <cell r="CU188">
            <v>39937</v>
          </cell>
          <cell r="CV188">
            <v>2.6120311204454145</v>
          </cell>
          <cell r="CW188">
            <v>5</v>
          </cell>
          <cell r="CX188">
            <v>0</v>
          </cell>
          <cell r="CY188">
            <v>0</v>
          </cell>
          <cell r="CZ188">
            <v>0</v>
          </cell>
          <cell r="DA188">
            <v>0</v>
          </cell>
          <cell r="DB188">
            <v>0</v>
          </cell>
          <cell r="DC188">
            <v>67.538604966584813</v>
          </cell>
          <cell r="DD188">
            <v>67</v>
          </cell>
          <cell r="DE188">
            <v>11.835616438356164</v>
          </cell>
          <cell r="DF188">
            <v>24</v>
          </cell>
          <cell r="DG188">
            <v>58.684931506849324</v>
          </cell>
          <cell r="DH188">
            <v>21.715451452411074</v>
          </cell>
          <cell r="DI188">
            <v>0</v>
          </cell>
          <cell r="DJ188">
            <v>0</v>
          </cell>
          <cell r="DK188">
            <v>27.3224043715847</v>
          </cell>
          <cell r="DL188">
            <v>41.028280559922152</v>
          </cell>
          <cell r="DM188">
            <v>0</v>
          </cell>
          <cell r="DN188">
            <v>0</v>
          </cell>
          <cell r="DO188">
            <v>0</v>
          </cell>
          <cell r="DP188">
            <v>0</v>
          </cell>
          <cell r="DR188">
            <v>68.350684931506848</v>
          </cell>
          <cell r="DS188">
            <v>0</v>
          </cell>
          <cell r="DT188">
            <v>0</v>
          </cell>
          <cell r="DV188">
            <v>39937</v>
          </cell>
          <cell r="DW188">
            <v>5.8109688495532446</v>
          </cell>
          <cell r="DY188">
            <v>49.7</v>
          </cell>
          <cell r="DZ188">
            <v>44.7</v>
          </cell>
          <cell r="EA188">
            <v>40</v>
          </cell>
          <cell r="EB188">
            <v>38.889031150446762</v>
          </cell>
          <cell r="ED188">
            <v>60</v>
          </cell>
          <cell r="EE188">
            <v>20</v>
          </cell>
          <cell r="EF188">
            <v>46.094060310576623</v>
          </cell>
          <cell r="EG188">
            <v>0</v>
          </cell>
          <cell r="EH188">
            <v>46.094060310576623</v>
          </cell>
          <cell r="EJ188">
            <v>38.889031150446762</v>
          </cell>
          <cell r="EK188">
            <v>98.889031150446755</v>
          </cell>
          <cell r="EL188">
            <v>118.88903115044675</v>
          </cell>
          <cell r="EN188">
            <v>0</v>
          </cell>
          <cell r="EO188">
            <v>60</v>
          </cell>
          <cell r="EP188">
            <v>80</v>
          </cell>
          <cell r="ER188">
            <v>200</v>
          </cell>
          <cell r="ET188">
            <v>15</v>
          </cell>
          <cell r="EU188">
            <v>0</v>
          </cell>
          <cell r="EV188">
            <v>0</v>
          </cell>
          <cell r="EW188">
            <v>55.211780801265576</v>
          </cell>
          <cell r="EX188">
            <v>13.138904130241272</v>
          </cell>
          <cell r="EZ188">
            <v>55.211780801265576</v>
          </cell>
          <cell r="FA188">
            <v>70.211780801265576</v>
          </cell>
          <cell r="FB188">
            <v>59</v>
          </cell>
          <cell r="FC188">
            <v>68.350684931506848</v>
          </cell>
          <cell r="FE188">
            <v>38271.59325810185</v>
          </cell>
        </row>
        <row r="189">
          <cell r="A189">
            <v>39938</v>
          </cell>
          <cell r="B189">
            <v>5</v>
          </cell>
          <cell r="C189">
            <v>2</v>
          </cell>
          <cell r="D189">
            <v>5</v>
          </cell>
          <cell r="E189">
            <v>2009</v>
          </cell>
          <cell r="G189">
            <v>0</v>
          </cell>
          <cell r="H189">
            <v>2.0755771351566827</v>
          </cell>
          <cell r="I189">
            <v>12.620323393196202</v>
          </cell>
          <cell r="J189">
            <v>76.027397260273986</v>
          </cell>
          <cell r="K189">
            <v>10.483870967741936</v>
          </cell>
          <cell r="L189">
            <v>0.48031606215286343</v>
          </cell>
          <cell r="M189">
            <v>8.083962800737936</v>
          </cell>
          <cell r="N189">
            <v>8.1229090909090917</v>
          </cell>
          <cell r="O189">
            <v>31.269591507329991</v>
          </cell>
          <cell r="P189">
            <v>18.563805950034499</v>
          </cell>
          <cell r="Q189">
            <v>26.715413530901024</v>
          </cell>
          <cell r="R189">
            <v>17.724886817902519</v>
          </cell>
          <cell r="S189">
            <v>84.737324599273663</v>
          </cell>
          <cell r="T189">
            <v>21.208377605241584</v>
          </cell>
          <cell r="U189">
            <v>34.213615493364735</v>
          </cell>
          <cell r="W189">
            <v>0</v>
          </cell>
          <cell r="X189">
            <v>14.695900528352885</v>
          </cell>
          <cell r="Y189">
            <v>10.483870967741936</v>
          </cell>
          <cell r="Z189">
            <v>0</v>
          </cell>
          <cell r="AA189">
            <v>0</v>
          </cell>
          <cell r="AB189">
            <v>2.6107061771234492</v>
          </cell>
          <cell r="AC189">
            <v>5</v>
          </cell>
          <cell r="AD189">
            <v>0</v>
          </cell>
          <cell r="AE189">
            <v>1.3517454706142278</v>
          </cell>
          <cell r="AF189">
            <v>7.7247363060622156</v>
          </cell>
          <cell r="AG189">
            <v>0</v>
          </cell>
          <cell r="AH189">
            <v>3.2125743371161501</v>
          </cell>
          <cell r="AI189">
            <v>0</v>
          </cell>
          <cell r="AJ189">
            <v>0</v>
          </cell>
          <cell r="AK189">
            <v>0</v>
          </cell>
          <cell r="AL189">
            <v>0</v>
          </cell>
          <cell r="AM189">
            <v>0</v>
          </cell>
          <cell r="AN189">
            <v>0</v>
          </cell>
          <cell r="AO189">
            <v>27.209136951459794</v>
          </cell>
          <cell r="AP189">
            <v>0</v>
          </cell>
          <cell r="AQ189">
            <v>16.275263693937784</v>
          </cell>
          <cell r="AR189">
            <v>22.373748454944593</v>
          </cell>
          <cell r="AS189">
            <v>25.202974368709718</v>
          </cell>
          <cell r="AT189">
            <v>0</v>
          </cell>
          <cell r="AU189">
            <v>0</v>
          </cell>
          <cell r="AV189">
            <v>0</v>
          </cell>
          <cell r="AW189">
            <v>67</v>
          </cell>
          <cell r="AX189">
            <v>0</v>
          </cell>
          <cell r="AY189">
            <v>0</v>
          </cell>
          <cell r="AZ189">
            <v>36.311183051904734</v>
          </cell>
          <cell r="BA189">
            <v>0</v>
          </cell>
          <cell r="BB189">
            <v>36.848134645975236</v>
          </cell>
          <cell r="BC189">
            <v>0</v>
          </cell>
          <cell r="BD189">
            <v>0</v>
          </cell>
          <cell r="BE189">
            <v>27.3224043715847</v>
          </cell>
          <cell r="BF189">
            <v>41.028280559922152</v>
          </cell>
          <cell r="BG189">
            <v>0</v>
          </cell>
          <cell r="BH189">
            <v>2.0081809376491293</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CA189">
            <v>0</v>
          </cell>
          <cell r="CB189">
            <v>5.6685313911180089</v>
          </cell>
          <cell r="CC189">
            <v>0</v>
          </cell>
          <cell r="CD189">
            <v>0</v>
          </cell>
          <cell r="CE189">
            <v>0</v>
          </cell>
          <cell r="CF189">
            <v>0</v>
          </cell>
          <cell r="CH189">
            <v>5.6685313911180089</v>
          </cell>
          <cell r="CJ189">
            <v>39938</v>
          </cell>
          <cell r="CK189">
            <v>14.695900528352885</v>
          </cell>
          <cell r="CL189">
            <v>9.0764817766764434</v>
          </cell>
          <cell r="CM189">
            <v>68.350684931506848</v>
          </cell>
          <cell r="CN189">
            <v>0</v>
          </cell>
          <cell r="CO189">
            <v>0</v>
          </cell>
          <cell r="CP189">
            <v>55.62468565728566</v>
          </cell>
          <cell r="CQ189">
            <v>0</v>
          </cell>
          <cell r="CR189">
            <v>38.649012148882377</v>
          </cell>
          <cell r="CS189">
            <v>0</v>
          </cell>
          <cell r="CU189">
            <v>39938</v>
          </cell>
          <cell r="CV189">
            <v>2.6107061771234492</v>
          </cell>
          <cell r="CW189">
            <v>5</v>
          </cell>
          <cell r="CX189">
            <v>0</v>
          </cell>
          <cell r="CY189">
            <v>0</v>
          </cell>
          <cell r="CZ189">
            <v>0</v>
          </cell>
          <cell r="DA189">
            <v>0</v>
          </cell>
          <cell r="DB189">
            <v>0</v>
          </cell>
          <cell r="DC189">
            <v>72.328767123287676</v>
          </cell>
          <cell r="DD189">
            <v>67</v>
          </cell>
          <cell r="DE189">
            <v>11.835616438356164</v>
          </cell>
          <cell r="DF189">
            <v>24</v>
          </cell>
          <cell r="DG189">
            <v>58.684931506849324</v>
          </cell>
          <cell r="DH189">
            <v>36.848134645975236</v>
          </cell>
          <cell r="DI189">
            <v>0</v>
          </cell>
          <cell r="DJ189">
            <v>0</v>
          </cell>
          <cell r="DK189">
            <v>27.3224043715847</v>
          </cell>
          <cell r="DL189">
            <v>41.028280559922152</v>
          </cell>
          <cell r="DM189">
            <v>0</v>
          </cell>
          <cell r="DN189">
            <v>0</v>
          </cell>
          <cell r="DO189">
            <v>0</v>
          </cell>
          <cell r="DP189">
            <v>0</v>
          </cell>
          <cell r="DR189">
            <v>68.350684931506848</v>
          </cell>
          <cell r="DS189">
            <v>5.6685313911180089</v>
          </cell>
          <cell r="DT189">
            <v>0</v>
          </cell>
          <cell r="DV189">
            <v>39938</v>
          </cell>
          <cell r="DW189">
            <v>6.0509878511176289</v>
          </cell>
          <cell r="DY189">
            <v>49.7</v>
          </cell>
          <cell r="DZ189">
            <v>44.7</v>
          </cell>
          <cell r="EA189">
            <v>40</v>
          </cell>
          <cell r="EB189">
            <v>38.649012148882377</v>
          </cell>
          <cell r="ED189">
            <v>60</v>
          </cell>
          <cell r="EE189">
            <v>20</v>
          </cell>
          <cell r="EF189">
            <v>55.62468565728566</v>
          </cell>
          <cell r="EG189">
            <v>0</v>
          </cell>
          <cell r="EH189">
            <v>55.62468565728566</v>
          </cell>
          <cell r="EJ189">
            <v>38.649012148882377</v>
          </cell>
          <cell r="EK189">
            <v>98.649012148882377</v>
          </cell>
          <cell r="EL189">
            <v>118.64901214888238</v>
          </cell>
          <cell r="EN189">
            <v>0</v>
          </cell>
          <cell r="EO189">
            <v>60</v>
          </cell>
          <cell r="EP189">
            <v>80</v>
          </cell>
          <cell r="ER189">
            <v>200</v>
          </cell>
          <cell r="ET189">
            <v>15</v>
          </cell>
          <cell r="EU189">
            <v>0</v>
          </cell>
          <cell r="EV189">
            <v>0</v>
          </cell>
          <cell r="EW189">
            <v>56.79499668043514</v>
          </cell>
          <cell r="EX189">
            <v>11.555688251071707</v>
          </cell>
          <cell r="EZ189">
            <v>56.79499668043514</v>
          </cell>
          <cell r="FA189">
            <v>71.794996680435133</v>
          </cell>
          <cell r="FB189">
            <v>59</v>
          </cell>
          <cell r="FC189">
            <v>68.350684931506848</v>
          </cell>
          <cell r="FE189">
            <v>38271.593258217596</v>
          </cell>
        </row>
        <row r="190">
          <cell r="A190">
            <v>39939</v>
          </cell>
          <cell r="B190">
            <v>6</v>
          </cell>
          <cell r="C190">
            <v>3</v>
          </cell>
          <cell r="D190">
            <v>5</v>
          </cell>
          <cell r="E190">
            <v>2009</v>
          </cell>
          <cell r="G190">
            <v>0</v>
          </cell>
          <cell r="H190">
            <v>1.8349859281521939</v>
          </cell>
          <cell r="I190">
            <v>11.99403821427113</v>
          </cell>
          <cell r="J190">
            <v>76.027397260273986</v>
          </cell>
          <cell r="K190">
            <v>10.483870967741936</v>
          </cell>
          <cell r="L190">
            <v>0.42464006766457518</v>
          </cell>
          <cell r="M190">
            <v>7.6827951023084911</v>
          </cell>
          <cell r="N190">
            <v>8.1229090909090917</v>
          </cell>
          <cell r="O190">
            <v>27.644966512259437</v>
          </cell>
          <cell r="P190">
            <v>17.642574681332178</v>
          </cell>
          <cell r="Q190">
            <v>26.340150405817909</v>
          </cell>
          <cell r="R190">
            <v>17.724886817902519</v>
          </cell>
          <cell r="S190">
            <v>156.18294992086444</v>
          </cell>
          <cell r="T190">
            <v>21.6043437409527</v>
          </cell>
          <cell r="U190">
            <v>32.839196946674214</v>
          </cell>
          <cell r="W190">
            <v>0</v>
          </cell>
          <cell r="X190">
            <v>13.829024142423325</v>
          </cell>
          <cell r="Y190">
            <v>10.483870967741936</v>
          </cell>
          <cell r="Z190">
            <v>0</v>
          </cell>
          <cell r="AA190">
            <v>0</v>
          </cell>
          <cell r="AB190">
            <v>2.6093819058741832</v>
          </cell>
          <cell r="AC190">
            <v>5</v>
          </cell>
          <cell r="AD190">
            <v>0</v>
          </cell>
          <cell r="AE190">
            <v>1.3517454706142278</v>
          </cell>
          <cell r="AF190">
            <v>7.2692168843937441</v>
          </cell>
          <cell r="AG190">
            <v>0</v>
          </cell>
          <cell r="AH190">
            <v>3.1768599176511856</v>
          </cell>
          <cell r="AI190">
            <v>0</v>
          </cell>
          <cell r="AJ190">
            <v>0</v>
          </cell>
          <cell r="AK190">
            <v>0</v>
          </cell>
          <cell r="AL190">
            <v>0</v>
          </cell>
          <cell r="AM190">
            <v>0</v>
          </cell>
          <cell r="AN190">
            <v>0</v>
          </cell>
          <cell r="AO190">
            <v>28.061630551698538</v>
          </cell>
          <cell r="AP190">
            <v>0</v>
          </cell>
          <cell r="AQ190">
            <v>16.730783115606258</v>
          </cell>
          <cell r="AR190">
            <v>22.221908647721762</v>
          </cell>
          <cell r="AS190">
            <v>19.161396184634299</v>
          </cell>
          <cell r="AT190">
            <v>0</v>
          </cell>
          <cell r="AU190">
            <v>0</v>
          </cell>
          <cell r="AV190">
            <v>0</v>
          </cell>
          <cell r="AW190">
            <v>67</v>
          </cell>
          <cell r="AX190">
            <v>0</v>
          </cell>
          <cell r="AY190">
            <v>0</v>
          </cell>
          <cell r="AZ190">
            <v>36.463022859127562</v>
          </cell>
          <cell r="BA190">
            <v>0</v>
          </cell>
          <cell r="BB190">
            <v>107.1634677493638</v>
          </cell>
          <cell r="BC190">
            <v>0</v>
          </cell>
          <cell r="BD190">
            <v>0</v>
          </cell>
          <cell r="BE190">
            <v>27.3224043715847</v>
          </cell>
          <cell r="BF190">
            <v>41.028280559922152</v>
          </cell>
          <cell r="BG190">
            <v>0</v>
          </cell>
          <cell r="BH190">
            <v>7.6767123287671382</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CA190">
            <v>0</v>
          </cell>
          <cell r="CB190">
            <v>0</v>
          </cell>
          <cell r="CC190">
            <v>0</v>
          </cell>
          <cell r="CD190">
            <v>0</v>
          </cell>
          <cell r="CE190">
            <v>0</v>
          </cell>
          <cell r="CF190">
            <v>0</v>
          </cell>
          <cell r="CH190">
            <v>0</v>
          </cell>
          <cell r="CJ190">
            <v>39939</v>
          </cell>
          <cell r="CK190">
            <v>13.829024142423325</v>
          </cell>
          <cell r="CL190">
            <v>8.6209623550079719</v>
          </cell>
          <cell r="CM190">
            <v>68.350684931506848</v>
          </cell>
          <cell r="CN190">
            <v>0</v>
          </cell>
          <cell r="CO190">
            <v>0</v>
          </cell>
          <cell r="CP190">
            <v>50.399886653984026</v>
          </cell>
          <cell r="CQ190">
            <v>0</v>
          </cell>
          <cell r="CR190">
            <v>38.952691763328019</v>
          </cell>
          <cell r="CS190">
            <v>0</v>
          </cell>
          <cell r="CU190">
            <v>39939</v>
          </cell>
          <cell r="CV190">
            <v>2.6093819058741832</v>
          </cell>
          <cell r="CW190">
            <v>5</v>
          </cell>
          <cell r="CX190">
            <v>0</v>
          </cell>
          <cell r="CY190">
            <v>0</v>
          </cell>
          <cell r="CZ190">
            <v>0</v>
          </cell>
          <cell r="DA190">
            <v>0</v>
          </cell>
          <cell r="DB190">
            <v>0</v>
          </cell>
          <cell r="DC190">
            <v>71.905623125174486</v>
          </cell>
          <cell r="DD190">
            <v>67</v>
          </cell>
          <cell r="DE190">
            <v>11.835616438356164</v>
          </cell>
          <cell r="DF190">
            <v>24</v>
          </cell>
          <cell r="DG190">
            <v>58.684931506849324</v>
          </cell>
          <cell r="DH190">
            <v>107.1634677493638</v>
          </cell>
          <cell r="DI190">
            <v>0</v>
          </cell>
          <cell r="DJ190">
            <v>0</v>
          </cell>
          <cell r="DK190">
            <v>27.3224043715847</v>
          </cell>
          <cell r="DL190">
            <v>41.028280559922152</v>
          </cell>
          <cell r="DM190">
            <v>0</v>
          </cell>
          <cell r="DN190">
            <v>0</v>
          </cell>
          <cell r="DO190">
            <v>0</v>
          </cell>
          <cell r="DP190">
            <v>0</v>
          </cell>
          <cell r="DR190">
            <v>68.350684931506848</v>
          </cell>
          <cell r="DS190">
            <v>0</v>
          </cell>
          <cell r="DT190">
            <v>0</v>
          </cell>
          <cell r="DV190">
            <v>39939</v>
          </cell>
          <cell r="DW190">
            <v>5.747308236671981</v>
          </cell>
          <cell r="DY190">
            <v>49.7</v>
          </cell>
          <cell r="DZ190">
            <v>44.7</v>
          </cell>
          <cell r="EA190">
            <v>40</v>
          </cell>
          <cell r="EB190">
            <v>38.952691763328019</v>
          </cell>
          <cell r="ED190">
            <v>60</v>
          </cell>
          <cell r="EE190">
            <v>20</v>
          </cell>
          <cell r="EF190">
            <v>50.399886653984026</v>
          </cell>
          <cell r="EG190">
            <v>0</v>
          </cell>
          <cell r="EH190">
            <v>50.399886653984026</v>
          </cell>
          <cell r="EJ190">
            <v>38.952691763328019</v>
          </cell>
          <cell r="EK190">
            <v>98.952691763328019</v>
          </cell>
          <cell r="EL190">
            <v>118.95269176332802</v>
          </cell>
          <cell r="EN190">
            <v>0</v>
          </cell>
          <cell r="EO190">
            <v>60</v>
          </cell>
          <cell r="EP190">
            <v>80</v>
          </cell>
          <cell r="ER190">
            <v>200</v>
          </cell>
          <cell r="ET190">
            <v>15</v>
          </cell>
          <cell r="EU190">
            <v>0</v>
          </cell>
          <cell r="EV190">
            <v>0</v>
          </cell>
          <cell r="EW190">
            <v>53.97653763229129</v>
          </cell>
          <cell r="EX190">
            <v>14.374147299215558</v>
          </cell>
          <cell r="EZ190">
            <v>53.97653763229129</v>
          </cell>
          <cell r="FA190">
            <v>68.976537632291297</v>
          </cell>
          <cell r="FB190">
            <v>59</v>
          </cell>
          <cell r="FC190">
            <v>68.350684931506848</v>
          </cell>
          <cell r="FE190">
            <v>38271.593258564812</v>
          </cell>
        </row>
        <row r="191">
          <cell r="A191">
            <v>39940</v>
          </cell>
          <cell r="B191">
            <v>7</v>
          </cell>
          <cell r="C191">
            <v>4</v>
          </cell>
          <cell r="D191">
            <v>5</v>
          </cell>
          <cell r="E191">
            <v>2009</v>
          </cell>
          <cell r="G191">
            <v>0</v>
          </cell>
          <cell r="H191">
            <v>1.5174233202065412</v>
          </cell>
          <cell r="I191">
            <v>9.8364380584268343</v>
          </cell>
          <cell r="J191">
            <v>76.027397260273986</v>
          </cell>
          <cell r="K191">
            <v>10.483870967741936</v>
          </cell>
          <cell r="L191">
            <v>0.35115187069427323</v>
          </cell>
          <cell r="M191">
            <v>6.3007418176743695</v>
          </cell>
          <cell r="N191">
            <v>0</v>
          </cell>
          <cell r="O191">
            <v>22.860729463071994</v>
          </cell>
          <cell r="P191">
            <v>14.468862775308363</v>
          </cell>
          <cell r="Q191">
            <v>26.887843614088094</v>
          </cell>
          <cell r="R191">
            <v>17.724886817902519</v>
          </cell>
          <cell r="S191">
            <v>61.018044920846563</v>
          </cell>
          <cell r="T191">
            <v>20.330310485807789</v>
          </cell>
          <cell r="U191">
            <v>21.332149238017319</v>
          </cell>
          <cell r="W191">
            <v>0</v>
          </cell>
          <cell r="X191">
            <v>11.353861378633376</v>
          </cell>
          <cell r="Y191">
            <v>10.483870967741936</v>
          </cell>
          <cell r="Z191">
            <v>0</v>
          </cell>
          <cell r="AA191">
            <v>0</v>
          </cell>
          <cell r="AB191">
            <v>0</v>
          </cell>
          <cell r="AC191">
            <v>5</v>
          </cell>
          <cell r="AD191">
            <v>0</v>
          </cell>
          <cell r="AE191">
            <v>1.3517454706142278</v>
          </cell>
          <cell r="AF191">
            <v>0.30014821775441458</v>
          </cell>
          <cell r="AG191">
            <v>0</v>
          </cell>
          <cell r="AH191">
            <v>3.5834693022519879</v>
          </cell>
          <cell r="AI191">
            <v>0</v>
          </cell>
          <cell r="AJ191">
            <v>0</v>
          </cell>
          <cell r="AK191">
            <v>0</v>
          </cell>
          <cell r="AL191">
            <v>0</v>
          </cell>
          <cell r="AM191">
            <v>0</v>
          </cell>
          <cell r="AN191">
            <v>0</v>
          </cell>
          <cell r="AO191">
            <v>30.084986687435741</v>
          </cell>
          <cell r="AP191">
            <v>0</v>
          </cell>
          <cell r="AQ191">
            <v>23.699851782245585</v>
          </cell>
          <cell r="AR191">
            <v>16.300148217754415</v>
          </cell>
          <cell r="AS191">
            <v>8.2738666806832413</v>
          </cell>
          <cell r="AT191">
            <v>0</v>
          </cell>
          <cell r="AU191">
            <v>0</v>
          </cell>
          <cell r="AV191">
            <v>0</v>
          </cell>
          <cell r="AW191">
            <v>67</v>
          </cell>
          <cell r="AX191">
            <v>0</v>
          </cell>
          <cell r="AY191">
            <v>0</v>
          </cell>
          <cell r="AZ191">
            <v>35.680504644671672</v>
          </cell>
          <cell r="BA191">
            <v>0</v>
          </cell>
          <cell r="BB191">
            <v>0</v>
          </cell>
          <cell r="BC191">
            <v>0</v>
          </cell>
          <cell r="BD191">
            <v>0</v>
          </cell>
          <cell r="BE191">
            <v>27.3224043715847</v>
          </cell>
          <cell r="BF191">
            <v>31.944327111448441</v>
          </cell>
          <cell r="BG191">
            <v>0</v>
          </cell>
          <cell r="BH191">
            <v>16.760665777240845</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CA191">
            <v>0</v>
          </cell>
          <cell r="CB191">
            <v>0</v>
          </cell>
          <cell r="CC191">
            <v>0</v>
          </cell>
          <cell r="CD191">
            <v>0</v>
          </cell>
          <cell r="CE191">
            <v>0</v>
          </cell>
          <cell r="CF191">
            <v>0</v>
          </cell>
          <cell r="CH191">
            <v>0</v>
          </cell>
          <cell r="CJ191">
            <v>39940</v>
          </cell>
          <cell r="CK191">
            <v>11.353861378633376</v>
          </cell>
          <cell r="CL191">
            <v>1.6518936883686424</v>
          </cell>
          <cell r="CM191">
            <v>59.266731483033141</v>
          </cell>
          <cell r="CN191">
            <v>0</v>
          </cell>
          <cell r="CO191">
            <v>0</v>
          </cell>
          <cell r="CP191">
            <v>41.94232267037097</v>
          </cell>
          <cell r="CQ191">
            <v>0</v>
          </cell>
          <cell r="CR191">
            <v>40</v>
          </cell>
          <cell r="CS191">
            <v>0</v>
          </cell>
          <cell r="CU191">
            <v>39940</v>
          </cell>
          <cell r="CV191">
            <v>0</v>
          </cell>
          <cell r="CW191">
            <v>5</v>
          </cell>
          <cell r="CX191">
            <v>0</v>
          </cell>
          <cell r="CY191">
            <v>0</v>
          </cell>
          <cell r="CZ191">
            <v>0</v>
          </cell>
          <cell r="DA191">
            <v>0</v>
          </cell>
          <cell r="DB191">
            <v>0</v>
          </cell>
          <cell r="DC191">
            <v>70.056849826245184</v>
          </cell>
          <cell r="DD191">
            <v>67</v>
          </cell>
          <cell r="DE191">
            <v>11.835616438356164</v>
          </cell>
          <cell r="DF191">
            <v>24</v>
          </cell>
          <cell r="DG191">
            <v>51.980652862426084</v>
          </cell>
          <cell r="DH191">
            <v>0</v>
          </cell>
          <cell r="DI191">
            <v>0</v>
          </cell>
          <cell r="DJ191">
            <v>0</v>
          </cell>
          <cell r="DK191">
            <v>27.3224043715847</v>
          </cell>
          <cell r="DL191">
            <v>31.944327111448441</v>
          </cell>
          <cell r="DM191">
            <v>0</v>
          </cell>
          <cell r="DN191">
            <v>0</v>
          </cell>
          <cell r="DO191">
            <v>0</v>
          </cell>
          <cell r="DP191">
            <v>0</v>
          </cell>
          <cell r="DR191">
            <v>59.266731483033141</v>
          </cell>
          <cell r="DS191">
            <v>0</v>
          </cell>
          <cell r="DT191">
            <v>0</v>
          </cell>
          <cell r="DV191">
            <v>39940</v>
          </cell>
          <cell r="DW191">
            <v>1.1012624589124282</v>
          </cell>
          <cell r="DY191">
            <v>49.7</v>
          </cell>
          <cell r="DZ191">
            <v>44.7</v>
          </cell>
          <cell r="EA191">
            <v>40</v>
          </cell>
          <cell r="EB191">
            <v>40</v>
          </cell>
          <cell r="ED191">
            <v>60</v>
          </cell>
          <cell r="EE191">
            <v>20</v>
          </cell>
          <cell r="EF191">
            <v>41.94232267037097</v>
          </cell>
          <cell r="EG191">
            <v>0</v>
          </cell>
          <cell r="EH191">
            <v>41.94232267037097</v>
          </cell>
          <cell r="EJ191">
            <v>40</v>
          </cell>
          <cell r="EK191">
            <v>100</v>
          </cell>
          <cell r="EL191">
            <v>120</v>
          </cell>
          <cell r="EN191">
            <v>0</v>
          </cell>
          <cell r="EO191">
            <v>60</v>
          </cell>
          <cell r="EP191">
            <v>80</v>
          </cell>
          <cell r="ER191">
            <v>200</v>
          </cell>
          <cell r="ET191">
            <v>15</v>
          </cell>
          <cell r="EU191">
            <v>0</v>
          </cell>
          <cell r="EV191">
            <v>0</v>
          </cell>
          <cell r="EW191">
            <v>44.266731483033141</v>
          </cell>
          <cell r="EX191">
            <v>15</v>
          </cell>
          <cell r="EZ191">
            <v>44.266731483033141</v>
          </cell>
          <cell r="FA191">
            <v>59.266731483033141</v>
          </cell>
          <cell r="FB191">
            <v>59</v>
          </cell>
          <cell r="FC191">
            <v>68.350684931506848</v>
          </cell>
          <cell r="FE191">
            <v>38271.593258796296</v>
          </cell>
        </row>
        <row r="192">
          <cell r="A192">
            <v>39941</v>
          </cell>
          <cell r="B192">
            <v>8</v>
          </cell>
          <cell r="C192">
            <v>5</v>
          </cell>
          <cell r="D192">
            <v>5</v>
          </cell>
          <cell r="E192">
            <v>2009</v>
          </cell>
          <cell r="G192">
            <v>0</v>
          </cell>
          <cell r="H192">
            <v>1.814841085448321</v>
          </cell>
          <cell r="I192">
            <v>10.097273219781588</v>
          </cell>
          <cell r="J192">
            <v>76.027397260273986</v>
          </cell>
          <cell r="K192">
            <v>10.483870967741936</v>
          </cell>
          <cell r="L192">
            <v>0.41997828403036563</v>
          </cell>
          <cell r="M192">
            <v>6.4678200830897437</v>
          </cell>
          <cell r="N192">
            <v>0</v>
          </cell>
          <cell r="O192">
            <v>27.341474538070798</v>
          </cell>
          <cell r="P192">
            <v>14.852537041765434</v>
          </cell>
          <cell r="Q192">
            <v>26.622412654504</v>
          </cell>
          <cell r="R192">
            <v>17.724886817902519</v>
          </cell>
          <cell r="S192">
            <v>151.29796612309394</v>
          </cell>
          <cell r="T192">
            <v>20.962794268950709</v>
          </cell>
          <cell r="U192">
            <v>26.382266085724634</v>
          </cell>
          <cell r="W192">
            <v>0</v>
          </cell>
          <cell r="X192">
            <v>11.91211430522991</v>
          </cell>
          <cell r="Y192">
            <v>10.483870967741936</v>
          </cell>
          <cell r="Z192">
            <v>0</v>
          </cell>
          <cell r="AA192">
            <v>0</v>
          </cell>
          <cell r="AB192">
            <v>0</v>
          </cell>
          <cell r="AC192">
            <v>5</v>
          </cell>
          <cell r="AD192">
            <v>0</v>
          </cell>
          <cell r="AE192">
            <v>1.3517454706142278</v>
          </cell>
          <cell r="AF192">
            <v>0.53605289650588173</v>
          </cell>
          <cell r="AG192">
            <v>0</v>
          </cell>
          <cell r="AH192">
            <v>3.4077515483351419</v>
          </cell>
          <cell r="AI192">
            <v>0</v>
          </cell>
          <cell r="AJ192">
            <v>0</v>
          </cell>
          <cell r="AK192">
            <v>0</v>
          </cell>
          <cell r="AL192">
            <v>0</v>
          </cell>
          <cell r="AM192">
            <v>0</v>
          </cell>
          <cell r="AN192">
            <v>0</v>
          </cell>
          <cell r="AO192">
            <v>29.654849873450086</v>
          </cell>
          <cell r="AP192">
            <v>0</v>
          </cell>
          <cell r="AQ192">
            <v>23.463947103494117</v>
          </cell>
          <cell r="AR192">
            <v>16.536052896505883</v>
          </cell>
          <cell r="AS192">
            <v>13.478709630457516</v>
          </cell>
          <cell r="AT192">
            <v>0</v>
          </cell>
          <cell r="AU192">
            <v>0</v>
          </cell>
          <cell r="AV192">
            <v>0</v>
          </cell>
          <cell r="AW192">
            <v>67</v>
          </cell>
          <cell r="AX192">
            <v>0</v>
          </cell>
          <cell r="AY192">
            <v>0</v>
          </cell>
          <cell r="AZ192">
            <v>42.148878610343445</v>
          </cell>
          <cell r="BA192">
            <v>0</v>
          </cell>
          <cell r="BB192">
            <v>89.494147867425852</v>
          </cell>
          <cell r="BC192">
            <v>0</v>
          </cell>
          <cell r="BD192">
            <v>0</v>
          </cell>
          <cell r="BE192">
            <v>27.3224043715847</v>
          </cell>
          <cell r="BF192">
            <v>33.118158530956322</v>
          </cell>
          <cell r="BG192">
            <v>0</v>
          </cell>
          <cell r="BH192">
            <v>13.875341765815023</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1.7114925919179456</v>
          </cell>
          <cell r="BX192">
            <v>0</v>
          </cell>
          <cell r="BY192">
            <v>0</v>
          </cell>
          <cell r="CA192">
            <v>0</v>
          </cell>
          <cell r="CB192">
            <v>0</v>
          </cell>
          <cell r="CC192">
            <v>0</v>
          </cell>
          <cell r="CD192">
            <v>0</v>
          </cell>
          <cell r="CE192">
            <v>0</v>
          </cell>
          <cell r="CF192">
            <v>0</v>
          </cell>
          <cell r="CH192">
            <v>0</v>
          </cell>
          <cell r="CJ192">
            <v>39941</v>
          </cell>
          <cell r="CK192">
            <v>11.91211430522991</v>
          </cell>
          <cell r="CL192">
            <v>1.8877983671201095</v>
          </cell>
          <cell r="CM192">
            <v>60.440562902541018</v>
          </cell>
          <cell r="CN192">
            <v>1.7114925919179456</v>
          </cell>
          <cell r="CO192">
            <v>0</v>
          </cell>
          <cell r="CP192">
            <v>46.541311052242747</v>
          </cell>
          <cell r="CQ192">
            <v>0</v>
          </cell>
          <cell r="CR192">
            <v>40</v>
          </cell>
          <cell r="CS192">
            <v>0</v>
          </cell>
          <cell r="CU192">
            <v>39941</v>
          </cell>
          <cell r="CV192">
            <v>0</v>
          </cell>
          <cell r="CW192">
            <v>5</v>
          </cell>
          <cell r="CX192">
            <v>0</v>
          </cell>
          <cell r="CY192">
            <v>0</v>
          </cell>
          <cell r="CZ192">
            <v>0</v>
          </cell>
          <cell r="DA192">
            <v>0</v>
          </cell>
          <cell r="DB192">
            <v>0</v>
          </cell>
          <cell r="DC192">
            <v>72.328767123287676</v>
          </cell>
          <cell r="DD192">
            <v>67</v>
          </cell>
          <cell r="DE192">
            <v>11.835616438356164</v>
          </cell>
          <cell r="DF192">
            <v>24</v>
          </cell>
          <cell r="DG192">
            <v>58.684931506849324</v>
          </cell>
          <cell r="DH192">
            <v>89.494147867425852</v>
          </cell>
          <cell r="DI192">
            <v>0</v>
          </cell>
          <cell r="DJ192">
            <v>0</v>
          </cell>
          <cell r="DK192">
            <v>27.3224043715847</v>
          </cell>
          <cell r="DL192">
            <v>33.118158530956322</v>
          </cell>
          <cell r="DM192">
            <v>0</v>
          </cell>
          <cell r="DN192">
            <v>0</v>
          </cell>
          <cell r="DO192">
            <v>0</v>
          </cell>
          <cell r="DP192">
            <v>1.7114925919179456</v>
          </cell>
          <cell r="DR192">
            <v>62.152055494458963</v>
          </cell>
          <cell r="DS192">
            <v>0</v>
          </cell>
          <cell r="DT192">
            <v>0</v>
          </cell>
          <cell r="DV192">
            <v>39941</v>
          </cell>
          <cell r="DW192">
            <v>1.2585322447467397</v>
          </cell>
          <cell r="DY192">
            <v>49.7</v>
          </cell>
          <cell r="DZ192">
            <v>44.7</v>
          </cell>
          <cell r="EA192">
            <v>40</v>
          </cell>
          <cell r="EB192">
            <v>40</v>
          </cell>
          <cell r="ED192">
            <v>60</v>
          </cell>
          <cell r="EE192">
            <v>20</v>
          </cell>
          <cell r="EF192">
            <v>46.541311052242747</v>
          </cell>
          <cell r="EG192">
            <v>0</v>
          </cell>
          <cell r="EH192">
            <v>46.541311052242747</v>
          </cell>
          <cell r="EJ192">
            <v>40</v>
          </cell>
          <cell r="EK192">
            <v>100</v>
          </cell>
          <cell r="EL192">
            <v>120</v>
          </cell>
          <cell r="EN192">
            <v>0</v>
          </cell>
          <cell r="EO192">
            <v>60</v>
          </cell>
          <cell r="EP192">
            <v>80</v>
          </cell>
          <cell r="ER192">
            <v>200</v>
          </cell>
          <cell r="ET192">
            <v>15</v>
          </cell>
          <cell r="EU192">
            <v>0</v>
          </cell>
          <cell r="EV192">
            <v>1.7114925919179456</v>
          </cell>
          <cell r="EW192">
            <v>47.152055494458963</v>
          </cell>
          <cell r="EX192">
            <v>15</v>
          </cell>
          <cell r="EZ192">
            <v>45.440562902541018</v>
          </cell>
          <cell r="FA192">
            <v>60.440562902541018</v>
          </cell>
          <cell r="FB192">
            <v>59</v>
          </cell>
          <cell r="FC192">
            <v>68.350684931506848</v>
          </cell>
          <cell r="FE192">
            <v>38271.593259027781</v>
          </cell>
        </row>
        <row r="193">
          <cell r="A193">
            <v>39942</v>
          </cell>
          <cell r="B193">
            <v>9</v>
          </cell>
          <cell r="C193">
            <v>6</v>
          </cell>
          <cell r="D193">
            <v>5</v>
          </cell>
          <cell r="E193">
            <v>2009</v>
          </cell>
          <cell r="G193">
            <v>0</v>
          </cell>
          <cell r="H193">
            <v>2.0760015150133748</v>
          </cell>
          <cell r="I193">
            <v>12.617407346782029</v>
          </cell>
          <cell r="J193">
            <v>76.027397260273986</v>
          </cell>
          <cell r="K193">
            <v>10.483870967741936</v>
          </cell>
          <cell r="L193">
            <v>0.48041426927712338</v>
          </cell>
          <cell r="M193">
            <v>8.0820949238220301</v>
          </cell>
          <cell r="N193">
            <v>8.1229090909090917</v>
          </cell>
          <cell r="O193">
            <v>31.275984998825891</v>
          </cell>
          <cell r="P193">
            <v>18.559516605135205</v>
          </cell>
          <cell r="Q193">
            <v>26.599727870991906</v>
          </cell>
          <cell r="R193">
            <v>17.724886817902519</v>
          </cell>
          <cell r="S193">
            <v>72.380765269677653</v>
          </cell>
          <cell r="T193">
            <v>21.152278128424836</v>
          </cell>
          <cell r="U193">
            <v>33.851113276476767</v>
          </cell>
          <cell r="W193">
            <v>0</v>
          </cell>
          <cell r="X193">
            <v>14.693408861795405</v>
          </cell>
          <cell r="Y193">
            <v>10.483870967741936</v>
          </cell>
          <cell r="Z193">
            <v>0</v>
          </cell>
          <cell r="AA193">
            <v>0</v>
          </cell>
          <cell r="AB193">
            <v>2.6080583063567113</v>
          </cell>
          <cell r="AC193">
            <v>5</v>
          </cell>
          <cell r="AD193">
            <v>0</v>
          </cell>
          <cell r="AE193">
            <v>1.3517454706142278</v>
          </cell>
          <cell r="AF193">
            <v>7.725614507037303</v>
          </cell>
          <cell r="AG193">
            <v>0</v>
          </cell>
          <cell r="AH193">
            <v>2.9170243985906126</v>
          </cell>
          <cell r="AI193">
            <v>0</v>
          </cell>
          <cell r="AJ193">
            <v>0</v>
          </cell>
          <cell r="AK193">
            <v>0</v>
          </cell>
          <cell r="AL193">
            <v>0</v>
          </cell>
          <cell r="AM193">
            <v>0</v>
          </cell>
          <cell r="AN193">
            <v>0</v>
          </cell>
          <cell r="AO193">
            <v>27.302169589426292</v>
          </cell>
          <cell r="AP193">
            <v>0</v>
          </cell>
          <cell r="AQ193">
            <v>16.274385492962697</v>
          </cell>
          <cell r="AR193">
            <v>22.374041188602948</v>
          </cell>
          <cell r="AS193">
            <v>25.292495623272956</v>
          </cell>
          <cell r="AT193">
            <v>0</v>
          </cell>
          <cell r="AU193">
            <v>0</v>
          </cell>
          <cell r="AV193">
            <v>0</v>
          </cell>
          <cell r="AW193">
            <v>67</v>
          </cell>
          <cell r="AX193">
            <v>0</v>
          </cell>
          <cell r="AY193">
            <v>0</v>
          </cell>
          <cell r="AZ193">
            <v>36.310890318246379</v>
          </cell>
          <cell r="BA193">
            <v>0</v>
          </cell>
          <cell r="BB193">
            <v>24.07326635633288</v>
          </cell>
          <cell r="BC193">
            <v>0</v>
          </cell>
          <cell r="BD193">
            <v>0</v>
          </cell>
          <cell r="BE193">
            <v>27.3224043715847</v>
          </cell>
          <cell r="BF193">
            <v>41.028280559922152</v>
          </cell>
          <cell r="BG193">
            <v>0</v>
          </cell>
          <cell r="BH193">
            <v>2.1236686502024185</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CA193">
            <v>0</v>
          </cell>
          <cell r="CB193">
            <v>5.5530436785647197</v>
          </cell>
          <cell r="CC193">
            <v>0</v>
          </cell>
          <cell r="CD193">
            <v>0</v>
          </cell>
          <cell r="CE193">
            <v>0</v>
          </cell>
          <cell r="CF193">
            <v>0</v>
          </cell>
          <cell r="CH193">
            <v>5.5530436785647197</v>
          </cell>
          <cell r="CJ193">
            <v>39942</v>
          </cell>
          <cell r="CK193">
            <v>14.693408861795405</v>
          </cell>
          <cell r="CL193">
            <v>9.0773599776515308</v>
          </cell>
          <cell r="CM193">
            <v>68.350684931506848</v>
          </cell>
          <cell r="CN193">
            <v>0</v>
          </cell>
          <cell r="CO193">
            <v>0</v>
          </cell>
          <cell r="CP193">
            <v>55.51168961128986</v>
          </cell>
          <cell r="CQ193">
            <v>0</v>
          </cell>
          <cell r="CR193">
            <v>38.648426681565645</v>
          </cell>
          <cell r="CS193">
            <v>0</v>
          </cell>
          <cell r="CU193">
            <v>39942</v>
          </cell>
          <cell r="CV193">
            <v>2.6080583063567113</v>
          </cell>
          <cell r="CW193">
            <v>5</v>
          </cell>
          <cell r="CX193">
            <v>0</v>
          </cell>
          <cell r="CY193">
            <v>0</v>
          </cell>
          <cell r="CZ193">
            <v>0</v>
          </cell>
          <cell r="DA193">
            <v>0</v>
          </cell>
          <cell r="DB193">
            <v>0</v>
          </cell>
          <cell r="DC193">
            <v>72.328767123287676</v>
          </cell>
          <cell r="DD193">
            <v>67</v>
          </cell>
          <cell r="DE193">
            <v>11.835616438356164</v>
          </cell>
          <cell r="DF193">
            <v>24</v>
          </cell>
          <cell r="DG193">
            <v>58.684931506849324</v>
          </cell>
          <cell r="DH193">
            <v>24.07326635633288</v>
          </cell>
          <cell r="DI193">
            <v>0</v>
          </cell>
          <cell r="DJ193">
            <v>0</v>
          </cell>
          <cell r="DK193">
            <v>27.3224043715847</v>
          </cell>
          <cell r="DL193">
            <v>41.028280559922152</v>
          </cell>
          <cell r="DM193">
            <v>0</v>
          </cell>
          <cell r="DN193">
            <v>0</v>
          </cell>
          <cell r="DO193">
            <v>0</v>
          </cell>
          <cell r="DP193">
            <v>0</v>
          </cell>
          <cell r="DR193">
            <v>68.350684931506848</v>
          </cell>
          <cell r="DS193">
            <v>5.5530436785647197</v>
          </cell>
          <cell r="DT193">
            <v>0</v>
          </cell>
          <cell r="DV193">
            <v>39942</v>
          </cell>
          <cell r="DW193">
            <v>6.0515733184343539</v>
          </cell>
          <cell r="DY193">
            <v>49.7</v>
          </cell>
          <cell r="DZ193">
            <v>44.7</v>
          </cell>
          <cell r="EA193">
            <v>40</v>
          </cell>
          <cell r="EB193">
            <v>38.648426681565645</v>
          </cell>
          <cell r="ED193">
            <v>60</v>
          </cell>
          <cell r="EE193">
            <v>20</v>
          </cell>
          <cell r="EF193">
            <v>55.51168961128986</v>
          </cell>
          <cell r="EG193">
            <v>0</v>
          </cell>
          <cell r="EH193">
            <v>55.51168961128986</v>
          </cell>
          <cell r="EJ193">
            <v>38.648426681565645</v>
          </cell>
          <cell r="EK193">
            <v>98.648426681565638</v>
          </cell>
          <cell r="EL193">
            <v>118.64842668156564</v>
          </cell>
          <cell r="EN193">
            <v>0</v>
          </cell>
          <cell r="EO193">
            <v>60</v>
          </cell>
          <cell r="EP193">
            <v>80</v>
          </cell>
          <cell r="ER193">
            <v>200</v>
          </cell>
          <cell r="ET193">
            <v>15</v>
          </cell>
          <cell r="EU193">
            <v>0</v>
          </cell>
          <cell r="EV193">
            <v>0</v>
          </cell>
          <cell r="EW193">
            <v>56.781873653294468</v>
          </cell>
          <cell r="EX193">
            <v>11.56881127821238</v>
          </cell>
          <cell r="EZ193">
            <v>56.781873653294468</v>
          </cell>
          <cell r="FA193">
            <v>71.781873653294468</v>
          </cell>
          <cell r="FB193">
            <v>59</v>
          </cell>
          <cell r="FC193">
            <v>68.350684931506848</v>
          </cell>
          <cell r="FE193">
            <v>38271.593259143519</v>
          </cell>
        </row>
        <row r="194">
          <cell r="A194">
            <v>39943</v>
          </cell>
          <cell r="B194">
            <v>10</v>
          </cell>
          <cell r="C194">
            <v>7</v>
          </cell>
          <cell r="D194">
            <v>5</v>
          </cell>
          <cell r="E194">
            <v>2009</v>
          </cell>
          <cell r="G194">
            <v>0</v>
          </cell>
          <cell r="H194">
            <v>1.6670662502749012</v>
          </cell>
          <cell r="I194">
            <v>12.367927524274386</v>
          </cell>
          <cell r="J194">
            <v>76.027397260273986</v>
          </cell>
          <cell r="K194">
            <v>10.483870967741936</v>
          </cell>
          <cell r="L194">
            <v>0.38578122832304912</v>
          </cell>
          <cell r="M194">
            <v>7.9222903338878483</v>
          </cell>
          <cell r="N194">
            <v>8.1229090909090917</v>
          </cell>
          <cell r="O194">
            <v>25.115173885270895</v>
          </cell>
          <cell r="P194">
            <v>18.19254542149837</v>
          </cell>
          <cell r="Q194">
            <v>26.541097401150484</v>
          </cell>
          <cell r="R194">
            <v>17.724886817902519</v>
          </cell>
          <cell r="S194">
            <v>99.864460653793486</v>
          </cell>
          <cell r="T194">
            <v>21.277055656773427</v>
          </cell>
          <cell r="U194">
            <v>34.657397634384765</v>
          </cell>
          <cell r="W194">
            <v>0</v>
          </cell>
          <cell r="X194">
            <v>14.034993774549287</v>
          </cell>
          <cell r="Y194">
            <v>10.483870967741936</v>
          </cell>
          <cell r="Z194">
            <v>0</v>
          </cell>
          <cell r="AA194">
            <v>0</v>
          </cell>
          <cell r="AB194">
            <v>2.6067353782302978</v>
          </cell>
          <cell r="AC194">
            <v>5</v>
          </cell>
          <cell r="AD194">
            <v>0</v>
          </cell>
          <cell r="AE194">
            <v>1.3517454706142278</v>
          </cell>
          <cell r="AF194">
            <v>7.4724998042754631</v>
          </cell>
          <cell r="AG194">
            <v>0</v>
          </cell>
          <cell r="AH194">
            <v>2.9899343391147166</v>
          </cell>
          <cell r="AI194">
            <v>0</v>
          </cell>
          <cell r="AJ194">
            <v>0</v>
          </cell>
          <cell r="AK194">
            <v>0</v>
          </cell>
          <cell r="AL194">
            <v>0</v>
          </cell>
          <cell r="AM194">
            <v>0</v>
          </cell>
          <cell r="AN194">
            <v>0</v>
          </cell>
          <cell r="AO194">
            <v>27.834784877116775</v>
          </cell>
          <cell r="AP194">
            <v>0</v>
          </cell>
          <cell r="AQ194">
            <v>16.527500195724535</v>
          </cell>
          <cell r="AR194">
            <v>22.289669621015669</v>
          </cell>
          <cell r="AS194">
            <v>17.931814492850563</v>
          </cell>
          <cell r="AT194">
            <v>0</v>
          </cell>
          <cell r="AU194">
            <v>0</v>
          </cell>
          <cell r="AV194">
            <v>0</v>
          </cell>
          <cell r="AW194">
            <v>67</v>
          </cell>
          <cell r="AX194">
            <v>0</v>
          </cell>
          <cell r="AY194">
            <v>0</v>
          </cell>
          <cell r="AZ194">
            <v>36.395261885833655</v>
          </cell>
          <cell r="BA194">
            <v>0</v>
          </cell>
          <cell r="BB194">
            <v>52.403652059118002</v>
          </cell>
          <cell r="BC194">
            <v>0</v>
          </cell>
          <cell r="BD194">
            <v>0</v>
          </cell>
          <cell r="BE194">
            <v>27.3224043715847</v>
          </cell>
          <cell r="BF194">
            <v>41.028280559922152</v>
          </cell>
          <cell r="BG194">
            <v>0</v>
          </cell>
          <cell r="BH194">
            <v>7.6767123287671382</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CA194">
            <v>0</v>
          </cell>
          <cell r="CB194">
            <v>0</v>
          </cell>
          <cell r="CC194">
            <v>0</v>
          </cell>
          <cell r="CD194">
            <v>0</v>
          </cell>
          <cell r="CE194">
            <v>0</v>
          </cell>
          <cell r="CF194">
            <v>0</v>
          </cell>
          <cell r="CH194">
            <v>0</v>
          </cell>
          <cell r="CJ194">
            <v>39943</v>
          </cell>
          <cell r="CK194">
            <v>14.034993774549287</v>
          </cell>
          <cell r="CL194">
            <v>8.8242452748896909</v>
          </cell>
          <cell r="CM194">
            <v>68.350684931506848</v>
          </cell>
          <cell r="CN194">
            <v>0</v>
          </cell>
          <cell r="CO194">
            <v>0</v>
          </cell>
          <cell r="CP194">
            <v>48.756533709082056</v>
          </cell>
          <cell r="CQ194">
            <v>0</v>
          </cell>
          <cell r="CR194">
            <v>38.817169816740204</v>
          </cell>
          <cell r="CS194">
            <v>0</v>
          </cell>
          <cell r="CU194">
            <v>39943</v>
          </cell>
          <cell r="CV194">
            <v>2.6067353782302978</v>
          </cell>
          <cell r="CW194">
            <v>5</v>
          </cell>
          <cell r="CX194">
            <v>0</v>
          </cell>
          <cell r="CY194">
            <v>0</v>
          </cell>
          <cell r="CZ194">
            <v>0</v>
          </cell>
          <cell r="DA194">
            <v>0</v>
          </cell>
          <cell r="DB194">
            <v>0</v>
          </cell>
          <cell r="DC194">
            <v>70.46823981239848</v>
          </cell>
          <cell r="DD194">
            <v>67</v>
          </cell>
          <cell r="DE194">
            <v>11.835616438356164</v>
          </cell>
          <cell r="DF194">
            <v>24</v>
          </cell>
          <cell r="DG194">
            <v>58.684931506849324</v>
          </cell>
          <cell r="DH194">
            <v>52.403652059118002</v>
          </cell>
          <cell r="DI194">
            <v>0</v>
          </cell>
          <cell r="DJ194">
            <v>0</v>
          </cell>
          <cell r="DK194">
            <v>27.3224043715847</v>
          </cell>
          <cell r="DL194">
            <v>41.028280559922152</v>
          </cell>
          <cell r="DM194">
            <v>0</v>
          </cell>
          <cell r="DN194">
            <v>0</v>
          </cell>
          <cell r="DO194">
            <v>0</v>
          </cell>
          <cell r="DP194">
            <v>0</v>
          </cell>
          <cell r="DR194">
            <v>68.350684931506848</v>
          </cell>
          <cell r="DS194">
            <v>0</v>
          </cell>
          <cell r="DT194">
            <v>0</v>
          </cell>
          <cell r="DV194">
            <v>39943</v>
          </cell>
          <cell r="DW194">
            <v>5.8828301832597942</v>
          </cell>
          <cell r="DY194">
            <v>49.7</v>
          </cell>
          <cell r="DZ194">
            <v>44.7</v>
          </cell>
          <cell r="EA194">
            <v>40</v>
          </cell>
          <cell r="EB194">
            <v>38.817169816740204</v>
          </cell>
          <cell r="ED194">
            <v>60</v>
          </cell>
          <cell r="EE194">
            <v>20</v>
          </cell>
          <cell r="EF194">
            <v>48.756533709082056</v>
          </cell>
          <cell r="EG194">
            <v>0</v>
          </cell>
          <cell r="EH194">
            <v>48.756533709082056</v>
          </cell>
          <cell r="EJ194">
            <v>38.817169816740204</v>
          </cell>
          <cell r="EK194">
            <v>98.817169816740204</v>
          </cell>
          <cell r="EL194">
            <v>118.8171698167402</v>
          </cell>
          <cell r="EN194">
            <v>0</v>
          </cell>
          <cell r="EO194">
            <v>60</v>
          </cell>
          <cell r="EP194">
            <v>80</v>
          </cell>
          <cell r="ER194">
            <v>200</v>
          </cell>
          <cell r="ET194">
            <v>15</v>
          </cell>
          <cell r="EU194">
            <v>0</v>
          </cell>
          <cell r="EV194">
            <v>0</v>
          </cell>
          <cell r="EW194">
            <v>55.659144445040113</v>
          </cell>
          <cell r="EX194">
            <v>12.691540486466735</v>
          </cell>
          <cell r="EZ194">
            <v>55.659144445040113</v>
          </cell>
          <cell r="FA194">
            <v>70.659144445040113</v>
          </cell>
          <cell r="FB194">
            <v>59</v>
          </cell>
          <cell r="FC194">
            <v>68.350684931506848</v>
          </cell>
          <cell r="FE194">
            <v>38271.593259490743</v>
          </cell>
        </row>
        <row r="195">
          <cell r="A195">
            <v>39944</v>
          </cell>
          <cell r="B195">
            <v>11</v>
          </cell>
          <cell r="C195">
            <v>1</v>
          </cell>
          <cell r="D195">
            <v>5</v>
          </cell>
          <cell r="E195">
            <v>2009</v>
          </cell>
          <cell r="G195">
            <v>0</v>
          </cell>
          <cell r="H195">
            <v>1.6636357289374055</v>
          </cell>
          <cell r="I195">
            <v>12.366346846138986</v>
          </cell>
          <cell r="J195">
            <v>76.027397260273986</v>
          </cell>
          <cell r="K195">
            <v>10.483870967741936</v>
          </cell>
          <cell r="L195">
            <v>0.38498736021183921</v>
          </cell>
          <cell r="M195">
            <v>7.9212778286731709</v>
          </cell>
          <cell r="N195">
            <v>8.1229090909090917</v>
          </cell>
          <cell r="O195">
            <v>25.063491392212136</v>
          </cell>
          <cell r="P195">
            <v>18.190220330352851</v>
          </cell>
          <cell r="Q195">
            <v>26.55927789340236</v>
          </cell>
          <cell r="R195">
            <v>17.724886817902519</v>
          </cell>
          <cell r="S195">
            <v>169.04233048548633</v>
          </cell>
          <cell r="T195">
            <v>21.591127090522754</v>
          </cell>
          <cell r="U195">
            <v>36.686856685620128</v>
          </cell>
          <cell r="W195">
            <v>0</v>
          </cell>
          <cell r="X195">
            <v>14.029982575076392</v>
          </cell>
          <cell r="Y195">
            <v>10.483870967741936</v>
          </cell>
          <cell r="Z195">
            <v>0</v>
          </cell>
          <cell r="AA195">
            <v>0</v>
          </cell>
          <cell r="AB195">
            <v>2.6054131211543852</v>
          </cell>
          <cell r="AC195">
            <v>5</v>
          </cell>
          <cell r="AD195">
            <v>0</v>
          </cell>
          <cell r="AE195">
            <v>1.3517454706142278</v>
          </cell>
          <cell r="AF195">
            <v>7.4720156880254915</v>
          </cell>
          <cell r="AG195">
            <v>0</v>
          </cell>
          <cell r="AH195">
            <v>3.0382121697020992</v>
          </cell>
          <cell r="AI195">
            <v>0</v>
          </cell>
          <cell r="AJ195">
            <v>0</v>
          </cell>
          <cell r="AK195">
            <v>0</v>
          </cell>
          <cell r="AL195">
            <v>0</v>
          </cell>
          <cell r="AM195">
            <v>0</v>
          </cell>
          <cell r="AN195">
            <v>0</v>
          </cell>
          <cell r="AO195">
            <v>27.742371470836201</v>
          </cell>
          <cell r="AP195">
            <v>0</v>
          </cell>
          <cell r="AQ195">
            <v>16.527984311974507</v>
          </cell>
          <cell r="AR195">
            <v>22.28950824893235</v>
          </cell>
          <cell r="AS195">
            <v>17.939800232424716</v>
          </cell>
          <cell r="AT195">
            <v>0</v>
          </cell>
          <cell r="AU195">
            <v>0</v>
          </cell>
          <cell r="AV195">
            <v>0</v>
          </cell>
          <cell r="AW195">
            <v>67</v>
          </cell>
          <cell r="AX195">
            <v>0</v>
          </cell>
          <cell r="AY195">
            <v>0</v>
          </cell>
          <cell r="AZ195">
            <v>36.395423257916974</v>
          </cell>
          <cell r="BA195">
            <v>0</v>
          </cell>
          <cell r="BB195">
            <v>123.92489100371225</v>
          </cell>
          <cell r="BC195">
            <v>0</v>
          </cell>
          <cell r="BD195">
            <v>0</v>
          </cell>
          <cell r="BE195">
            <v>27.3224043715847</v>
          </cell>
          <cell r="BF195">
            <v>41.028280559922152</v>
          </cell>
          <cell r="BG195">
            <v>0</v>
          </cell>
          <cell r="BH195">
            <v>7.6767123287671382</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CA195">
            <v>0</v>
          </cell>
          <cell r="CB195">
            <v>0</v>
          </cell>
          <cell r="CC195">
            <v>0</v>
          </cell>
          <cell r="CD195">
            <v>0</v>
          </cell>
          <cell r="CE195">
            <v>0</v>
          </cell>
          <cell r="CF195">
            <v>0</v>
          </cell>
          <cell r="CH195">
            <v>0</v>
          </cell>
          <cell r="CJ195">
            <v>39944</v>
          </cell>
          <cell r="CK195">
            <v>14.029982575076392</v>
          </cell>
          <cell r="CL195">
            <v>8.8237611586397193</v>
          </cell>
          <cell r="CM195">
            <v>68.350684931506848</v>
          </cell>
          <cell r="CN195">
            <v>0</v>
          </cell>
          <cell r="CO195">
            <v>0</v>
          </cell>
          <cell r="CP195">
            <v>48.720383872963012</v>
          </cell>
          <cell r="CQ195">
            <v>0</v>
          </cell>
          <cell r="CR195">
            <v>38.817492560906857</v>
          </cell>
          <cell r="CS195">
            <v>0</v>
          </cell>
          <cell r="CU195">
            <v>39944</v>
          </cell>
          <cell r="CV195">
            <v>2.6054131211543852</v>
          </cell>
          <cell r="CW195">
            <v>5</v>
          </cell>
          <cell r="CX195">
            <v>0</v>
          </cell>
          <cell r="CY195">
            <v>0</v>
          </cell>
          <cell r="CZ195">
            <v>0</v>
          </cell>
          <cell r="DA195">
            <v>0</v>
          </cell>
          <cell r="DB195">
            <v>0</v>
          </cell>
          <cell r="DC195">
            <v>70.427078776806553</v>
          </cell>
          <cell r="DD195">
            <v>67</v>
          </cell>
          <cell r="DE195">
            <v>11.835616438356164</v>
          </cell>
          <cell r="DF195">
            <v>24</v>
          </cell>
          <cell r="DG195">
            <v>58.684931506849324</v>
          </cell>
          <cell r="DH195">
            <v>123.92489100371225</v>
          </cell>
          <cell r="DI195">
            <v>0</v>
          </cell>
          <cell r="DJ195">
            <v>0</v>
          </cell>
          <cell r="DK195">
            <v>27.3224043715847</v>
          </cell>
          <cell r="DL195">
            <v>41.028280559922152</v>
          </cell>
          <cell r="DM195">
            <v>0</v>
          </cell>
          <cell r="DN195">
            <v>0</v>
          </cell>
          <cell r="DO195">
            <v>0</v>
          </cell>
          <cell r="DP195">
            <v>0</v>
          </cell>
          <cell r="DR195">
            <v>68.350684931506848</v>
          </cell>
          <cell r="DS195">
            <v>0</v>
          </cell>
          <cell r="DT195">
            <v>0</v>
          </cell>
          <cell r="DV195">
            <v>39944</v>
          </cell>
          <cell r="DW195">
            <v>5.8825074390931462</v>
          </cell>
          <cell r="DY195">
            <v>49.7</v>
          </cell>
          <cell r="DZ195">
            <v>44.7</v>
          </cell>
          <cell r="EA195">
            <v>40</v>
          </cell>
          <cell r="EB195">
            <v>38.817492560906857</v>
          </cell>
          <cell r="ED195">
            <v>60</v>
          </cell>
          <cell r="EE195">
            <v>20</v>
          </cell>
          <cell r="EF195">
            <v>48.720383872963012</v>
          </cell>
          <cell r="EG195">
            <v>0</v>
          </cell>
          <cell r="EH195">
            <v>48.720383872963012</v>
          </cell>
          <cell r="EJ195">
            <v>38.817492560906857</v>
          </cell>
          <cell r="EK195">
            <v>98.817492560906857</v>
          </cell>
          <cell r="EL195">
            <v>118.81749256090686</v>
          </cell>
          <cell r="EN195">
            <v>0</v>
          </cell>
          <cell r="EO195">
            <v>60</v>
          </cell>
          <cell r="EP195">
            <v>80</v>
          </cell>
          <cell r="ER195">
            <v>200</v>
          </cell>
          <cell r="ET195">
            <v>15</v>
          </cell>
          <cell r="EU195">
            <v>0</v>
          </cell>
          <cell r="EV195">
            <v>0</v>
          </cell>
          <cell r="EW195">
            <v>55.652030949873946</v>
          </cell>
          <cell r="EX195">
            <v>12.698653981632901</v>
          </cell>
          <cell r="EZ195">
            <v>55.652030949873946</v>
          </cell>
          <cell r="FA195">
            <v>70.652030949873946</v>
          </cell>
          <cell r="FB195">
            <v>59</v>
          </cell>
          <cell r="FC195">
            <v>68.350684931506848</v>
          </cell>
          <cell r="FE195">
            <v>38271.59325972222</v>
          </cell>
        </row>
        <row r="196">
          <cell r="A196">
            <v>39945</v>
          </cell>
          <cell r="B196">
            <v>12</v>
          </cell>
          <cell r="C196">
            <v>2</v>
          </cell>
          <cell r="D196">
            <v>5</v>
          </cell>
          <cell r="E196">
            <v>2009</v>
          </cell>
          <cell r="G196">
            <v>0</v>
          </cell>
          <cell r="H196">
            <v>1.3897703219536015</v>
          </cell>
          <cell r="I196">
            <v>12.200792632142711</v>
          </cell>
          <cell r="J196">
            <v>76.027397260273986</v>
          </cell>
          <cell r="K196">
            <v>10.483870967741936</v>
          </cell>
          <cell r="L196">
            <v>0.32161127477793311</v>
          </cell>
          <cell r="M196">
            <v>7.8152318847021318</v>
          </cell>
          <cell r="N196">
            <v>8.1229090909090917</v>
          </cell>
          <cell r="O196">
            <v>20.937574191006419</v>
          </cell>
          <cell r="P196">
            <v>17.946699129898182</v>
          </cell>
          <cell r="Q196">
            <v>26.575547070557988</v>
          </cell>
          <cell r="R196">
            <v>17.724886817902519</v>
          </cell>
          <cell r="S196">
            <v>116.29565996121019</v>
          </cell>
          <cell r="T196">
            <v>21.351654229080676</v>
          </cell>
          <cell r="U196">
            <v>35.139436850657539</v>
          </cell>
          <cell r="W196">
            <v>0</v>
          </cell>
          <cell r="X196">
            <v>13.590562954096313</v>
          </cell>
          <cell r="Y196">
            <v>10.483870967741936</v>
          </cell>
          <cell r="Z196">
            <v>0</v>
          </cell>
          <cell r="AA196">
            <v>0</v>
          </cell>
          <cell r="AB196">
            <v>2.6040915347885818</v>
          </cell>
          <cell r="AC196">
            <v>5</v>
          </cell>
          <cell r="AD196">
            <v>0</v>
          </cell>
          <cell r="AE196">
            <v>1.3517454706142278</v>
          </cell>
          <cell r="AF196">
            <v>7.3039152449863458</v>
          </cell>
          <cell r="AG196">
            <v>0</v>
          </cell>
          <cell r="AH196">
            <v>3.2288063216087295</v>
          </cell>
          <cell r="AI196">
            <v>0</v>
          </cell>
          <cell r="AJ196">
            <v>0</v>
          </cell>
          <cell r="AK196">
            <v>0</v>
          </cell>
          <cell r="AL196">
            <v>0</v>
          </cell>
          <cell r="AM196">
            <v>0</v>
          </cell>
          <cell r="AN196">
            <v>0</v>
          </cell>
          <cell r="AO196">
            <v>27.942769433796094</v>
          </cell>
          <cell r="AP196">
            <v>0</v>
          </cell>
          <cell r="AQ196">
            <v>16.696084755013654</v>
          </cell>
          <cell r="AR196">
            <v>22.233474767919301</v>
          </cell>
          <cell r="AS196">
            <v>13.083571931027322</v>
          </cell>
          <cell r="AT196">
            <v>0</v>
          </cell>
          <cell r="AU196">
            <v>0</v>
          </cell>
          <cell r="AV196">
            <v>0</v>
          </cell>
          <cell r="AW196">
            <v>67</v>
          </cell>
          <cell r="AX196">
            <v>0</v>
          </cell>
          <cell r="AY196">
            <v>0</v>
          </cell>
          <cell r="AZ196">
            <v>36.45145673893002</v>
          </cell>
          <cell r="BA196">
            <v>0</v>
          </cell>
          <cell r="BB196">
            <v>69.335294302018397</v>
          </cell>
          <cell r="BC196">
            <v>0</v>
          </cell>
          <cell r="BD196">
            <v>0</v>
          </cell>
          <cell r="BE196">
            <v>27.3224043715847</v>
          </cell>
          <cell r="BF196">
            <v>41.028280559922152</v>
          </cell>
          <cell r="BG196">
            <v>0</v>
          </cell>
          <cell r="BH196">
            <v>7.6767123287671382</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CA196">
            <v>0</v>
          </cell>
          <cell r="CB196">
            <v>0</v>
          </cell>
          <cell r="CC196">
            <v>0</v>
          </cell>
          <cell r="CD196">
            <v>0</v>
          </cell>
          <cell r="CE196">
            <v>0</v>
          </cell>
          <cell r="CF196">
            <v>0</v>
          </cell>
          <cell r="CH196">
            <v>0</v>
          </cell>
          <cell r="CJ196">
            <v>39945</v>
          </cell>
          <cell r="CK196">
            <v>13.590562954096313</v>
          </cell>
          <cell r="CL196">
            <v>8.6556607156005736</v>
          </cell>
          <cell r="CM196">
            <v>68.350684931506848</v>
          </cell>
          <cell r="CN196">
            <v>0</v>
          </cell>
          <cell r="CO196">
            <v>0</v>
          </cell>
          <cell r="CP196">
            <v>44.255147686432146</v>
          </cell>
          <cell r="CQ196">
            <v>0</v>
          </cell>
          <cell r="CR196">
            <v>38.929559522932955</v>
          </cell>
          <cell r="CS196">
            <v>0</v>
          </cell>
          <cell r="CU196">
            <v>39945</v>
          </cell>
          <cell r="CV196">
            <v>2.6040915347885818</v>
          </cell>
          <cell r="CW196">
            <v>5</v>
          </cell>
          <cell r="CX196">
            <v>0</v>
          </cell>
          <cell r="CY196">
            <v>0</v>
          </cell>
          <cell r="CZ196">
            <v>0</v>
          </cell>
          <cell r="DA196">
            <v>0</v>
          </cell>
          <cell r="DB196">
            <v>0</v>
          </cell>
          <cell r="DC196">
            <v>65.522422969295604</v>
          </cell>
          <cell r="DD196">
            <v>67</v>
          </cell>
          <cell r="DE196">
            <v>11.835616438356164</v>
          </cell>
          <cell r="DF196">
            <v>24</v>
          </cell>
          <cell r="DG196">
            <v>58.684931506849324</v>
          </cell>
          <cell r="DH196">
            <v>69.335294302018397</v>
          </cell>
          <cell r="DI196">
            <v>0</v>
          </cell>
          <cell r="DJ196">
            <v>0</v>
          </cell>
          <cell r="DK196">
            <v>27.3224043715847</v>
          </cell>
          <cell r="DL196">
            <v>41.028280559922152</v>
          </cell>
          <cell r="DM196">
            <v>0</v>
          </cell>
          <cell r="DN196">
            <v>0</v>
          </cell>
          <cell r="DO196">
            <v>0</v>
          </cell>
          <cell r="DP196">
            <v>0</v>
          </cell>
          <cell r="DR196">
            <v>68.350684931506848</v>
          </cell>
          <cell r="DS196">
            <v>0</v>
          </cell>
          <cell r="DT196">
            <v>0</v>
          </cell>
          <cell r="DV196">
            <v>39945</v>
          </cell>
          <cell r="DW196">
            <v>5.7704404770670488</v>
          </cell>
          <cell r="DY196">
            <v>49.7</v>
          </cell>
          <cell r="DZ196">
            <v>44.7</v>
          </cell>
          <cell r="EA196">
            <v>40</v>
          </cell>
          <cell r="EB196">
            <v>38.929559522932955</v>
          </cell>
          <cell r="ED196">
            <v>60</v>
          </cell>
          <cell r="EE196">
            <v>20</v>
          </cell>
          <cell r="EF196">
            <v>44.255147686432146</v>
          </cell>
          <cell r="EG196">
            <v>0</v>
          </cell>
          <cell r="EH196">
            <v>44.255147686432146</v>
          </cell>
          <cell r="EJ196">
            <v>38.929559522932955</v>
          </cell>
          <cell r="EK196">
            <v>98.929559522932948</v>
          </cell>
          <cell r="EL196">
            <v>118.92955952293295</v>
          </cell>
          <cell r="EN196">
            <v>0</v>
          </cell>
          <cell r="EO196">
            <v>60</v>
          </cell>
          <cell r="EP196">
            <v>80</v>
          </cell>
          <cell r="ER196">
            <v>200</v>
          </cell>
          <cell r="ET196">
            <v>15</v>
          </cell>
          <cell r="EU196">
            <v>0</v>
          </cell>
          <cell r="EV196">
            <v>0</v>
          </cell>
          <cell r="EW196">
            <v>54.906990530432758</v>
          </cell>
          <cell r="EX196">
            <v>13.44369440107409</v>
          </cell>
          <cell r="EZ196">
            <v>54.906990530432758</v>
          </cell>
          <cell r="FA196">
            <v>69.906990530432751</v>
          </cell>
          <cell r="FB196">
            <v>59</v>
          </cell>
          <cell r="FC196">
            <v>68.350684931506848</v>
          </cell>
          <cell r="FE196">
            <v>38271.593259837966</v>
          </cell>
        </row>
        <row r="197">
          <cell r="A197">
            <v>39946</v>
          </cell>
          <cell r="B197">
            <v>13</v>
          </cell>
          <cell r="C197">
            <v>3</v>
          </cell>
          <cell r="D197">
            <v>5</v>
          </cell>
          <cell r="E197">
            <v>2009</v>
          </cell>
          <cell r="G197">
            <v>0</v>
          </cell>
          <cell r="H197">
            <v>1.2206716603732914</v>
          </cell>
          <cell r="I197">
            <v>11.622566790172279</v>
          </cell>
          <cell r="J197">
            <v>76.027397260273986</v>
          </cell>
          <cell r="K197">
            <v>10.483870967741936</v>
          </cell>
          <cell r="L197">
            <v>0.28247960297935981</v>
          </cell>
          <cell r="M197">
            <v>7.4448486503521814</v>
          </cell>
          <cell r="N197">
            <v>8.1229090909090917</v>
          </cell>
          <cell r="O197">
            <v>18.390019594027599</v>
          </cell>
          <cell r="P197">
            <v>17.096160519182284</v>
          </cell>
          <cell r="Q197">
            <v>26.372536604215519</v>
          </cell>
          <cell r="R197">
            <v>17.724886817902519</v>
          </cell>
          <cell r="S197">
            <v>121.49735468258385</v>
          </cell>
          <cell r="T197">
            <v>21.446869180758242</v>
          </cell>
          <cell r="U197">
            <v>31.821631714106669</v>
          </cell>
          <cell r="W197">
            <v>0</v>
          </cell>
          <cell r="X197">
            <v>12.84323845054557</v>
          </cell>
          <cell r="Y197">
            <v>10.483870967741936</v>
          </cell>
          <cell r="Z197">
            <v>0</v>
          </cell>
          <cell r="AA197">
            <v>0</v>
          </cell>
          <cell r="AB197">
            <v>2.6027706187926754</v>
          </cell>
          <cell r="AC197">
            <v>5</v>
          </cell>
          <cell r="AD197">
            <v>0</v>
          </cell>
          <cell r="AE197">
            <v>1.3517454706142278</v>
          </cell>
          <cell r="AF197">
            <v>6.8957212548337292</v>
          </cell>
          <cell r="AG197">
            <v>0</v>
          </cell>
          <cell r="AH197">
            <v>3.5939006252288763</v>
          </cell>
          <cell r="AI197">
            <v>0</v>
          </cell>
          <cell r="AJ197">
            <v>0</v>
          </cell>
          <cell r="AK197">
            <v>0</v>
          </cell>
          <cell r="AL197">
            <v>0</v>
          </cell>
          <cell r="AM197">
            <v>0</v>
          </cell>
          <cell r="AN197">
            <v>0</v>
          </cell>
          <cell r="AO197">
            <v>28.293454502799698</v>
          </cell>
          <cell r="AP197">
            <v>0</v>
          </cell>
          <cell r="AQ197">
            <v>17.104278745166269</v>
          </cell>
          <cell r="AR197">
            <v>22.097410104535093</v>
          </cell>
          <cell r="AS197">
            <v>8.4945595575979809</v>
          </cell>
          <cell r="AT197">
            <v>0</v>
          </cell>
          <cell r="AU197">
            <v>0</v>
          </cell>
          <cell r="AV197">
            <v>0</v>
          </cell>
          <cell r="AW197">
            <v>67</v>
          </cell>
          <cell r="AX197">
            <v>0</v>
          </cell>
          <cell r="AY197">
            <v>0</v>
          </cell>
          <cell r="AZ197">
            <v>36.587521402314231</v>
          </cell>
          <cell r="BA197">
            <v>0</v>
          </cell>
          <cell r="BB197">
            <v>71.178334175134523</v>
          </cell>
          <cell r="BC197">
            <v>0</v>
          </cell>
          <cell r="BD197">
            <v>0</v>
          </cell>
          <cell r="BE197">
            <v>27.3224043715847</v>
          </cell>
          <cell r="BF197">
            <v>39.982407613014814</v>
          </cell>
          <cell r="BG197">
            <v>0</v>
          </cell>
          <cell r="BH197">
            <v>8.7225852756744757</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CA197">
            <v>0</v>
          </cell>
          <cell r="CB197">
            <v>0</v>
          </cell>
          <cell r="CC197">
            <v>0</v>
          </cell>
          <cell r="CD197">
            <v>0</v>
          </cell>
          <cell r="CE197">
            <v>0</v>
          </cell>
          <cell r="CF197">
            <v>0</v>
          </cell>
          <cell r="CH197">
            <v>0</v>
          </cell>
          <cell r="CJ197">
            <v>39946</v>
          </cell>
          <cell r="CK197">
            <v>12.84323845054557</v>
          </cell>
          <cell r="CL197">
            <v>8.247466725447957</v>
          </cell>
          <cell r="CM197">
            <v>67.30481198459951</v>
          </cell>
          <cell r="CN197">
            <v>0</v>
          </cell>
          <cell r="CO197">
            <v>0</v>
          </cell>
          <cell r="CP197">
            <v>40.381914685626555</v>
          </cell>
          <cell r="CQ197">
            <v>0</v>
          </cell>
          <cell r="CR197">
            <v>39.201688849701362</v>
          </cell>
          <cell r="CS197">
            <v>0</v>
          </cell>
          <cell r="CU197">
            <v>39946</v>
          </cell>
          <cell r="CV197">
            <v>2.6027706187926754</v>
          </cell>
          <cell r="CW197">
            <v>5</v>
          </cell>
          <cell r="CX197">
            <v>0</v>
          </cell>
          <cell r="CY197">
            <v>0</v>
          </cell>
          <cell r="CZ197">
            <v>0</v>
          </cell>
          <cell r="DA197">
            <v>0</v>
          </cell>
          <cell r="DB197">
            <v>0</v>
          </cell>
          <cell r="DC197">
            <v>61.947738411846601</v>
          </cell>
          <cell r="DD197">
            <v>67</v>
          </cell>
          <cell r="DE197">
            <v>11.835616438356164</v>
          </cell>
          <cell r="DF197">
            <v>24</v>
          </cell>
          <cell r="DG197">
            <v>58.684931506849324</v>
          </cell>
          <cell r="DH197">
            <v>71.178334175134523</v>
          </cell>
          <cell r="DI197">
            <v>0</v>
          </cell>
          <cell r="DJ197">
            <v>0</v>
          </cell>
          <cell r="DK197">
            <v>27.3224043715847</v>
          </cell>
          <cell r="DL197">
            <v>39.982407613014814</v>
          </cell>
          <cell r="DM197">
            <v>0</v>
          </cell>
          <cell r="DN197">
            <v>0</v>
          </cell>
          <cell r="DO197">
            <v>0</v>
          </cell>
          <cell r="DP197">
            <v>0</v>
          </cell>
          <cell r="DR197">
            <v>67.30481198459951</v>
          </cell>
          <cell r="DS197">
            <v>0</v>
          </cell>
          <cell r="DT197">
            <v>0</v>
          </cell>
          <cell r="DV197">
            <v>39946</v>
          </cell>
          <cell r="DW197">
            <v>5.4983111502986377</v>
          </cell>
          <cell r="DY197">
            <v>49.7</v>
          </cell>
          <cell r="DZ197">
            <v>44.7</v>
          </cell>
          <cell r="EA197">
            <v>40</v>
          </cell>
          <cell r="EB197">
            <v>39.201688849701362</v>
          </cell>
          <cell r="ED197">
            <v>60</v>
          </cell>
          <cell r="EE197">
            <v>20</v>
          </cell>
          <cell r="EF197">
            <v>40.381914685626555</v>
          </cell>
          <cell r="EG197">
            <v>0</v>
          </cell>
          <cell r="EH197">
            <v>40.381914685626555</v>
          </cell>
          <cell r="EJ197">
            <v>39.201688849701362</v>
          </cell>
          <cell r="EK197">
            <v>99.201688849701355</v>
          </cell>
          <cell r="EL197">
            <v>119.20168884970136</v>
          </cell>
          <cell r="EN197">
            <v>0</v>
          </cell>
          <cell r="EO197">
            <v>60</v>
          </cell>
          <cell r="EP197">
            <v>80</v>
          </cell>
          <cell r="ER197">
            <v>200</v>
          </cell>
          <cell r="ET197">
            <v>15</v>
          </cell>
          <cell r="EU197">
            <v>0</v>
          </cell>
          <cell r="EV197">
            <v>0</v>
          </cell>
          <cell r="EW197">
            <v>52.30481198459951</v>
          </cell>
          <cell r="EX197">
            <v>15</v>
          </cell>
          <cell r="EZ197">
            <v>52.30481198459951</v>
          </cell>
          <cell r="FA197">
            <v>67.30481198459951</v>
          </cell>
          <cell r="FB197">
            <v>59</v>
          </cell>
          <cell r="FC197">
            <v>68.350684931506848</v>
          </cell>
          <cell r="FE197">
            <v>38271.593260069443</v>
          </cell>
        </row>
        <row r="198">
          <cell r="A198">
            <v>39947</v>
          </cell>
          <cell r="B198">
            <v>14</v>
          </cell>
          <cell r="C198">
            <v>4</v>
          </cell>
          <cell r="D198">
            <v>5</v>
          </cell>
          <cell r="E198">
            <v>2009</v>
          </cell>
          <cell r="G198">
            <v>0</v>
          </cell>
          <cell r="H198">
            <v>1.3002928536852296</v>
          </cell>
          <cell r="I198">
            <v>9.7082691019034364</v>
          </cell>
          <cell r="J198">
            <v>76.027397260273986</v>
          </cell>
          <cell r="K198">
            <v>10.483870967741936</v>
          </cell>
          <cell r="L198">
            <v>0.30090500254063174</v>
          </cell>
          <cell r="M198">
            <v>6.2186430437789921</v>
          </cell>
          <cell r="N198">
            <v>0</v>
          </cell>
          <cell r="O198">
            <v>19.589552074906713</v>
          </cell>
          <cell r="P198">
            <v>14.280333245312205</v>
          </cell>
          <cell r="Q198">
            <v>27.013335596259061</v>
          </cell>
          <cell r="R198">
            <v>17.724886817902519</v>
          </cell>
          <cell r="S198">
            <v>51.768517591494884</v>
          </cell>
          <cell r="T198">
            <v>20.288317109647164</v>
          </cell>
          <cell r="U198">
            <v>21.060797474745733</v>
          </cell>
          <cell r="W198">
            <v>0</v>
          </cell>
          <cell r="X198">
            <v>11.008561955588666</v>
          </cell>
          <cell r="Y198">
            <v>10.483870967741936</v>
          </cell>
          <cell r="Z198">
            <v>0</v>
          </cell>
          <cell r="AA198">
            <v>0</v>
          </cell>
          <cell r="AB198">
            <v>0</v>
          </cell>
          <cell r="AC198">
            <v>5</v>
          </cell>
          <cell r="AD198">
            <v>0</v>
          </cell>
          <cell r="AE198">
            <v>1.3517454706142278</v>
          </cell>
          <cell r="AF198">
            <v>0.16780257570539625</v>
          </cell>
          <cell r="AG198">
            <v>0</v>
          </cell>
          <cell r="AH198">
            <v>4.0220038616478853</v>
          </cell>
          <cell r="AI198">
            <v>0</v>
          </cell>
          <cell r="AJ198">
            <v>0</v>
          </cell>
          <cell r="AK198">
            <v>0</v>
          </cell>
          <cell r="AL198">
            <v>0</v>
          </cell>
          <cell r="AM198">
            <v>0</v>
          </cell>
          <cell r="AN198">
            <v>0</v>
          </cell>
          <cell r="AO198">
            <v>29.684069405544172</v>
          </cell>
          <cell r="AP198">
            <v>0</v>
          </cell>
          <cell r="AQ198">
            <v>23.832197424294606</v>
          </cell>
          <cell r="AR198">
            <v>16.167802575705394</v>
          </cell>
          <cell r="AS198">
            <v>4.902034467188443</v>
          </cell>
          <cell r="AT198">
            <v>0</v>
          </cell>
          <cell r="AU198">
            <v>0</v>
          </cell>
          <cell r="AV198">
            <v>0</v>
          </cell>
          <cell r="AW198">
            <v>67</v>
          </cell>
          <cell r="AX198">
            <v>0</v>
          </cell>
          <cell r="AY198">
            <v>0</v>
          </cell>
          <cell r="AZ198">
            <v>26.117632175887792</v>
          </cell>
          <cell r="BA198">
            <v>0</v>
          </cell>
          <cell r="BB198">
            <v>0</v>
          </cell>
          <cell r="BC198">
            <v>0</v>
          </cell>
          <cell r="BD198">
            <v>0</v>
          </cell>
          <cell r="BE198">
            <v>27.3224043715847</v>
          </cell>
          <cell r="BF198">
            <v>31.367530841377761</v>
          </cell>
          <cell r="BG198">
            <v>0</v>
          </cell>
          <cell r="BH198">
            <v>17.337462047311526</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CA198">
            <v>0</v>
          </cell>
          <cell r="CB198">
            <v>0</v>
          </cell>
          <cell r="CC198">
            <v>0</v>
          </cell>
          <cell r="CD198">
            <v>0</v>
          </cell>
          <cell r="CE198">
            <v>0</v>
          </cell>
          <cell r="CF198">
            <v>0</v>
          </cell>
          <cell r="CH198">
            <v>0</v>
          </cell>
          <cell r="CJ198">
            <v>39947</v>
          </cell>
          <cell r="CK198">
            <v>11.008561955588666</v>
          </cell>
          <cell r="CL198">
            <v>1.519548046319624</v>
          </cell>
          <cell r="CM198">
            <v>58.68993521296246</v>
          </cell>
          <cell r="CN198">
            <v>0</v>
          </cell>
          <cell r="CO198">
            <v>0</v>
          </cell>
          <cell r="CP198">
            <v>38.608107734380496</v>
          </cell>
          <cell r="CQ198">
            <v>0</v>
          </cell>
          <cell r="CR198">
            <v>40</v>
          </cell>
          <cell r="CS198">
            <v>0</v>
          </cell>
          <cell r="CU198">
            <v>39947</v>
          </cell>
          <cell r="CV198">
            <v>0</v>
          </cell>
          <cell r="CW198">
            <v>5</v>
          </cell>
          <cell r="CX198">
            <v>0</v>
          </cell>
          <cell r="CY198">
            <v>0</v>
          </cell>
          <cell r="CZ198">
            <v>0</v>
          </cell>
          <cell r="DA198">
            <v>0</v>
          </cell>
          <cell r="DB198">
            <v>0</v>
          </cell>
          <cell r="DC198">
            <v>66.95413173728069</v>
          </cell>
          <cell r="DD198">
            <v>67</v>
          </cell>
          <cell r="DE198">
            <v>11.835616438356164</v>
          </cell>
          <cell r="DF198">
            <v>24</v>
          </cell>
          <cell r="DG198">
            <v>42.285434751593186</v>
          </cell>
          <cell r="DH198">
            <v>0</v>
          </cell>
          <cell r="DI198">
            <v>0</v>
          </cell>
          <cell r="DJ198">
            <v>0</v>
          </cell>
          <cell r="DK198">
            <v>27.3224043715847</v>
          </cell>
          <cell r="DL198">
            <v>31.367530841377761</v>
          </cell>
          <cell r="DM198">
            <v>0</v>
          </cell>
          <cell r="DN198">
            <v>0</v>
          </cell>
          <cell r="DO198">
            <v>0</v>
          </cell>
          <cell r="DP198">
            <v>0</v>
          </cell>
          <cell r="DR198">
            <v>58.68993521296246</v>
          </cell>
          <cell r="DS198">
            <v>0</v>
          </cell>
          <cell r="DT198">
            <v>0</v>
          </cell>
          <cell r="DV198">
            <v>39947</v>
          </cell>
          <cell r="DW198">
            <v>1.0130320308797494</v>
          </cell>
          <cell r="DY198">
            <v>49.7</v>
          </cell>
          <cell r="DZ198">
            <v>44.7</v>
          </cell>
          <cell r="EA198">
            <v>40</v>
          </cell>
          <cell r="EB198">
            <v>40</v>
          </cell>
          <cell r="ED198">
            <v>60</v>
          </cell>
          <cell r="EE198">
            <v>20</v>
          </cell>
          <cell r="EF198">
            <v>38.608107734380496</v>
          </cell>
          <cell r="EG198">
            <v>0</v>
          </cell>
          <cell r="EH198">
            <v>38.608107734380496</v>
          </cell>
          <cell r="EJ198">
            <v>40</v>
          </cell>
          <cell r="EK198">
            <v>100</v>
          </cell>
          <cell r="EL198">
            <v>120</v>
          </cell>
          <cell r="EN198">
            <v>0</v>
          </cell>
          <cell r="EO198">
            <v>60</v>
          </cell>
          <cell r="EP198">
            <v>80</v>
          </cell>
          <cell r="ER198">
            <v>200</v>
          </cell>
          <cell r="ET198">
            <v>15</v>
          </cell>
          <cell r="EU198">
            <v>0</v>
          </cell>
          <cell r="EV198">
            <v>0</v>
          </cell>
          <cell r="EW198">
            <v>43.68993521296246</v>
          </cell>
          <cell r="EX198">
            <v>15</v>
          </cell>
          <cell r="EZ198">
            <v>43.68993521296246</v>
          </cell>
          <cell r="FA198">
            <v>58.68993521296246</v>
          </cell>
          <cell r="FB198">
            <v>59</v>
          </cell>
          <cell r="FC198">
            <v>68.350684931506848</v>
          </cell>
          <cell r="FE198">
            <v>38271.593260416666</v>
          </cell>
        </row>
        <row r="199">
          <cell r="A199">
            <v>39948</v>
          </cell>
          <cell r="B199">
            <v>15</v>
          </cell>
          <cell r="C199">
            <v>5</v>
          </cell>
          <cell r="D199">
            <v>5</v>
          </cell>
          <cell r="E199">
            <v>2009</v>
          </cell>
          <cell r="G199">
            <v>0</v>
          </cell>
          <cell r="H199">
            <v>1.4427453325365052</v>
          </cell>
          <cell r="I199">
            <v>9.8739283489279792</v>
          </cell>
          <cell r="J199">
            <v>76.027397260273986</v>
          </cell>
          <cell r="K199">
            <v>10.483870967741936</v>
          </cell>
          <cell r="L199">
            <v>0.3338703944438306</v>
          </cell>
          <cell r="M199">
            <v>6.324756266778226</v>
          </cell>
          <cell r="N199">
            <v>0</v>
          </cell>
          <cell r="O199">
            <v>21.735668809108304</v>
          </cell>
          <cell r="P199">
            <v>14.524008943610903</v>
          </cell>
          <cell r="Q199">
            <v>26.702501239007471</v>
          </cell>
          <cell r="R199">
            <v>17.724886817902519</v>
          </cell>
          <cell r="S199">
            <v>155.30978229693426</v>
          </cell>
          <cell r="T199">
            <v>20.981008140825093</v>
          </cell>
          <cell r="U199">
            <v>26.499960034175221</v>
          </cell>
          <cell r="W199">
            <v>0</v>
          </cell>
          <cell r="X199">
            <v>11.316673681464485</v>
          </cell>
          <cell r="Y199">
            <v>10.483870967741936</v>
          </cell>
          <cell r="Z199">
            <v>0</v>
          </cell>
          <cell r="AA199">
            <v>0</v>
          </cell>
          <cell r="AB199">
            <v>0</v>
          </cell>
          <cell r="AC199">
            <v>5</v>
          </cell>
          <cell r="AD199">
            <v>0</v>
          </cell>
          <cell r="AE199">
            <v>1.3517454706142278</v>
          </cell>
          <cell r="AF199">
            <v>0.30688119060782881</v>
          </cell>
          <cell r="AG199">
            <v>0</v>
          </cell>
          <cell r="AH199">
            <v>3.8147279717712372</v>
          </cell>
          <cell r="AI199">
            <v>0</v>
          </cell>
          <cell r="AJ199">
            <v>0</v>
          </cell>
          <cell r="AK199">
            <v>0</v>
          </cell>
          <cell r="AL199">
            <v>0</v>
          </cell>
          <cell r="AM199">
            <v>0</v>
          </cell>
          <cell r="AN199">
            <v>0</v>
          </cell>
          <cell r="AO199">
            <v>29.544578423069503</v>
          </cell>
          <cell r="AP199">
            <v>0</v>
          </cell>
          <cell r="AQ199">
            <v>23.693118809392171</v>
          </cell>
          <cell r="AR199">
            <v>16.306881190607829</v>
          </cell>
          <cell r="AS199">
            <v>7.3277594147884457</v>
          </cell>
          <cell r="AT199">
            <v>0</v>
          </cell>
          <cell r="AU199">
            <v>0</v>
          </cell>
          <cell r="AV199">
            <v>0</v>
          </cell>
          <cell r="AW199">
            <v>67</v>
          </cell>
          <cell r="AX199">
            <v>0</v>
          </cell>
          <cell r="AY199">
            <v>0</v>
          </cell>
          <cell r="AZ199">
            <v>42.378050316241499</v>
          </cell>
          <cell r="BA199">
            <v>0</v>
          </cell>
          <cell r="BB199">
            <v>93.412700155693059</v>
          </cell>
          <cell r="BC199">
            <v>0</v>
          </cell>
          <cell r="BD199">
            <v>0</v>
          </cell>
          <cell r="BE199">
            <v>27.3224043715847</v>
          </cell>
          <cell r="BF199">
            <v>32.113043938919674</v>
          </cell>
          <cell r="BG199">
            <v>0</v>
          </cell>
          <cell r="BH199">
            <v>16.591948949769616</v>
          </cell>
          <cell r="BI199">
            <v>0</v>
          </cell>
          <cell r="BJ199">
            <v>0</v>
          </cell>
          <cell r="BK199">
            <v>0</v>
          </cell>
          <cell r="BL199">
            <v>0</v>
          </cell>
          <cell r="BM199">
            <v>0</v>
          </cell>
          <cell r="BN199">
            <v>0</v>
          </cell>
          <cell r="BO199">
            <v>0</v>
          </cell>
          <cell r="BP199">
            <v>0</v>
          </cell>
          <cell r="BQ199">
            <v>0</v>
          </cell>
          <cell r="BR199">
            <v>0</v>
          </cell>
          <cell r="BS199">
            <v>0</v>
          </cell>
          <cell r="BT199">
            <v>7.1054273576010019E-15</v>
          </cell>
          <cell r="BU199">
            <v>0</v>
          </cell>
          <cell r="BV199">
            <v>-7.1054273576010019E-15</v>
          </cell>
          <cell r="BW199">
            <v>0</v>
          </cell>
          <cell r="BX199">
            <v>0</v>
          </cell>
          <cell r="BY199">
            <v>0</v>
          </cell>
          <cell r="CA199">
            <v>0</v>
          </cell>
          <cell r="CB199">
            <v>0</v>
          </cell>
          <cell r="CC199">
            <v>0</v>
          </cell>
          <cell r="CD199">
            <v>0</v>
          </cell>
          <cell r="CE199">
            <v>0</v>
          </cell>
          <cell r="CF199">
            <v>0</v>
          </cell>
          <cell r="CH199">
            <v>0</v>
          </cell>
          <cell r="CJ199">
            <v>39948</v>
          </cell>
          <cell r="CK199">
            <v>11.316673681464485</v>
          </cell>
          <cell r="CL199">
            <v>1.6586266612220566</v>
          </cell>
          <cell r="CM199">
            <v>59.435448310504377</v>
          </cell>
          <cell r="CN199">
            <v>0</v>
          </cell>
          <cell r="CO199">
            <v>0</v>
          </cell>
          <cell r="CP199">
            <v>40.687065809629189</v>
          </cell>
          <cell r="CQ199">
            <v>0</v>
          </cell>
          <cell r="CR199">
            <v>40</v>
          </cell>
          <cell r="CS199">
            <v>0</v>
          </cell>
          <cell r="CU199">
            <v>39948</v>
          </cell>
          <cell r="CV199">
            <v>0</v>
          </cell>
          <cell r="CW199">
            <v>5</v>
          </cell>
          <cell r="CX199">
            <v>0</v>
          </cell>
          <cell r="CY199">
            <v>0</v>
          </cell>
          <cell r="CZ199">
            <v>0</v>
          </cell>
          <cell r="DA199">
            <v>0</v>
          </cell>
          <cell r="DB199">
            <v>0</v>
          </cell>
          <cell r="DC199">
            <v>68.595688440863285</v>
          </cell>
          <cell r="DD199">
            <v>67</v>
          </cell>
          <cell r="DE199">
            <v>11.835616438356164</v>
          </cell>
          <cell r="DF199">
            <v>24</v>
          </cell>
          <cell r="DG199">
            <v>58.684931506849324</v>
          </cell>
          <cell r="DH199">
            <v>93.412700155693059</v>
          </cell>
          <cell r="DI199">
            <v>0</v>
          </cell>
          <cell r="DJ199">
            <v>0</v>
          </cell>
          <cell r="DK199">
            <v>27.3224043715847</v>
          </cell>
          <cell r="DL199">
            <v>32.113043938919681</v>
          </cell>
          <cell r="DM199">
            <v>0</v>
          </cell>
          <cell r="DN199">
            <v>0</v>
          </cell>
          <cell r="DO199">
            <v>0</v>
          </cell>
          <cell r="DP199">
            <v>-7.1054273576010019E-15</v>
          </cell>
          <cell r="DR199">
            <v>59.435448310504377</v>
          </cell>
          <cell r="DS199">
            <v>0</v>
          </cell>
          <cell r="DT199">
            <v>0</v>
          </cell>
          <cell r="DV199">
            <v>39948</v>
          </cell>
          <cell r="DW199">
            <v>1.1057511074813711</v>
          </cell>
          <cell r="DY199">
            <v>49.7</v>
          </cell>
          <cell r="DZ199">
            <v>44.7</v>
          </cell>
          <cell r="EA199">
            <v>40</v>
          </cell>
          <cell r="EB199">
            <v>40</v>
          </cell>
          <cell r="ED199">
            <v>60</v>
          </cell>
          <cell r="EE199">
            <v>20</v>
          </cell>
          <cell r="EF199">
            <v>40.687065809629189</v>
          </cell>
          <cell r="EG199">
            <v>0</v>
          </cell>
          <cell r="EH199">
            <v>40.687065809629189</v>
          </cell>
          <cell r="EJ199">
            <v>40</v>
          </cell>
          <cell r="EK199">
            <v>100</v>
          </cell>
          <cell r="EL199">
            <v>120</v>
          </cell>
          <cell r="EN199">
            <v>0</v>
          </cell>
          <cell r="EO199">
            <v>60</v>
          </cell>
          <cell r="EP199">
            <v>80</v>
          </cell>
          <cell r="ER199">
            <v>200</v>
          </cell>
          <cell r="ET199">
            <v>15</v>
          </cell>
          <cell r="EU199">
            <v>7.1054273576010019E-15</v>
          </cell>
          <cell r="EV199">
            <v>0</v>
          </cell>
          <cell r="EW199">
            <v>44.43544831050437</v>
          </cell>
          <cell r="EX199">
            <v>15</v>
          </cell>
          <cell r="EZ199">
            <v>44.435448310504377</v>
          </cell>
          <cell r="FA199">
            <v>59.435448310504377</v>
          </cell>
          <cell r="FB199">
            <v>59</v>
          </cell>
          <cell r="FC199">
            <v>68.350684931506848</v>
          </cell>
          <cell r="FE199">
            <v>38271.593260648151</v>
          </cell>
        </row>
        <row r="200">
          <cell r="A200">
            <v>39949</v>
          </cell>
          <cell r="B200">
            <v>16</v>
          </cell>
          <cell r="C200">
            <v>6</v>
          </cell>
          <cell r="D200">
            <v>5</v>
          </cell>
          <cell r="E200">
            <v>2009</v>
          </cell>
          <cell r="G200">
            <v>0</v>
          </cell>
          <cell r="H200">
            <v>1.5297376915271383</v>
          </cell>
          <cell r="I200">
            <v>9.9253424483914774</v>
          </cell>
          <cell r="J200">
            <v>76.027397260273986</v>
          </cell>
          <cell r="K200">
            <v>10.483870967741936</v>
          </cell>
          <cell r="L200">
            <v>0.35400157945258004</v>
          </cell>
          <cell r="M200">
            <v>6.3576896278773889</v>
          </cell>
          <cell r="N200">
            <v>8.1229090909090917</v>
          </cell>
          <cell r="O200">
            <v>23.046251530328526</v>
          </cell>
          <cell r="P200">
            <v>14.599636273893951</v>
          </cell>
          <cell r="Q200">
            <v>26.654548430593366</v>
          </cell>
          <cell r="R200">
            <v>17.724886817902519</v>
          </cell>
          <cell r="S200">
            <v>114.28049889579439</v>
          </cell>
          <cell r="T200">
            <v>21.342505284098838</v>
          </cell>
          <cell r="U200">
            <v>35.080318423422717</v>
          </cell>
          <cell r="W200">
            <v>0</v>
          </cell>
          <cell r="X200">
            <v>11.455080139918616</v>
          </cell>
          <cell r="Y200">
            <v>10.483870967741936</v>
          </cell>
          <cell r="Z200">
            <v>0</v>
          </cell>
          <cell r="AA200">
            <v>0</v>
          </cell>
          <cell r="AB200">
            <v>2.6014503728266201</v>
          </cell>
          <cell r="AC200">
            <v>5</v>
          </cell>
          <cell r="AD200">
            <v>0</v>
          </cell>
          <cell r="AE200">
            <v>1.3517454706142278</v>
          </cell>
          <cell r="AF200">
            <v>5.8814044547982114</v>
          </cell>
          <cell r="AG200">
            <v>0</v>
          </cell>
          <cell r="AH200">
            <v>3.6449662308991186</v>
          </cell>
          <cell r="AI200">
            <v>0</v>
          </cell>
          <cell r="AJ200">
            <v>0</v>
          </cell>
          <cell r="AK200">
            <v>0</v>
          </cell>
          <cell r="AL200">
            <v>0</v>
          </cell>
          <cell r="AM200">
            <v>0</v>
          </cell>
          <cell r="AN200">
            <v>0</v>
          </cell>
          <cell r="AO200">
            <v>29.531692460050735</v>
          </cell>
          <cell r="AP200">
            <v>0</v>
          </cell>
          <cell r="AQ200">
            <v>18.118595545201789</v>
          </cell>
          <cell r="AR200">
            <v>21.759304504523254</v>
          </cell>
          <cell r="AS200">
            <v>8.9707643120434568</v>
          </cell>
          <cell r="AT200">
            <v>0</v>
          </cell>
          <cell r="AU200">
            <v>0</v>
          </cell>
          <cell r="AV200">
            <v>0</v>
          </cell>
          <cell r="AW200">
            <v>67</v>
          </cell>
          <cell r="AX200">
            <v>0</v>
          </cell>
          <cell r="AY200">
            <v>0</v>
          </cell>
          <cell r="AZ200">
            <v>36.925627002326067</v>
          </cell>
          <cell r="BA200">
            <v>0</v>
          </cell>
          <cell r="BB200">
            <v>66.777695600989873</v>
          </cell>
          <cell r="BC200">
            <v>0</v>
          </cell>
          <cell r="BD200">
            <v>0</v>
          </cell>
          <cell r="BE200">
            <v>27.3224043715847</v>
          </cell>
          <cell r="BF200">
            <v>32.34442181390591</v>
          </cell>
          <cell r="BG200">
            <v>0</v>
          </cell>
          <cell r="BH200">
            <v>16.36057107478338</v>
          </cell>
          <cell r="BI200">
            <v>0</v>
          </cell>
          <cell r="BJ200">
            <v>0</v>
          </cell>
          <cell r="BK200">
            <v>0</v>
          </cell>
          <cell r="BL200">
            <v>0</v>
          </cell>
          <cell r="BM200">
            <v>0</v>
          </cell>
          <cell r="BN200">
            <v>0</v>
          </cell>
          <cell r="BO200">
            <v>0</v>
          </cell>
          <cell r="BP200">
            <v>0</v>
          </cell>
          <cell r="BQ200">
            <v>0</v>
          </cell>
          <cell r="BR200">
            <v>0</v>
          </cell>
          <cell r="BS200">
            <v>0</v>
          </cell>
          <cell r="BT200">
            <v>7.1054273576010019E-15</v>
          </cell>
          <cell r="BU200">
            <v>0</v>
          </cell>
          <cell r="BV200">
            <v>-7.1054273576010019E-15</v>
          </cell>
          <cell r="BW200">
            <v>0</v>
          </cell>
          <cell r="BX200">
            <v>0</v>
          </cell>
          <cell r="BY200">
            <v>0</v>
          </cell>
          <cell r="CA200">
            <v>0</v>
          </cell>
          <cell r="CB200">
            <v>0</v>
          </cell>
          <cell r="CC200">
            <v>0</v>
          </cell>
          <cell r="CD200">
            <v>0</v>
          </cell>
          <cell r="CE200">
            <v>0</v>
          </cell>
          <cell r="CF200">
            <v>0</v>
          </cell>
          <cell r="CH200">
            <v>0</v>
          </cell>
          <cell r="CJ200">
            <v>39949</v>
          </cell>
          <cell r="CK200">
            <v>11.455080139918616</v>
          </cell>
          <cell r="CL200">
            <v>7.2331499254124392</v>
          </cell>
          <cell r="CM200">
            <v>59.666826185490613</v>
          </cell>
          <cell r="CN200">
            <v>0</v>
          </cell>
          <cell r="CO200">
            <v>0</v>
          </cell>
          <cell r="CP200">
            <v>42.147423002993307</v>
          </cell>
          <cell r="CQ200">
            <v>0</v>
          </cell>
          <cell r="CR200">
            <v>39.877900049725042</v>
          </cell>
          <cell r="CS200">
            <v>0</v>
          </cell>
          <cell r="CU200">
            <v>39949</v>
          </cell>
          <cell r="CV200">
            <v>2.6014503728266201</v>
          </cell>
          <cell r="CW200">
            <v>5</v>
          </cell>
          <cell r="CX200">
            <v>0</v>
          </cell>
          <cell r="CY200">
            <v>0</v>
          </cell>
          <cell r="CZ200">
            <v>0</v>
          </cell>
          <cell r="DA200">
            <v>0</v>
          </cell>
          <cell r="DB200">
            <v>0</v>
          </cell>
          <cell r="DC200">
            <v>69.963074217695308</v>
          </cell>
          <cell r="DD200">
            <v>67</v>
          </cell>
          <cell r="DE200">
            <v>11.835616438356164</v>
          </cell>
          <cell r="DF200">
            <v>24</v>
          </cell>
          <cell r="DG200">
            <v>58.684931506849324</v>
          </cell>
          <cell r="DH200">
            <v>66.777695600989873</v>
          </cell>
          <cell r="DI200">
            <v>0</v>
          </cell>
          <cell r="DJ200">
            <v>0</v>
          </cell>
          <cell r="DK200">
            <v>27.3224043715847</v>
          </cell>
          <cell r="DL200">
            <v>32.344421813905917</v>
          </cell>
          <cell r="DM200">
            <v>0</v>
          </cell>
          <cell r="DN200">
            <v>0</v>
          </cell>
          <cell r="DO200">
            <v>0</v>
          </cell>
          <cell r="DP200">
            <v>-7.1054273576010019E-15</v>
          </cell>
          <cell r="DR200">
            <v>59.666826185490613</v>
          </cell>
          <cell r="DS200">
            <v>0</v>
          </cell>
          <cell r="DT200">
            <v>0</v>
          </cell>
          <cell r="DV200">
            <v>39949</v>
          </cell>
          <cell r="DW200">
            <v>4.8220999502749597</v>
          </cell>
          <cell r="DY200">
            <v>49.7</v>
          </cell>
          <cell r="DZ200">
            <v>44.7</v>
          </cell>
          <cell r="EA200">
            <v>40</v>
          </cell>
          <cell r="EB200">
            <v>39.877900049725042</v>
          </cell>
          <cell r="ED200">
            <v>60</v>
          </cell>
          <cell r="EE200">
            <v>20</v>
          </cell>
          <cell r="EF200">
            <v>42.147423002993307</v>
          </cell>
          <cell r="EG200">
            <v>0</v>
          </cell>
          <cell r="EH200">
            <v>42.147423002993307</v>
          </cell>
          <cell r="EJ200">
            <v>39.877900049725042</v>
          </cell>
          <cell r="EK200">
            <v>99.877900049725042</v>
          </cell>
          <cell r="EL200">
            <v>119.87790004972504</v>
          </cell>
          <cell r="EN200">
            <v>0</v>
          </cell>
          <cell r="EO200">
            <v>60</v>
          </cell>
          <cell r="EP200">
            <v>80</v>
          </cell>
          <cell r="ER200">
            <v>200</v>
          </cell>
          <cell r="ET200">
            <v>15</v>
          </cell>
          <cell r="EU200">
            <v>7.1054273576010019E-15</v>
          </cell>
          <cell r="EV200">
            <v>0</v>
          </cell>
          <cell r="EW200">
            <v>44.666826185490606</v>
          </cell>
          <cell r="EX200">
            <v>15</v>
          </cell>
          <cell r="EZ200">
            <v>44.666826185490613</v>
          </cell>
          <cell r="FA200">
            <v>59.666826185490613</v>
          </cell>
          <cell r="FB200">
            <v>59</v>
          </cell>
          <cell r="FC200">
            <v>68.350684931506848</v>
          </cell>
          <cell r="FE200">
            <v>38271.59326076389</v>
          </cell>
        </row>
        <row r="201">
          <cell r="A201">
            <v>39950</v>
          </cell>
          <cell r="B201">
            <v>17</v>
          </cell>
          <cell r="C201">
            <v>7</v>
          </cell>
          <cell r="D201">
            <v>5</v>
          </cell>
          <cell r="E201">
            <v>2009</v>
          </cell>
          <cell r="G201">
            <v>0</v>
          </cell>
          <cell r="H201">
            <v>1.7781365507535114</v>
          </cell>
          <cell r="I201">
            <v>12.43551302457761</v>
          </cell>
          <cell r="J201">
            <v>76.027397260273986</v>
          </cell>
          <cell r="K201">
            <v>10.483870967741936</v>
          </cell>
          <cell r="L201">
            <v>0.41148436816034262</v>
          </cell>
          <cell r="M201">
            <v>7.9655823045686525</v>
          </cell>
          <cell r="N201">
            <v>8.1229090909090917</v>
          </cell>
          <cell r="O201">
            <v>26.788502650429201</v>
          </cell>
          <cell r="P201">
            <v>18.291959998571837</v>
          </cell>
          <cell r="Q201">
            <v>26.550629559108362</v>
          </cell>
          <cell r="R201">
            <v>17.724886817902519</v>
          </cell>
          <cell r="S201">
            <v>160.00591623292959</v>
          </cell>
          <cell r="T201">
            <v>21.550101259759845</v>
          </cell>
          <cell r="U201">
            <v>36.421756983357227</v>
          </cell>
          <cell r="W201">
            <v>0</v>
          </cell>
          <cell r="X201">
            <v>14.213649575331122</v>
          </cell>
          <cell r="Y201">
            <v>10.483870967741936</v>
          </cell>
          <cell r="Z201">
            <v>0</v>
          </cell>
          <cell r="AA201">
            <v>0</v>
          </cell>
          <cell r="AB201">
            <v>2.6001307965505491</v>
          </cell>
          <cell r="AC201">
            <v>5</v>
          </cell>
          <cell r="AD201">
            <v>0</v>
          </cell>
          <cell r="AE201">
            <v>1.3517454706142278</v>
          </cell>
          <cell r="AF201">
            <v>7.5480994964733092</v>
          </cell>
          <cell r="AG201">
            <v>0</v>
          </cell>
          <cell r="AH201">
            <v>2.953813106350399</v>
          </cell>
          <cell r="AI201">
            <v>0</v>
          </cell>
          <cell r="AJ201">
            <v>0</v>
          </cell>
          <cell r="AK201">
            <v>0</v>
          </cell>
          <cell r="AL201">
            <v>0</v>
          </cell>
          <cell r="AM201">
            <v>0</v>
          </cell>
          <cell r="AN201">
            <v>0</v>
          </cell>
          <cell r="AO201">
            <v>27.40753967061935</v>
          </cell>
          <cell r="AP201">
            <v>0</v>
          </cell>
          <cell r="AQ201">
            <v>16.451900503526691</v>
          </cell>
          <cell r="AR201">
            <v>22.314869518414955</v>
          </cell>
          <cell r="AS201">
            <v>20.227856227100517</v>
          </cell>
          <cell r="AT201">
            <v>0</v>
          </cell>
          <cell r="AU201">
            <v>0</v>
          </cell>
          <cell r="AV201">
            <v>0</v>
          </cell>
          <cell r="AW201">
            <v>67</v>
          </cell>
          <cell r="AX201">
            <v>0</v>
          </cell>
          <cell r="AY201">
            <v>0</v>
          </cell>
          <cell r="AZ201">
            <v>36.370061988434372</v>
          </cell>
          <cell r="BA201">
            <v>0</v>
          </cell>
          <cell r="BB201">
            <v>114.6077124876123</v>
          </cell>
          <cell r="BC201">
            <v>0</v>
          </cell>
          <cell r="BD201">
            <v>0</v>
          </cell>
          <cell r="BE201">
            <v>27.3224043715847</v>
          </cell>
          <cell r="BF201">
            <v>41.028280559922152</v>
          </cell>
          <cell r="BG201">
            <v>0</v>
          </cell>
          <cell r="BH201">
            <v>7.5259085438862883</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CA201">
            <v>0</v>
          </cell>
          <cell r="CB201">
            <v>0.15080378488084989</v>
          </cell>
          <cell r="CC201">
            <v>0</v>
          </cell>
          <cell r="CD201">
            <v>0</v>
          </cell>
          <cell r="CE201">
            <v>0</v>
          </cell>
          <cell r="CF201">
            <v>0</v>
          </cell>
          <cell r="CH201">
            <v>0.15080378488084989</v>
          </cell>
          <cell r="CJ201">
            <v>39950</v>
          </cell>
          <cell r="CK201">
            <v>14.213649575331122</v>
          </cell>
          <cell r="CL201">
            <v>8.899844967087537</v>
          </cell>
          <cell r="CM201">
            <v>68.350684931506848</v>
          </cell>
          <cell r="CN201">
            <v>0</v>
          </cell>
          <cell r="CO201">
            <v>0</v>
          </cell>
          <cell r="CP201">
            <v>50.58920900407027</v>
          </cell>
          <cell r="CQ201">
            <v>0</v>
          </cell>
          <cell r="CR201">
            <v>38.766770021941646</v>
          </cell>
          <cell r="CS201">
            <v>0</v>
          </cell>
          <cell r="CU201">
            <v>39950</v>
          </cell>
          <cell r="CV201">
            <v>2.6001307965505491</v>
          </cell>
          <cell r="CW201">
            <v>5</v>
          </cell>
          <cell r="CX201">
            <v>0</v>
          </cell>
          <cell r="CY201">
            <v>0</v>
          </cell>
          <cell r="CZ201">
            <v>0</v>
          </cell>
          <cell r="DA201">
            <v>0</v>
          </cell>
          <cell r="DB201">
            <v>0</v>
          </cell>
          <cell r="DC201">
            <v>72.328767123287676</v>
          </cell>
          <cell r="DD201">
            <v>67</v>
          </cell>
          <cell r="DE201">
            <v>11.835616438356164</v>
          </cell>
          <cell r="DF201">
            <v>24</v>
          </cell>
          <cell r="DG201">
            <v>58.684931506849324</v>
          </cell>
          <cell r="DH201">
            <v>114.6077124876123</v>
          </cell>
          <cell r="DI201">
            <v>0</v>
          </cell>
          <cell r="DJ201">
            <v>0</v>
          </cell>
          <cell r="DK201">
            <v>27.3224043715847</v>
          </cell>
          <cell r="DL201">
            <v>41.028280559922152</v>
          </cell>
          <cell r="DM201">
            <v>0</v>
          </cell>
          <cell r="DN201">
            <v>0</v>
          </cell>
          <cell r="DO201">
            <v>0</v>
          </cell>
          <cell r="DP201">
            <v>0</v>
          </cell>
          <cell r="DR201">
            <v>68.350684931506848</v>
          </cell>
          <cell r="DS201">
            <v>0.15080378488084989</v>
          </cell>
          <cell r="DT201">
            <v>0</v>
          </cell>
          <cell r="DV201">
            <v>39950</v>
          </cell>
          <cell r="DW201">
            <v>5.9332299780583577</v>
          </cell>
          <cell r="DY201">
            <v>49.7</v>
          </cell>
          <cell r="DZ201">
            <v>44.7</v>
          </cell>
          <cell r="EA201">
            <v>40</v>
          </cell>
          <cell r="EB201">
            <v>38.766770021941646</v>
          </cell>
          <cell r="ED201">
            <v>60</v>
          </cell>
          <cell r="EE201">
            <v>20</v>
          </cell>
          <cell r="EF201">
            <v>50.58920900407027</v>
          </cell>
          <cell r="EG201">
            <v>0</v>
          </cell>
          <cell r="EH201">
            <v>50.58920900407027</v>
          </cell>
          <cell r="EJ201">
            <v>38.766770021941646</v>
          </cell>
          <cell r="EK201">
            <v>98.766770021941653</v>
          </cell>
          <cell r="EL201">
            <v>118.76677002194165</v>
          </cell>
          <cell r="EN201">
            <v>0</v>
          </cell>
          <cell r="EO201">
            <v>60</v>
          </cell>
          <cell r="EP201">
            <v>80</v>
          </cell>
          <cell r="ER201">
            <v>200</v>
          </cell>
          <cell r="ET201">
            <v>15</v>
          </cell>
          <cell r="EU201">
            <v>0</v>
          </cell>
          <cell r="EV201">
            <v>0</v>
          </cell>
          <cell r="EW201">
            <v>55.963298161690233</v>
          </cell>
          <cell r="EX201">
            <v>12.387386769816615</v>
          </cell>
          <cell r="EZ201">
            <v>55.963298161690233</v>
          </cell>
          <cell r="FA201">
            <v>70.963298161690233</v>
          </cell>
          <cell r="FB201">
            <v>59</v>
          </cell>
          <cell r="FC201">
            <v>68.350684931506848</v>
          </cell>
          <cell r="FE201">
            <v>38271.593261111113</v>
          </cell>
        </row>
        <row r="202">
          <cell r="A202">
            <v>39951</v>
          </cell>
          <cell r="B202">
            <v>18</v>
          </cell>
          <cell r="C202">
            <v>1</v>
          </cell>
          <cell r="D202">
            <v>5</v>
          </cell>
          <cell r="E202">
            <v>2009</v>
          </cell>
          <cell r="G202">
            <v>0</v>
          </cell>
          <cell r="H202">
            <v>2.3257314130544851</v>
          </cell>
          <cell r="I202">
            <v>12.769774988951381</v>
          </cell>
          <cell r="J202">
            <v>76.027397260273986</v>
          </cell>
          <cell r="K202">
            <v>10.483870967741936</v>
          </cell>
          <cell r="L202">
            <v>0.53820507801037099</v>
          </cell>
          <cell r="M202">
            <v>8.1796941939007386</v>
          </cell>
          <cell r="N202">
            <v>8.1229090909090917</v>
          </cell>
          <cell r="O202">
            <v>35.038288874043317</v>
          </cell>
          <cell r="P202">
            <v>18.783641079142036</v>
          </cell>
          <cell r="Q202">
            <v>26.636061297235564</v>
          </cell>
          <cell r="R202">
            <v>17.724886817902519</v>
          </cell>
          <cell r="S202">
            <v>163.82820936804063</v>
          </cell>
          <cell r="T202">
            <v>21.567454686340845</v>
          </cell>
          <cell r="U202">
            <v>36.533890927614237</v>
          </cell>
          <cell r="W202">
            <v>0</v>
          </cell>
          <cell r="X202">
            <v>15.095506402005867</v>
          </cell>
          <cell r="Y202">
            <v>10.483870967741936</v>
          </cell>
          <cell r="Z202">
            <v>0</v>
          </cell>
          <cell r="AA202">
            <v>0</v>
          </cell>
          <cell r="AB202">
            <v>2.5988118896247618</v>
          </cell>
          <cell r="AC202">
            <v>5</v>
          </cell>
          <cell r="AD202">
            <v>0</v>
          </cell>
          <cell r="AE202">
            <v>1.3517454706142278</v>
          </cell>
          <cell r="AF202">
            <v>7.8902510025812127</v>
          </cell>
          <cell r="AG202">
            <v>0</v>
          </cell>
          <cell r="AH202">
            <v>2.8738493841965891</v>
          </cell>
          <cell r="AI202">
            <v>0</v>
          </cell>
          <cell r="AJ202">
            <v>0</v>
          </cell>
          <cell r="AK202">
            <v>0</v>
          </cell>
          <cell r="AL202">
            <v>0</v>
          </cell>
          <cell r="AM202">
            <v>0</v>
          </cell>
          <cell r="AN202">
            <v>0</v>
          </cell>
          <cell r="AO202">
            <v>26.544552154563569</v>
          </cell>
          <cell r="AP202">
            <v>0</v>
          </cell>
          <cell r="AQ202">
            <v>16.109748997418787</v>
          </cell>
          <cell r="AR202">
            <v>22.428920020450921</v>
          </cell>
          <cell r="AS202">
            <v>27.814859182521651</v>
          </cell>
          <cell r="AT202">
            <v>0</v>
          </cell>
          <cell r="AU202">
            <v>0</v>
          </cell>
          <cell r="AV202">
            <v>0</v>
          </cell>
          <cell r="AW202">
            <v>67</v>
          </cell>
          <cell r="AX202">
            <v>0</v>
          </cell>
          <cell r="AY202">
            <v>0</v>
          </cell>
          <cell r="AZ202">
            <v>36.256011486398407</v>
          </cell>
          <cell r="BA202">
            <v>0</v>
          </cell>
          <cell r="BB202">
            <v>118.67354349559731</v>
          </cell>
          <cell r="BC202">
            <v>0</v>
          </cell>
          <cell r="BD202">
            <v>0</v>
          </cell>
          <cell r="BE202">
            <v>27.3224043715847</v>
          </cell>
          <cell r="BF202">
            <v>41.028280559922152</v>
          </cell>
          <cell r="BG202">
            <v>0</v>
          </cell>
          <cell r="BH202">
            <v>0</v>
          </cell>
          <cell r="BI202">
            <v>0</v>
          </cell>
          <cell r="BJ202">
            <v>0</v>
          </cell>
          <cell r="BK202">
            <v>0</v>
          </cell>
          <cell r="BL202">
            <v>0</v>
          </cell>
          <cell r="BM202">
            <v>0</v>
          </cell>
          <cell r="BN202">
            <v>0</v>
          </cell>
          <cell r="BO202">
            <v>0</v>
          </cell>
          <cell r="BP202">
            <v>0</v>
          </cell>
          <cell r="BQ202">
            <v>2.4109483291719158</v>
          </cell>
          <cell r="BR202">
            <v>0</v>
          </cell>
          <cell r="BS202">
            <v>0</v>
          </cell>
          <cell r="BT202">
            <v>0</v>
          </cell>
          <cell r="BU202">
            <v>0</v>
          </cell>
          <cell r="BV202">
            <v>0</v>
          </cell>
          <cell r="BW202">
            <v>0</v>
          </cell>
          <cell r="BX202">
            <v>0</v>
          </cell>
          <cell r="BY202">
            <v>0</v>
          </cell>
          <cell r="CA202">
            <v>0</v>
          </cell>
          <cell r="CB202">
            <v>7.6767123287671382</v>
          </cell>
          <cell r="CC202">
            <v>0</v>
          </cell>
          <cell r="CD202">
            <v>0</v>
          </cell>
          <cell r="CE202">
            <v>0</v>
          </cell>
          <cell r="CF202">
            <v>0</v>
          </cell>
          <cell r="CH202">
            <v>7.6767123287671382</v>
          </cell>
          <cell r="CJ202">
            <v>39951</v>
          </cell>
          <cell r="CK202">
            <v>15.095506402005867</v>
          </cell>
          <cell r="CL202">
            <v>9.2419964731954405</v>
          </cell>
          <cell r="CM202">
            <v>68.350684931506848</v>
          </cell>
          <cell r="CN202">
            <v>0</v>
          </cell>
          <cell r="CO202">
            <v>0</v>
          </cell>
          <cell r="CP202">
            <v>57.233260721281809</v>
          </cell>
          <cell r="CQ202">
            <v>0</v>
          </cell>
          <cell r="CR202">
            <v>38.538669017869708</v>
          </cell>
          <cell r="CS202">
            <v>0</v>
          </cell>
          <cell r="CU202">
            <v>39951</v>
          </cell>
          <cell r="CV202">
            <v>2.5988118896247618</v>
          </cell>
          <cell r="CW202">
            <v>5</v>
          </cell>
          <cell r="CX202">
            <v>0</v>
          </cell>
          <cell r="CY202">
            <v>0</v>
          </cell>
          <cell r="CZ202">
            <v>0</v>
          </cell>
          <cell r="DA202">
            <v>0</v>
          </cell>
          <cell r="DB202">
            <v>0</v>
          </cell>
          <cell r="DC202">
            <v>72.328767123287676</v>
          </cell>
          <cell r="DD202">
            <v>67</v>
          </cell>
          <cell r="DE202">
            <v>11.835616438356164</v>
          </cell>
          <cell r="DF202">
            <v>24</v>
          </cell>
          <cell r="DG202">
            <v>58.684931506849324</v>
          </cell>
          <cell r="DH202">
            <v>118.67354349559731</v>
          </cell>
          <cell r="DI202">
            <v>0</v>
          </cell>
          <cell r="DJ202">
            <v>0</v>
          </cell>
          <cell r="DK202">
            <v>27.3224043715847</v>
          </cell>
          <cell r="DL202">
            <v>41.028280559922152</v>
          </cell>
          <cell r="DM202">
            <v>0</v>
          </cell>
          <cell r="DN202">
            <v>0</v>
          </cell>
          <cell r="DO202">
            <v>2.4109483291719158</v>
          </cell>
          <cell r="DP202">
            <v>0</v>
          </cell>
          <cell r="DR202">
            <v>68.350684931506848</v>
          </cell>
          <cell r="DS202">
            <v>7.6767123287671382</v>
          </cell>
          <cell r="DT202">
            <v>0</v>
          </cell>
          <cell r="DV202">
            <v>39951</v>
          </cell>
          <cell r="DW202">
            <v>6.161330982130294</v>
          </cell>
          <cell r="DY202">
            <v>49.7</v>
          </cell>
          <cell r="DZ202">
            <v>44.7</v>
          </cell>
          <cell r="EA202">
            <v>40</v>
          </cell>
          <cell r="EB202">
            <v>38.538669017869708</v>
          </cell>
          <cell r="ED202">
            <v>60</v>
          </cell>
          <cell r="EE202">
            <v>20</v>
          </cell>
          <cell r="EF202">
            <v>57.233260721281809</v>
          </cell>
          <cell r="EG202">
            <v>0</v>
          </cell>
          <cell r="EH202">
            <v>57.233260721281809</v>
          </cell>
          <cell r="EJ202">
            <v>38.538669017869708</v>
          </cell>
          <cell r="EK202">
            <v>98.538669017869708</v>
          </cell>
          <cell r="EL202">
            <v>118.53866901786971</v>
          </cell>
          <cell r="EN202">
            <v>0</v>
          </cell>
          <cell r="EO202">
            <v>60</v>
          </cell>
          <cell r="EP202">
            <v>80</v>
          </cell>
          <cell r="ER202">
            <v>200</v>
          </cell>
          <cell r="ET202">
            <v>15</v>
          </cell>
          <cell r="EU202">
            <v>0</v>
          </cell>
          <cell r="EV202">
            <v>0</v>
          </cell>
          <cell r="EW202">
            <v>57.467570799207508</v>
          </cell>
          <cell r="EX202">
            <v>10.88311413229934</v>
          </cell>
          <cell r="EZ202">
            <v>57.467570799207508</v>
          </cell>
          <cell r="FA202">
            <v>72.467570799207508</v>
          </cell>
          <cell r="FB202">
            <v>59</v>
          </cell>
          <cell r="FC202">
            <v>68.350684931506848</v>
          </cell>
          <cell r="FE202">
            <v>38271.59326134259</v>
          </cell>
        </row>
        <row r="203">
          <cell r="A203">
            <v>39952</v>
          </cell>
          <cell r="B203">
            <v>19</v>
          </cell>
          <cell r="C203">
            <v>2</v>
          </cell>
          <cell r="D203">
            <v>5</v>
          </cell>
          <cell r="E203">
            <v>2009</v>
          </cell>
          <cell r="G203">
            <v>0</v>
          </cell>
          <cell r="H203">
            <v>2.2630741986060885</v>
          </cell>
          <cell r="I203">
            <v>12.73054559782806</v>
          </cell>
          <cell r="J203">
            <v>76.027397260273986</v>
          </cell>
          <cell r="K203">
            <v>10.483870967741936</v>
          </cell>
          <cell r="L203">
            <v>0.5237053680263094</v>
          </cell>
          <cell r="M203">
            <v>8.1545657618743856</v>
          </cell>
          <cell r="N203">
            <v>8.1229090909090917</v>
          </cell>
          <cell r="O203">
            <v>34.094327087414442</v>
          </cell>
          <cell r="P203">
            <v>18.725936788874488</v>
          </cell>
          <cell r="Q203">
            <v>26.590475933894865</v>
          </cell>
          <cell r="R203">
            <v>17.724886817902519</v>
          </cell>
          <cell r="S203">
            <v>168.35904334950149</v>
          </cell>
          <cell r="T203">
            <v>21.588024928357552</v>
          </cell>
          <cell r="U203">
            <v>36.666811210584676</v>
          </cell>
          <cell r="W203">
            <v>0</v>
          </cell>
          <cell r="X203">
            <v>14.99361979643415</v>
          </cell>
          <cell r="Y203">
            <v>10.483870967741936</v>
          </cell>
          <cell r="Z203">
            <v>0</v>
          </cell>
          <cell r="AA203">
            <v>0</v>
          </cell>
          <cell r="AB203">
            <v>2.597493651709736</v>
          </cell>
          <cell r="AC203">
            <v>5</v>
          </cell>
          <cell r="AD203">
            <v>0</v>
          </cell>
          <cell r="AE203">
            <v>1.3517454706142278</v>
          </cell>
          <cell r="AF203">
            <v>7.851941098485824</v>
          </cell>
          <cell r="AG203">
            <v>0</v>
          </cell>
          <cell r="AH203">
            <v>2.7915842119383463</v>
          </cell>
          <cell r="AI203">
            <v>0</v>
          </cell>
          <cell r="AJ203">
            <v>0</v>
          </cell>
          <cell r="AK203">
            <v>0</v>
          </cell>
          <cell r="AL203">
            <v>0</v>
          </cell>
          <cell r="AM203">
            <v>0</v>
          </cell>
          <cell r="AN203">
            <v>0</v>
          </cell>
          <cell r="AO203">
            <v>26.670546292148593</v>
          </cell>
          <cell r="AP203">
            <v>0</v>
          </cell>
          <cell r="AQ203">
            <v>16.148058901514176</v>
          </cell>
          <cell r="AR203">
            <v>22.416150052419127</v>
          </cell>
          <cell r="AS203">
            <v>27.873016822766587</v>
          </cell>
          <cell r="AT203">
            <v>0</v>
          </cell>
          <cell r="AU203">
            <v>0</v>
          </cell>
          <cell r="AV203">
            <v>0</v>
          </cell>
          <cell r="AW203">
            <v>67</v>
          </cell>
          <cell r="AX203">
            <v>0</v>
          </cell>
          <cell r="AY203">
            <v>0</v>
          </cell>
          <cell r="AZ203">
            <v>36.268781454430197</v>
          </cell>
          <cell r="BA203">
            <v>0</v>
          </cell>
          <cell r="BB203">
            <v>123.34509803401353</v>
          </cell>
          <cell r="BC203">
            <v>0</v>
          </cell>
          <cell r="BD203">
            <v>0</v>
          </cell>
          <cell r="BE203">
            <v>27.3224043715847</v>
          </cell>
          <cell r="BF203">
            <v>41.028280559922152</v>
          </cell>
          <cell r="BG203">
            <v>0</v>
          </cell>
          <cell r="BH203">
            <v>0</v>
          </cell>
          <cell r="BI203">
            <v>0</v>
          </cell>
          <cell r="BJ203">
            <v>0</v>
          </cell>
          <cell r="BK203">
            <v>0</v>
          </cell>
          <cell r="BL203">
            <v>0</v>
          </cell>
          <cell r="BM203">
            <v>0</v>
          </cell>
          <cell r="BN203">
            <v>0</v>
          </cell>
          <cell r="BO203">
            <v>0</v>
          </cell>
          <cell r="BP203">
            <v>0</v>
          </cell>
          <cell r="BQ203">
            <v>1.2362703472994809</v>
          </cell>
          <cell r="BR203">
            <v>0</v>
          </cell>
          <cell r="BS203">
            <v>0</v>
          </cell>
          <cell r="BT203">
            <v>0</v>
          </cell>
          <cell r="BU203">
            <v>0</v>
          </cell>
          <cell r="BV203">
            <v>0</v>
          </cell>
          <cell r="BW203">
            <v>0</v>
          </cell>
          <cell r="BX203">
            <v>0</v>
          </cell>
          <cell r="BY203">
            <v>0</v>
          </cell>
          <cell r="CA203">
            <v>0</v>
          </cell>
          <cell r="CB203">
            <v>7.6767123287671382</v>
          </cell>
          <cell r="CC203">
            <v>0</v>
          </cell>
          <cell r="CD203">
            <v>0</v>
          </cell>
          <cell r="CE203">
            <v>0</v>
          </cell>
          <cell r="CF203">
            <v>0</v>
          </cell>
          <cell r="CH203">
            <v>7.6767123287671382</v>
          </cell>
          <cell r="CJ203">
            <v>39952</v>
          </cell>
          <cell r="CK203">
            <v>14.99361979643415</v>
          </cell>
          <cell r="CL203">
            <v>9.2036865691000518</v>
          </cell>
          <cell r="CM203">
            <v>68.350684931506848</v>
          </cell>
          <cell r="CN203">
            <v>0</v>
          </cell>
          <cell r="CO203">
            <v>0</v>
          </cell>
          <cell r="CP203">
            <v>57.33514732685353</v>
          </cell>
          <cell r="CQ203">
            <v>0</v>
          </cell>
          <cell r="CR203">
            <v>38.564208953933303</v>
          </cell>
          <cell r="CS203">
            <v>0</v>
          </cell>
          <cell r="CU203">
            <v>39952</v>
          </cell>
          <cell r="CV203">
            <v>2.597493651709736</v>
          </cell>
          <cell r="CW203">
            <v>5</v>
          </cell>
          <cell r="CX203">
            <v>0</v>
          </cell>
          <cell r="CY203">
            <v>0</v>
          </cell>
          <cell r="CZ203">
            <v>0</v>
          </cell>
          <cell r="DA203">
            <v>0</v>
          </cell>
          <cell r="DB203">
            <v>0</v>
          </cell>
          <cell r="DC203">
            <v>72.328767123287676</v>
          </cell>
          <cell r="DD203">
            <v>67</v>
          </cell>
          <cell r="DE203">
            <v>11.835616438356164</v>
          </cell>
          <cell r="DF203">
            <v>24</v>
          </cell>
          <cell r="DG203">
            <v>58.684931506849324</v>
          </cell>
          <cell r="DH203">
            <v>123.34509803401353</v>
          </cell>
          <cell r="DI203">
            <v>0</v>
          </cell>
          <cell r="DJ203">
            <v>0</v>
          </cell>
          <cell r="DK203">
            <v>27.3224043715847</v>
          </cell>
          <cell r="DL203">
            <v>41.028280559922152</v>
          </cell>
          <cell r="DM203">
            <v>0</v>
          </cell>
          <cell r="DN203">
            <v>0</v>
          </cell>
          <cell r="DO203">
            <v>1.2362703472994809</v>
          </cell>
          <cell r="DP203">
            <v>0</v>
          </cell>
          <cell r="DR203">
            <v>68.350684931506848</v>
          </cell>
          <cell r="DS203">
            <v>7.6767123287671382</v>
          </cell>
          <cell r="DT203">
            <v>0</v>
          </cell>
          <cell r="DV203">
            <v>39952</v>
          </cell>
          <cell r="DW203">
            <v>6.1357910460667009</v>
          </cell>
          <cell r="DY203">
            <v>49.7</v>
          </cell>
          <cell r="DZ203">
            <v>44.7</v>
          </cell>
          <cell r="EA203">
            <v>40</v>
          </cell>
          <cell r="EB203">
            <v>38.564208953933303</v>
          </cell>
          <cell r="ED203">
            <v>60</v>
          </cell>
          <cell r="EE203">
            <v>20</v>
          </cell>
          <cell r="EF203">
            <v>57.33514732685353</v>
          </cell>
          <cell r="EG203">
            <v>0</v>
          </cell>
          <cell r="EH203">
            <v>57.33514732685353</v>
          </cell>
          <cell r="EJ203">
            <v>38.564208953933303</v>
          </cell>
          <cell r="EK203">
            <v>98.564208953933303</v>
          </cell>
          <cell r="EL203">
            <v>118.5642089539333</v>
          </cell>
          <cell r="EN203">
            <v>0</v>
          </cell>
          <cell r="EO203">
            <v>60</v>
          </cell>
          <cell r="EP203">
            <v>80</v>
          </cell>
          <cell r="ER203">
            <v>200</v>
          </cell>
          <cell r="ET203">
            <v>15</v>
          </cell>
          <cell r="EU203">
            <v>0</v>
          </cell>
          <cell r="EV203">
            <v>0</v>
          </cell>
          <cell r="EW203">
            <v>57.291027530924403</v>
          </cell>
          <cell r="EX203">
            <v>11.059657400582445</v>
          </cell>
          <cell r="EZ203">
            <v>57.291027530924403</v>
          </cell>
          <cell r="FA203">
            <v>72.291027530924396</v>
          </cell>
          <cell r="FB203">
            <v>59</v>
          </cell>
          <cell r="FC203">
            <v>68.350684931506848</v>
          </cell>
          <cell r="FE203">
            <v>38271.593261574075</v>
          </cell>
        </row>
        <row r="204">
          <cell r="A204">
            <v>39953</v>
          </cell>
          <cell r="B204">
            <v>20</v>
          </cell>
          <cell r="C204">
            <v>3</v>
          </cell>
          <cell r="D204">
            <v>5</v>
          </cell>
          <cell r="E204">
            <v>2009</v>
          </cell>
          <cell r="G204">
            <v>0</v>
          </cell>
          <cell r="H204">
            <v>2.1765453304355176</v>
          </cell>
          <cell r="I204">
            <v>12.200092342493093</v>
          </cell>
          <cell r="J204">
            <v>76.027397260273986</v>
          </cell>
          <cell r="K204">
            <v>10.483870967741936</v>
          </cell>
          <cell r="L204">
            <v>0.50368144093718414</v>
          </cell>
          <cell r="M204">
            <v>7.814783313354086</v>
          </cell>
          <cell r="N204">
            <v>8.1229090909090917</v>
          </cell>
          <cell r="O204">
            <v>32.790727083610626</v>
          </cell>
          <cell r="P204">
            <v>17.945669042097791</v>
          </cell>
          <cell r="Q204">
            <v>26.304484693688359</v>
          </cell>
          <cell r="R204">
            <v>17.724886817902519</v>
          </cell>
          <cell r="S204">
            <v>211.22227496834697</v>
          </cell>
          <cell r="T204">
            <v>21.854225383337972</v>
          </cell>
          <cell r="U204">
            <v>34.453875985841819</v>
          </cell>
          <cell r="W204">
            <v>0</v>
          </cell>
          <cell r="X204">
            <v>14.376637672928611</v>
          </cell>
          <cell r="Y204">
            <v>10.483870967741936</v>
          </cell>
          <cell r="Z204">
            <v>0</v>
          </cell>
          <cell r="AA204">
            <v>0</v>
          </cell>
          <cell r="AB204">
            <v>2.5961760824661142</v>
          </cell>
          <cell r="AC204">
            <v>5</v>
          </cell>
          <cell r="AD204">
            <v>0</v>
          </cell>
          <cell r="AE204">
            <v>1.3517454706142278</v>
          </cell>
          <cell r="AF204">
            <v>7.4934522921200184</v>
          </cell>
          <cell r="AG204">
            <v>0</v>
          </cell>
          <cell r="AH204">
            <v>2.8999055799665161</v>
          </cell>
          <cell r="AI204">
            <v>0</v>
          </cell>
          <cell r="AJ204">
            <v>0</v>
          </cell>
          <cell r="AK204">
            <v>0</v>
          </cell>
          <cell r="AL204">
            <v>0</v>
          </cell>
          <cell r="AM204">
            <v>0</v>
          </cell>
          <cell r="AN204">
            <v>0</v>
          </cell>
          <cell r="AO204">
            <v>27.121683442343983</v>
          </cell>
          <cell r="AP204">
            <v>0</v>
          </cell>
          <cell r="AQ204">
            <v>16.506547707879982</v>
          </cell>
          <cell r="AR204">
            <v>22.296653783630525</v>
          </cell>
          <cell r="AS204">
            <v>25.940977123478291</v>
          </cell>
          <cell r="AT204">
            <v>0</v>
          </cell>
          <cell r="AU204">
            <v>0</v>
          </cell>
          <cell r="AV204">
            <v>0</v>
          </cell>
          <cell r="AW204">
            <v>67</v>
          </cell>
          <cell r="AX204">
            <v>0</v>
          </cell>
          <cell r="AY204">
            <v>0</v>
          </cell>
          <cell r="AZ204">
            <v>36.388277723218799</v>
          </cell>
          <cell r="BA204">
            <v>0</v>
          </cell>
          <cell r="BB204">
            <v>164.14209861430791</v>
          </cell>
          <cell r="BC204">
            <v>0</v>
          </cell>
          <cell r="BD204">
            <v>0</v>
          </cell>
          <cell r="BE204">
            <v>27.3224043715847</v>
          </cell>
          <cell r="BF204">
            <v>41.028280559922152</v>
          </cell>
          <cell r="BG204">
            <v>0</v>
          </cell>
          <cell r="BH204">
            <v>1.9895633045702681</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CA204">
            <v>0</v>
          </cell>
          <cell r="CB204">
            <v>5.6871490241968701</v>
          </cell>
          <cell r="CC204">
            <v>0</v>
          </cell>
          <cell r="CD204">
            <v>0</v>
          </cell>
          <cell r="CE204">
            <v>0</v>
          </cell>
          <cell r="CF204">
            <v>0</v>
          </cell>
          <cell r="CH204">
            <v>5.6871490241968701</v>
          </cell>
          <cell r="CJ204">
            <v>39953</v>
          </cell>
          <cell r="CK204">
            <v>14.376637672928611</v>
          </cell>
          <cell r="CL204">
            <v>8.8451977627342462</v>
          </cell>
          <cell r="CM204">
            <v>68.350684931506848</v>
          </cell>
          <cell r="CN204">
            <v>0</v>
          </cell>
          <cell r="CO204">
            <v>0</v>
          </cell>
          <cell r="CP204">
            <v>55.962566145788792</v>
          </cell>
          <cell r="CQ204">
            <v>0</v>
          </cell>
          <cell r="CR204">
            <v>38.803201491510507</v>
          </cell>
          <cell r="CS204">
            <v>0</v>
          </cell>
          <cell r="CU204">
            <v>39953</v>
          </cell>
          <cell r="CV204">
            <v>2.5961760824661142</v>
          </cell>
          <cell r="CW204">
            <v>5</v>
          </cell>
          <cell r="CX204">
            <v>0</v>
          </cell>
          <cell r="CY204">
            <v>0</v>
          </cell>
          <cell r="CZ204">
            <v>0</v>
          </cell>
          <cell r="DA204">
            <v>0</v>
          </cell>
          <cell r="DB204">
            <v>0</v>
          </cell>
          <cell r="DC204">
            <v>72.328767123287676</v>
          </cell>
          <cell r="DD204">
            <v>67</v>
          </cell>
          <cell r="DE204">
            <v>11.835616438356164</v>
          </cell>
          <cell r="DF204">
            <v>24</v>
          </cell>
          <cell r="DG204">
            <v>58.684931506849324</v>
          </cell>
          <cell r="DH204">
            <v>164.14209861430791</v>
          </cell>
          <cell r="DI204">
            <v>0</v>
          </cell>
          <cell r="DJ204">
            <v>0</v>
          </cell>
          <cell r="DK204">
            <v>27.3224043715847</v>
          </cell>
          <cell r="DL204">
            <v>41.028280559922152</v>
          </cell>
          <cell r="DM204">
            <v>0</v>
          </cell>
          <cell r="DN204">
            <v>0</v>
          </cell>
          <cell r="DO204">
            <v>0</v>
          </cell>
          <cell r="DP204">
            <v>0</v>
          </cell>
          <cell r="DR204">
            <v>68.350684931506848</v>
          </cell>
          <cell r="DS204">
            <v>5.6871490241968701</v>
          </cell>
          <cell r="DT204">
            <v>0</v>
          </cell>
          <cell r="DV204">
            <v>39953</v>
          </cell>
          <cell r="DW204">
            <v>5.8967985084894972</v>
          </cell>
          <cell r="DY204">
            <v>49.7</v>
          </cell>
          <cell r="DZ204">
            <v>44.7</v>
          </cell>
          <cell r="EA204">
            <v>40</v>
          </cell>
          <cell r="EB204">
            <v>38.803201491510507</v>
          </cell>
          <cell r="ED204">
            <v>60</v>
          </cell>
          <cell r="EE204">
            <v>20</v>
          </cell>
          <cell r="EF204">
            <v>55.962566145788792</v>
          </cell>
          <cell r="EG204">
            <v>0</v>
          </cell>
          <cell r="EH204">
            <v>55.962566145788792</v>
          </cell>
          <cell r="EJ204">
            <v>38.803201491510507</v>
          </cell>
          <cell r="EK204">
            <v>98.803201491510507</v>
          </cell>
          <cell r="EL204">
            <v>118.80320149151051</v>
          </cell>
          <cell r="EN204">
            <v>0</v>
          </cell>
          <cell r="EO204">
            <v>60</v>
          </cell>
          <cell r="EP204">
            <v>80</v>
          </cell>
          <cell r="ER204">
            <v>200</v>
          </cell>
          <cell r="ET204">
            <v>15</v>
          </cell>
          <cell r="EU204">
            <v>0</v>
          </cell>
          <cell r="EV204">
            <v>0</v>
          </cell>
          <cell r="EW204">
            <v>54.90383903049996</v>
          </cell>
          <cell r="EX204">
            <v>13.446845901006888</v>
          </cell>
          <cell r="EZ204">
            <v>54.90383903049996</v>
          </cell>
          <cell r="FA204">
            <v>69.903839030499967</v>
          </cell>
          <cell r="FB204">
            <v>59</v>
          </cell>
          <cell r="FC204">
            <v>68.350684931506848</v>
          </cell>
          <cell r="FE204">
            <v>38271.593261689814</v>
          </cell>
        </row>
        <row r="205">
          <cell r="A205">
            <v>39954</v>
          </cell>
          <cell r="B205">
            <v>21</v>
          </cell>
          <cell r="C205">
            <v>4</v>
          </cell>
          <cell r="D205">
            <v>5</v>
          </cell>
          <cell r="E205">
            <v>2009</v>
          </cell>
          <cell r="G205">
            <v>0</v>
          </cell>
          <cell r="H205">
            <v>2.2446600130883265</v>
          </cell>
          <cell r="I205">
            <v>10.277564257011578</v>
          </cell>
          <cell r="J205">
            <v>76.027397260273986</v>
          </cell>
          <cell r="K205">
            <v>10.483870967741936</v>
          </cell>
          <cell r="L205">
            <v>0.51944408140591314</v>
          </cell>
          <cell r="M205">
            <v>6.583305716291461</v>
          </cell>
          <cell r="N205">
            <v>0</v>
          </cell>
          <cell r="O205">
            <v>33.816908315870144</v>
          </cell>
          <cell r="P205">
            <v>15.117735303758652</v>
          </cell>
          <cell r="Q205">
            <v>26.899500067162169</v>
          </cell>
          <cell r="R205">
            <v>17.724886817902519</v>
          </cell>
          <cell r="S205">
            <v>170.0298162341463</v>
          </cell>
          <cell r="T205">
            <v>20.825230080690083</v>
          </cell>
          <cell r="U205">
            <v>24.530208480391092</v>
          </cell>
          <cell r="W205">
            <v>0</v>
          </cell>
          <cell r="X205">
            <v>12.522224270099905</v>
          </cell>
          <cell r="Y205">
            <v>10.483870967741936</v>
          </cell>
          <cell r="Z205">
            <v>0</v>
          </cell>
          <cell r="AA205">
            <v>0</v>
          </cell>
          <cell r="AB205">
            <v>0</v>
          </cell>
          <cell r="AC205">
            <v>5</v>
          </cell>
          <cell r="AD205">
            <v>0</v>
          </cell>
          <cell r="AE205">
            <v>1.3517454706142278</v>
          </cell>
          <cell r="AF205">
            <v>0.75100432708314635</v>
          </cell>
          <cell r="AG205">
            <v>0</v>
          </cell>
          <cell r="AH205">
            <v>3.2173966392236011</v>
          </cell>
          <cell r="AI205">
            <v>0</v>
          </cell>
          <cell r="AJ205">
            <v>0</v>
          </cell>
          <cell r="AK205">
            <v>0</v>
          </cell>
          <cell r="AL205">
            <v>0</v>
          </cell>
          <cell r="AM205">
            <v>0</v>
          </cell>
          <cell r="AN205">
            <v>0</v>
          </cell>
          <cell r="AO205">
            <v>28.604226900899896</v>
          </cell>
          <cell r="AP205">
            <v>0</v>
          </cell>
          <cell r="AQ205">
            <v>23.248995672916855</v>
          </cell>
          <cell r="AR205">
            <v>16.751004327083145</v>
          </cell>
          <cell r="AS205">
            <v>21.737406964569985</v>
          </cell>
          <cell r="AT205">
            <v>0</v>
          </cell>
          <cell r="AU205">
            <v>0</v>
          </cell>
          <cell r="AV205">
            <v>0</v>
          </cell>
          <cell r="AW205">
            <v>67</v>
          </cell>
          <cell r="AX205">
            <v>0</v>
          </cell>
          <cell r="AY205">
            <v>0</v>
          </cell>
          <cell r="AZ205">
            <v>41.933927179766179</v>
          </cell>
          <cell r="BA205">
            <v>0</v>
          </cell>
          <cell r="BB205">
            <v>106.45132761546128</v>
          </cell>
          <cell r="BC205">
            <v>0</v>
          </cell>
          <cell r="BD205">
            <v>0</v>
          </cell>
          <cell r="BE205">
            <v>27.3224043715847</v>
          </cell>
          <cell r="BF205">
            <v>33.929518790275011</v>
          </cell>
          <cell r="BG205">
            <v>0</v>
          </cell>
          <cell r="BH205">
            <v>6.2475123484942827</v>
          </cell>
          <cell r="BI205">
            <v>0</v>
          </cell>
          <cell r="BJ205">
            <v>0</v>
          </cell>
          <cell r="BK205">
            <v>0</v>
          </cell>
          <cell r="BL205">
            <v>0</v>
          </cell>
          <cell r="BM205">
            <v>0</v>
          </cell>
          <cell r="BN205">
            <v>7.1054273576010019E-15</v>
          </cell>
          <cell r="BO205">
            <v>0</v>
          </cell>
          <cell r="BP205">
            <v>0</v>
          </cell>
          <cell r="BQ205">
            <v>-7.1054273576010019E-15</v>
          </cell>
          <cell r="BR205">
            <v>0</v>
          </cell>
          <cell r="BS205">
            <v>0</v>
          </cell>
          <cell r="BT205">
            <v>0</v>
          </cell>
          <cell r="BU205">
            <v>0</v>
          </cell>
          <cell r="BV205">
            <v>0</v>
          </cell>
          <cell r="BW205">
            <v>7.0987617696471332</v>
          </cell>
          <cell r="BX205">
            <v>0</v>
          </cell>
          <cell r="BY205">
            <v>0</v>
          </cell>
          <cell r="CA205">
            <v>0</v>
          </cell>
          <cell r="CB205">
            <v>1.4291999802728554</v>
          </cell>
          <cell r="CC205">
            <v>0</v>
          </cell>
          <cell r="CD205">
            <v>0</v>
          </cell>
          <cell r="CE205">
            <v>0</v>
          </cell>
          <cell r="CF205">
            <v>0</v>
          </cell>
          <cell r="CH205">
            <v>1.4291999802728554</v>
          </cell>
          <cell r="CJ205">
            <v>39954</v>
          </cell>
          <cell r="CK205">
            <v>12.522224270099905</v>
          </cell>
          <cell r="CL205">
            <v>2.1027497976973741</v>
          </cell>
          <cell r="CM205">
            <v>61.251923161859715</v>
          </cell>
          <cell r="CN205">
            <v>7.0987617696471332</v>
          </cell>
          <cell r="CO205">
            <v>0</v>
          </cell>
          <cell r="CP205">
            <v>53.559030504693482</v>
          </cell>
          <cell r="CQ205">
            <v>0</v>
          </cell>
          <cell r="CR205">
            <v>40</v>
          </cell>
          <cell r="CS205">
            <v>0</v>
          </cell>
          <cell r="CU205">
            <v>39954</v>
          </cell>
          <cell r="CV205">
            <v>0</v>
          </cell>
          <cell r="CW205">
            <v>5</v>
          </cell>
          <cell r="CX205">
            <v>0</v>
          </cell>
          <cell r="CY205">
            <v>0</v>
          </cell>
          <cell r="CZ205">
            <v>0</v>
          </cell>
          <cell r="DA205">
            <v>0</v>
          </cell>
          <cell r="DB205">
            <v>0</v>
          </cell>
          <cell r="DC205">
            <v>72.328767123287676</v>
          </cell>
          <cell r="DD205">
            <v>67</v>
          </cell>
          <cell r="DE205">
            <v>11.835616438356164</v>
          </cell>
          <cell r="DF205">
            <v>24</v>
          </cell>
          <cell r="DG205">
            <v>58.684931506849324</v>
          </cell>
          <cell r="DH205">
            <v>106.45132761546128</v>
          </cell>
          <cell r="DI205">
            <v>0</v>
          </cell>
          <cell r="DJ205">
            <v>0</v>
          </cell>
          <cell r="DK205">
            <v>27.3224043715847</v>
          </cell>
          <cell r="DL205">
            <v>33.929518790275019</v>
          </cell>
          <cell r="DM205">
            <v>0</v>
          </cell>
          <cell r="DN205">
            <v>0</v>
          </cell>
          <cell r="DO205">
            <v>-7.1054273576010019E-15</v>
          </cell>
          <cell r="DP205">
            <v>7.0987617696471332</v>
          </cell>
          <cell r="DR205">
            <v>68.350684931506848</v>
          </cell>
          <cell r="DS205">
            <v>1.4291999802728554</v>
          </cell>
          <cell r="DT205">
            <v>0</v>
          </cell>
          <cell r="DV205">
            <v>39954</v>
          </cell>
          <cell r="DW205">
            <v>1.4018331984649162</v>
          </cell>
          <cell r="DY205">
            <v>49.7</v>
          </cell>
          <cell r="DZ205">
            <v>44.7</v>
          </cell>
          <cell r="EA205">
            <v>40</v>
          </cell>
          <cell r="EB205">
            <v>40</v>
          </cell>
          <cell r="ED205">
            <v>60</v>
          </cell>
          <cell r="EE205">
            <v>20</v>
          </cell>
          <cell r="EF205">
            <v>53.559030504693489</v>
          </cell>
          <cell r="EG205">
            <v>0</v>
          </cell>
          <cell r="EH205">
            <v>53.559030504693489</v>
          </cell>
          <cell r="EJ205">
            <v>40</v>
          </cell>
          <cell r="EK205">
            <v>100</v>
          </cell>
          <cell r="EL205">
            <v>120</v>
          </cell>
          <cell r="EN205">
            <v>0</v>
          </cell>
          <cell r="EO205">
            <v>60</v>
          </cell>
          <cell r="EP205">
            <v>80</v>
          </cell>
          <cell r="ER205">
            <v>200</v>
          </cell>
          <cell r="ET205">
            <v>15</v>
          </cell>
          <cell r="EU205">
            <v>0</v>
          </cell>
          <cell r="EV205">
            <v>7.0987617696471332</v>
          </cell>
          <cell r="EW205">
            <v>53.350684931506848</v>
          </cell>
          <cell r="EX205">
            <v>15</v>
          </cell>
          <cell r="EZ205">
            <v>46.251923161859715</v>
          </cell>
          <cell r="FA205">
            <v>61.251923161859715</v>
          </cell>
          <cell r="FB205">
            <v>59</v>
          </cell>
          <cell r="FC205">
            <v>68.350684931506848</v>
          </cell>
          <cell r="FE205">
            <v>38271.593262037037</v>
          </cell>
        </row>
        <row r="206">
          <cell r="A206">
            <v>39955</v>
          </cell>
          <cell r="B206">
            <v>22</v>
          </cell>
          <cell r="C206">
            <v>5</v>
          </cell>
          <cell r="D206">
            <v>5</v>
          </cell>
          <cell r="E206">
            <v>2009</v>
          </cell>
          <cell r="G206">
            <v>0</v>
          </cell>
          <cell r="H206">
            <v>1.8545054871430622</v>
          </cell>
          <cell r="I206">
            <v>10.119902957126513</v>
          </cell>
          <cell r="J206">
            <v>76.027397260273986</v>
          </cell>
          <cell r="K206">
            <v>10.483870967741936</v>
          </cell>
          <cell r="L206">
            <v>0.42915715235906748</v>
          </cell>
          <cell r="M206">
            <v>6.4823155876174239</v>
          </cell>
          <cell r="N206">
            <v>0</v>
          </cell>
          <cell r="O206">
            <v>27.939038279436431</v>
          </cell>
          <cell r="P206">
            <v>14.88582414857586</v>
          </cell>
          <cell r="Q206">
            <v>26.570921939757181</v>
          </cell>
          <cell r="R206">
            <v>17.724886817902519</v>
          </cell>
          <cell r="S206">
            <v>190.22895152161101</v>
          </cell>
          <cell r="T206">
            <v>21.139543140101768</v>
          </cell>
          <cell r="U206">
            <v>27.524377585872845</v>
          </cell>
          <cell r="W206">
            <v>0</v>
          </cell>
          <cell r="X206">
            <v>11.974408444269574</v>
          </cell>
          <cell r="Y206">
            <v>10.483870967741936</v>
          </cell>
          <cell r="Z206">
            <v>0</v>
          </cell>
          <cell r="AA206">
            <v>0</v>
          </cell>
          <cell r="AB206">
            <v>0</v>
          </cell>
          <cell r="AC206">
            <v>5</v>
          </cell>
          <cell r="AD206">
            <v>0</v>
          </cell>
          <cell r="AE206">
            <v>1.3517454706142278</v>
          </cell>
          <cell r="AF206">
            <v>0.55972726936226369</v>
          </cell>
          <cell r="AG206">
            <v>0</v>
          </cell>
          <cell r="AH206">
            <v>3.2547185596730817</v>
          </cell>
          <cell r="AI206">
            <v>0</v>
          </cell>
          <cell r="AJ206">
            <v>0</v>
          </cell>
          <cell r="AK206">
            <v>0</v>
          </cell>
          <cell r="AL206">
            <v>0</v>
          </cell>
          <cell r="AM206">
            <v>0</v>
          </cell>
          <cell r="AN206">
            <v>0</v>
          </cell>
          <cell r="AO206">
            <v>29.056190579655301</v>
          </cell>
          <cell r="AP206">
            <v>0</v>
          </cell>
          <cell r="AQ206">
            <v>23.440272730637737</v>
          </cell>
          <cell r="AR206">
            <v>16.559727269362263</v>
          </cell>
          <cell r="AS206">
            <v>14.809762046343621</v>
          </cell>
          <cell r="AT206">
            <v>0</v>
          </cell>
          <cell r="AU206">
            <v>0</v>
          </cell>
          <cell r="AV206">
            <v>0</v>
          </cell>
          <cell r="AW206">
            <v>67</v>
          </cell>
          <cell r="AX206">
            <v>0</v>
          </cell>
          <cell r="AY206">
            <v>0</v>
          </cell>
          <cell r="AZ206">
            <v>42.125204237487061</v>
          </cell>
          <cell r="BA206">
            <v>0</v>
          </cell>
          <cell r="BB206">
            <v>129.76766801009859</v>
          </cell>
          <cell r="BC206">
            <v>0</v>
          </cell>
          <cell r="BD206">
            <v>0</v>
          </cell>
          <cell r="BE206">
            <v>27.3224043715847</v>
          </cell>
          <cell r="BF206">
            <v>33.219998699178717</v>
          </cell>
          <cell r="BG206">
            <v>0</v>
          </cell>
          <cell r="BH206">
            <v>13.233687493346096</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2.2513066961644768</v>
          </cell>
          <cell r="BX206">
            <v>0</v>
          </cell>
          <cell r="BY206">
            <v>0</v>
          </cell>
          <cell r="CA206">
            <v>0</v>
          </cell>
          <cell r="CB206">
            <v>0</v>
          </cell>
          <cell r="CC206">
            <v>0</v>
          </cell>
          <cell r="CD206">
            <v>0</v>
          </cell>
          <cell r="CE206">
            <v>0</v>
          </cell>
          <cell r="CF206">
            <v>0</v>
          </cell>
          <cell r="CH206">
            <v>0</v>
          </cell>
          <cell r="CJ206">
            <v>39955</v>
          </cell>
          <cell r="CK206">
            <v>11.974408444269574</v>
          </cell>
          <cell r="CL206">
            <v>1.9114727399764915</v>
          </cell>
          <cell r="CM206">
            <v>60.542403070763413</v>
          </cell>
          <cell r="CN206">
            <v>2.2513066961644768</v>
          </cell>
          <cell r="CO206">
            <v>0</v>
          </cell>
          <cell r="CP206">
            <v>47.120671185672002</v>
          </cell>
          <cell r="CQ206">
            <v>0</v>
          </cell>
          <cell r="CR206">
            <v>40</v>
          </cell>
          <cell r="CS206">
            <v>0</v>
          </cell>
          <cell r="CU206">
            <v>39955</v>
          </cell>
          <cell r="CV206">
            <v>0</v>
          </cell>
          <cell r="CW206">
            <v>5</v>
          </cell>
          <cell r="CX206">
            <v>0</v>
          </cell>
          <cell r="CY206">
            <v>0</v>
          </cell>
          <cell r="CZ206">
            <v>0</v>
          </cell>
          <cell r="DA206">
            <v>0</v>
          </cell>
          <cell r="DB206">
            <v>0</v>
          </cell>
          <cell r="DC206">
            <v>72.328767123287676</v>
          </cell>
          <cell r="DD206">
            <v>67</v>
          </cell>
          <cell r="DE206">
            <v>11.835616438356164</v>
          </cell>
          <cell r="DF206">
            <v>24</v>
          </cell>
          <cell r="DG206">
            <v>58.684931506849324</v>
          </cell>
          <cell r="DH206">
            <v>129.76766801009859</v>
          </cell>
          <cell r="DI206">
            <v>0</v>
          </cell>
          <cell r="DJ206">
            <v>0</v>
          </cell>
          <cell r="DK206">
            <v>27.3224043715847</v>
          </cell>
          <cell r="DL206">
            <v>33.219998699178717</v>
          </cell>
          <cell r="DM206">
            <v>0</v>
          </cell>
          <cell r="DN206">
            <v>0</v>
          </cell>
          <cell r="DO206">
            <v>0</v>
          </cell>
          <cell r="DP206">
            <v>2.2513066961644768</v>
          </cell>
          <cell r="DR206">
            <v>62.79370976692789</v>
          </cell>
          <cell r="DS206">
            <v>0</v>
          </cell>
          <cell r="DT206">
            <v>0</v>
          </cell>
          <cell r="DV206">
            <v>39955</v>
          </cell>
          <cell r="DW206">
            <v>1.2743151599843277</v>
          </cell>
          <cell r="DY206">
            <v>49.7</v>
          </cell>
          <cell r="DZ206">
            <v>44.7</v>
          </cell>
          <cell r="EA206">
            <v>40</v>
          </cell>
          <cell r="EB206">
            <v>40</v>
          </cell>
          <cell r="ED206">
            <v>60</v>
          </cell>
          <cell r="EE206">
            <v>20</v>
          </cell>
          <cell r="EF206">
            <v>47.120671185672002</v>
          </cell>
          <cell r="EG206">
            <v>0</v>
          </cell>
          <cell r="EH206">
            <v>47.120671185672002</v>
          </cell>
          <cell r="EJ206">
            <v>40</v>
          </cell>
          <cell r="EK206">
            <v>100</v>
          </cell>
          <cell r="EL206">
            <v>120</v>
          </cell>
          <cell r="EN206">
            <v>0</v>
          </cell>
          <cell r="EO206">
            <v>60</v>
          </cell>
          <cell r="EP206">
            <v>80</v>
          </cell>
          <cell r="ER206">
            <v>200</v>
          </cell>
          <cell r="ET206">
            <v>15</v>
          </cell>
          <cell r="EU206">
            <v>0</v>
          </cell>
          <cell r="EV206">
            <v>2.2513066961644768</v>
          </cell>
          <cell r="EW206">
            <v>47.79370976692789</v>
          </cell>
          <cell r="EX206">
            <v>15</v>
          </cell>
          <cell r="EZ206">
            <v>45.542403070763413</v>
          </cell>
          <cell r="FA206">
            <v>60.542403070763413</v>
          </cell>
          <cell r="FB206">
            <v>59</v>
          </cell>
          <cell r="FC206">
            <v>68.350684931506848</v>
          </cell>
          <cell r="FE206">
            <v>38271.593262268521</v>
          </cell>
        </row>
        <row r="207">
          <cell r="A207">
            <v>39956</v>
          </cell>
          <cell r="B207">
            <v>23</v>
          </cell>
          <cell r="C207">
            <v>6</v>
          </cell>
          <cell r="D207">
            <v>5</v>
          </cell>
          <cell r="E207">
            <v>2009</v>
          </cell>
          <cell r="G207">
            <v>0</v>
          </cell>
          <cell r="H207">
            <v>2.537410214957688</v>
          </cell>
          <cell r="I207">
            <v>12.896565058112605</v>
          </cell>
          <cell r="J207">
            <v>76.027397260273986</v>
          </cell>
          <cell r="K207">
            <v>10.483870967741936</v>
          </cell>
          <cell r="L207">
            <v>0.58719035870614589</v>
          </cell>
          <cell r="M207">
            <v>8.2609097198954906</v>
          </cell>
          <cell r="N207">
            <v>8.1229090909090917</v>
          </cell>
          <cell r="O207">
            <v>38.227334250463166</v>
          </cell>
          <cell r="P207">
            <v>18.970142341191256</v>
          </cell>
          <cell r="Q207">
            <v>26.580768564762163</v>
          </cell>
          <cell r="R207">
            <v>17.724886817902519</v>
          </cell>
          <cell r="S207">
            <v>173.39128750685035</v>
          </cell>
          <cell r="T207">
            <v>21.610871600874646</v>
          </cell>
          <cell r="U207">
            <v>36.814441276066674</v>
          </cell>
          <cell r="W207">
            <v>0</v>
          </cell>
          <cell r="X207">
            <v>15.433975273070294</v>
          </cell>
          <cell r="Y207">
            <v>10.483870967741936</v>
          </cell>
          <cell r="Z207">
            <v>0</v>
          </cell>
          <cell r="AA207">
            <v>0</v>
          </cell>
          <cell r="AB207">
            <v>2.594859181554718</v>
          </cell>
          <cell r="AC207">
            <v>5</v>
          </cell>
          <cell r="AD207">
            <v>0</v>
          </cell>
          <cell r="AE207">
            <v>1.3517454706142278</v>
          </cell>
          <cell r="AF207">
            <v>8.0244045173417842</v>
          </cell>
          <cell r="AG207">
            <v>0</v>
          </cell>
          <cell r="AH207">
            <v>2.6174847018864522</v>
          </cell>
          <cell r="AI207">
            <v>0</v>
          </cell>
          <cell r="AJ207">
            <v>0</v>
          </cell>
          <cell r="AK207">
            <v>0</v>
          </cell>
          <cell r="AL207">
            <v>0</v>
          </cell>
          <cell r="AM207">
            <v>0</v>
          </cell>
          <cell r="AN207">
            <v>0</v>
          </cell>
          <cell r="AO207">
            <v>26.162846117646399</v>
          </cell>
          <cell r="AP207">
            <v>0</v>
          </cell>
          <cell r="AQ207">
            <v>15.975595482658216</v>
          </cell>
          <cell r="AR207">
            <v>22.47363785870445</v>
          </cell>
          <cell r="AS207">
            <v>28.114461030684531</v>
          </cell>
          <cell r="AT207">
            <v>0</v>
          </cell>
          <cell r="AU207">
            <v>0</v>
          </cell>
          <cell r="AV207">
            <v>0</v>
          </cell>
          <cell r="AW207">
            <v>67</v>
          </cell>
          <cell r="AX207">
            <v>0</v>
          </cell>
          <cell r="AY207">
            <v>0</v>
          </cell>
          <cell r="AZ207">
            <v>36.211293648144874</v>
          </cell>
          <cell r="BA207">
            <v>0</v>
          </cell>
          <cell r="BB207">
            <v>128.60530673564679</v>
          </cell>
          <cell r="BC207">
            <v>0</v>
          </cell>
          <cell r="BD207">
            <v>0</v>
          </cell>
          <cell r="BE207">
            <v>27.3224043715847</v>
          </cell>
          <cell r="BF207">
            <v>41.028280559922152</v>
          </cell>
          <cell r="BG207">
            <v>0</v>
          </cell>
          <cell r="BH207">
            <v>0</v>
          </cell>
          <cell r="BI207">
            <v>0</v>
          </cell>
          <cell r="BJ207">
            <v>0</v>
          </cell>
          <cell r="BK207">
            <v>0</v>
          </cell>
          <cell r="BL207">
            <v>0</v>
          </cell>
          <cell r="BM207">
            <v>0</v>
          </cell>
          <cell r="BN207">
            <v>0</v>
          </cell>
          <cell r="BO207">
            <v>0</v>
          </cell>
          <cell r="BP207">
            <v>0</v>
          </cell>
          <cell r="BQ207">
            <v>6.1591067827390589</v>
          </cell>
          <cell r="BR207">
            <v>0</v>
          </cell>
          <cell r="BS207">
            <v>0</v>
          </cell>
          <cell r="BT207">
            <v>0</v>
          </cell>
          <cell r="BU207">
            <v>0</v>
          </cell>
          <cell r="BV207">
            <v>0</v>
          </cell>
          <cell r="BW207">
            <v>0</v>
          </cell>
          <cell r="BX207">
            <v>0</v>
          </cell>
          <cell r="BY207">
            <v>0</v>
          </cell>
          <cell r="CA207">
            <v>0</v>
          </cell>
          <cell r="CB207">
            <v>7.6767123287671382</v>
          </cell>
          <cell r="CC207">
            <v>0</v>
          </cell>
          <cell r="CD207">
            <v>0</v>
          </cell>
          <cell r="CE207">
            <v>0</v>
          </cell>
          <cell r="CF207">
            <v>0</v>
          </cell>
          <cell r="CH207">
            <v>7.6767123287671382</v>
          </cell>
          <cell r="CJ207">
            <v>39956</v>
          </cell>
          <cell r="CK207">
            <v>15.433975273070294</v>
          </cell>
          <cell r="CL207">
            <v>9.376149987956012</v>
          </cell>
          <cell r="CM207">
            <v>68.350684931506848</v>
          </cell>
          <cell r="CN207">
            <v>0</v>
          </cell>
          <cell r="CO207">
            <v>0</v>
          </cell>
          <cell r="CP207">
            <v>56.894791850217381</v>
          </cell>
          <cell r="CQ207">
            <v>0</v>
          </cell>
          <cell r="CR207">
            <v>38.449233341362664</v>
          </cell>
          <cell r="CS207">
            <v>0</v>
          </cell>
          <cell r="CU207">
            <v>39956</v>
          </cell>
          <cell r="CV207">
            <v>2.594859181554718</v>
          </cell>
          <cell r="CW207">
            <v>5</v>
          </cell>
          <cell r="CX207">
            <v>0</v>
          </cell>
          <cell r="CY207">
            <v>0</v>
          </cell>
          <cell r="CZ207">
            <v>0</v>
          </cell>
          <cell r="DA207">
            <v>0</v>
          </cell>
          <cell r="DB207">
            <v>0</v>
          </cell>
          <cell r="DC207">
            <v>72.328767123287676</v>
          </cell>
          <cell r="DD207">
            <v>67</v>
          </cell>
          <cell r="DE207">
            <v>11.835616438356164</v>
          </cell>
          <cell r="DF207">
            <v>24</v>
          </cell>
          <cell r="DG207">
            <v>58.684931506849324</v>
          </cell>
          <cell r="DH207">
            <v>128.60530673564679</v>
          </cell>
          <cell r="DI207">
            <v>0</v>
          </cell>
          <cell r="DJ207">
            <v>0</v>
          </cell>
          <cell r="DK207">
            <v>27.3224043715847</v>
          </cell>
          <cell r="DL207">
            <v>41.028280559922152</v>
          </cell>
          <cell r="DM207">
            <v>0</v>
          </cell>
          <cell r="DN207">
            <v>0</v>
          </cell>
          <cell r="DO207">
            <v>6.1591067827390589</v>
          </cell>
          <cell r="DP207">
            <v>0</v>
          </cell>
          <cell r="DR207">
            <v>68.350684931506848</v>
          </cell>
          <cell r="DS207">
            <v>7.6767123287671382</v>
          </cell>
          <cell r="DT207">
            <v>0</v>
          </cell>
          <cell r="DV207">
            <v>39956</v>
          </cell>
          <cell r="DW207">
            <v>6.2507666586373416</v>
          </cell>
          <cell r="DY207">
            <v>49.7</v>
          </cell>
          <cell r="DZ207">
            <v>44.7</v>
          </cell>
          <cell r="EA207">
            <v>40</v>
          </cell>
          <cell r="EB207">
            <v>38.449233341362664</v>
          </cell>
          <cell r="ED207">
            <v>60</v>
          </cell>
          <cell r="EE207">
            <v>20</v>
          </cell>
          <cell r="EF207">
            <v>56.894791850217381</v>
          </cell>
          <cell r="EG207">
            <v>0</v>
          </cell>
          <cell r="EH207">
            <v>56.894791850217381</v>
          </cell>
          <cell r="EJ207">
            <v>38.449233341362664</v>
          </cell>
          <cell r="EK207">
            <v>98.449233341362657</v>
          </cell>
          <cell r="EL207">
            <v>118.44923334136266</v>
          </cell>
          <cell r="EN207">
            <v>0</v>
          </cell>
          <cell r="EO207">
            <v>60</v>
          </cell>
          <cell r="EP207">
            <v>80</v>
          </cell>
          <cell r="ER207">
            <v>200</v>
          </cell>
          <cell r="ET207">
            <v>15</v>
          </cell>
          <cell r="EU207">
            <v>0</v>
          </cell>
          <cell r="EV207">
            <v>0</v>
          </cell>
          <cell r="EW207">
            <v>58.038161689216388</v>
          </cell>
          <cell r="EX207">
            <v>10.31252324229046</v>
          </cell>
          <cell r="EZ207">
            <v>58.038161689216388</v>
          </cell>
          <cell r="FA207">
            <v>73.038161689216395</v>
          </cell>
          <cell r="FB207">
            <v>59</v>
          </cell>
          <cell r="FC207">
            <v>68.350684931506848</v>
          </cell>
          <cell r="FE207">
            <v>38271.59326238426</v>
          </cell>
        </row>
        <row r="208">
          <cell r="A208">
            <v>39957</v>
          </cell>
          <cell r="B208">
            <v>24</v>
          </cell>
          <cell r="C208">
            <v>7</v>
          </cell>
          <cell r="D208">
            <v>5</v>
          </cell>
          <cell r="E208">
            <v>2009</v>
          </cell>
          <cell r="G208">
            <v>0</v>
          </cell>
          <cell r="H208">
            <v>2.2433021673080855</v>
          </cell>
          <cell r="I208">
            <v>12.716597915348341</v>
          </cell>
          <cell r="J208">
            <v>76.027397260273986</v>
          </cell>
          <cell r="K208">
            <v>10.483870967741936</v>
          </cell>
          <cell r="L208">
            <v>0.51912985789326738</v>
          </cell>
          <cell r="M208">
            <v>8.1456315576698142</v>
          </cell>
          <cell r="N208">
            <v>8.1229090909090917</v>
          </cell>
          <cell r="O208">
            <v>33.79645170061896</v>
          </cell>
          <cell r="P208">
            <v>18.705420510254733</v>
          </cell>
          <cell r="Q208">
            <v>26.518909352385009</v>
          </cell>
          <cell r="R208">
            <v>17.724886817902519</v>
          </cell>
          <cell r="S208">
            <v>176.58235530119248</v>
          </cell>
          <cell r="T208">
            <v>21.625359228779331</v>
          </cell>
          <cell r="U208">
            <v>36.90805707305622</v>
          </cell>
          <cell r="W208">
            <v>0</v>
          </cell>
          <cell r="X208">
            <v>14.959900082656427</v>
          </cell>
          <cell r="Y208">
            <v>10.483870967741936</v>
          </cell>
          <cell r="Z208">
            <v>0</v>
          </cell>
          <cell r="AA208">
            <v>0</v>
          </cell>
          <cell r="AB208">
            <v>2.5935429486365393</v>
          </cell>
          <cell r="AC208">
            <v>5</v>
          </cell>
          <cell r="AD208">
            <v>0</v>
          </cell>
          <cell r="AE208">
            <v>1.3517454706142278</v>
          </cell>
          <cell r="AF208">
            <v>7.8423820872214076</v>
          </cell>
          <cell r="AG208">
            <v>0</v>
          </cell>
          <cell r="AH208">
            <v>2.6196528993466384</v>
          </cell>
          <cell r="AI208">
            <v>0</v>
          </cell>
          <cell r="AJ208">
            <v>0</v>
          </cell>
          <cell r="AK208">
            <v>0</v>
          </cell>
          <cell r="AL208">
            <v>0</v>
          </cell>
          <cell r="AM208">
            <v>0</v>
          </cell>
          <cell r="AN208">
            <v>0</v>
          </cell>
          <cell r="AO208">
            <v>26.574973011448442</v>
          </cell>
          <cell r="AP208">
            <v>0</v>
          </cell>
          <cell r="AQ208">
            <v>16.157617912778591</v>
          </cell>
          <cell r="AR208">
            <v>22.412963715330989</v>
          </cell>
          <cell r="AS208">
            <v>28.174241129836169</v>
          </cell>
          <cell r="AT208">
            <v>0</v>
          </cell>
          <cell r="AU208">
            <v>0</v>
          </cell>
          <cell r="AV208">
            <v>0</v>
          </cell>
          <cell r="AW208">
            <v>67</v>
          </cell>
          <cell r="AX208">
            <v>0</v>
          </cell>
          <cell r="AY208">
            <v>0</v>
          </cell>
          <cell r="AZ208">
            <v>36.271967791518335</v>
          </cell>
          <cell r="BA208">
            <v>0</v>
          </cell>
          <cell r="BB208">
            <v>131.8438038115097</v>
          </cell>
          <cell r="BC208">
            <v>0</v>
          </cell>
          <cell r="BD208">
            <v>0</v>
          </cell>
          <cell r="BE208">
            <v>27.3224043715847</v>
          </cell>
          <cell r="BF208">
            <v>41.028280559922152</v>
          </cell>
          <cell r="BG208">
            <v>0</v>
          </cell>
          <cell r="BH208">
            <v>0</v>
          </cell>
          <cell r="BI208">
            <v>0</v>
          </cell>
          <cell r="BJ208">
            <v>0</v>
          </cell>
          <cell r="BK208">
            <v>0</v>
          </cell>
          <cell r="BL208">
            <v>0</v>
          </cell>
          <cell r="BM208">
            <v>0</v>
          </cell>
          <cell r="BN208">
            <v>0</v>
          </cell>
          <cell r="BO208">
            <v>0</v>
          </cell>
          <cell r="BP208">
            <v>0</v>
          </cell>
          <cell r="BQ208">
            <v>0.80621971242040047</v>
          </cell>
          <cell r="BR208">
            <v>0</v>
          </cell>
          <cell r="BS208">
            <v>0</v>
          </cell>
          <cell r="BT208">
            <v>0</v>
          </cell>
          <cell r="BU208">
            <v>0</v>
          </cell>
          <cell r="BV208">
            <v>0</v>
          </cell>
          <cell r="BW208">
            <v>0</v>
          </cell>
          <cell r="BX208">
            <v>0</v>
          </cell>
          <cell r="BY208">
            <v>0</v>
          </cell>
          <cell r="CA208">
            <v>0</v>
          </cell>
          <cell r="CB208">
            <v>7.6767123287671382</v>
          </cell>
          <cell r="CC208">
            <v>0</v>
          </cell>
          <cell r="CD208">
            <v>0</v>
          </cell>
          <cell r="CE208">
            <v>0</v>
          </cell>
          <cell r="CF208">
            <v>0</v>
          </cell>
          <cell r="CH208">
            <v>7.6767123287671382</v>
          </cell>
          <cell r="CJ208">
            <v>39957</v>
          </cell>
          <cell r="CK208">
            <v>14.959900082656427</v>
          </cell>
          <cell r="CL208">
            <v>9.1941275578356354</v>
          </cell>
          <cell r="CM208">
            <v>68.350684931506848</v>
          </cell>
          <cell r="CN208">
            <v>0</v>
          </cell>
          <cell r="CO208">
            <v>0</v>
          </cell>
          <cell r="CP208">
            <v>57.368867040631251</v>
          </cell>
          <cell r="CQ208">
            <v>0</v>
          </cell>
          <cell r="CR208">
            <v>38.570581628109579</v>
          </cell>
          <cell r="CS208">
            <v>0</v>
          </cell>
          <cell r="CU208">
            <v>39957</v>
          </cell>
          <cell r="CV208">
            <v>2.5935429486365393</v>
          </cell>
          <cell r="CW208">
            <v>5</v>
          </cell>
          <cell r="CX208">
            <v>0</v>
          </cell>
          <cell r="CY208">
            <v>0</v>
          </cell>
          <cell r="CZ208">
            <v>0</v>
          </cell>
          <cell r="DA208">
            <v>0</v>
          </cell>
          <cell r="DB208">
            <v>0</v>
          </cell>
          <cell r="DC208">
            <v>72.328767123287676</v>
          </cell>
          <cell r="DD208">
            <v>67</v>
          </cell>
          <cell r="DE208">
            <v>11.835616438356164</v>
          </cell>
          <cell r="DF208">
            <v>24</v>
          </cell>
          <cell r="DG208">
            <v>58.684931506849324</v>
          </cell>
          <cell r="DH208">
            <v>131.8438038115097</v>
          </cell>
          <cell r="DI208">
            <v>0</v>
          </cell>
          <cell r="DJ208">
            <v>0</v>
          </cell>
          <cell r="DK208">
            <v>27.3224043715847</v>
          </cell>
          <cell r="DL208">
            <v>41.028280559922152</v>
          </cell>
          <cell r="DM208">
            <v>0</v>
          </cell>
          <cell r="DN208">
            <v>0</v>
          </cell>
          <cell r="DO208">
            <v>0.80621971242040047</v>
          </cell>
          <cell r="DP208">
            <v>0</v>
          </cell>
          <cell r="DR208">
            <v>68.350684931506848</v>
          </cell>
          <cell r="DS208">
            <v>7.6767123287671382</v>
          </cell>
          <cell r="DT208">
            <v>0</v>
          </cell>
          <cell r="DV208">
            <v>39957</v>
          </cell>
          <cell r="DW208">
            <v>6.1294183718904236</v>
          </cell>
          <cell r="DY208">
            <v>49.7</v>
          </cell>
          <cell r="DZ208">
            <v>44.7</v>
          </cell>
          <cell r="EA208">
            <v>40</v>
          </cell>
          <cell r="EB208">
            <v>38.570581628109579</v>
          </cell>
          <cell r="ED208">
            <v>60</v>
          </cell>
          <cell r="EE208">
            <v>20</v>
          </cell>
          <cell r="EF208">
            <v>57.368867040631251</v>
          </cell>
          <cell r="EG208">
            <v>0</v>
          </cell>
          <cell r="EH208">
            <v>57.368867040631251</v>
          </cell>
          <cell r="EJ208">
            <v>38.570581628109579</v>
          </cell>
          <cell r="EK208">
            <v>98.570581628109579</v>
          </cell>
          <cell r="EL208">
            <v>118.57058162810958</v>
          </cell>
          <cell r="EN208">
            <v>0</v>
          </cell>
          <cell r="EO208">
            <v>60</v>
          </cell>
          <cell r="EP208">
            <v>80</v>
          </cell>
          <cell r="ER208">
            <v>200</v>
          </cell>
          <cell r="ET208">
            <v>15</v>
          </cell>
          <cell r="EU208">
            <v>0</v>
          </cell>
          <cell r="EV208">
            <v>0</v>
          </cell>
          <cell r="EW208">
            <v>57.228259045882055</v>
          </cell>
          <cell r="EX208">
            <v>11.122425885624793</v>
          </cell>
          <cell r="EZ208">
            <v>57.228259045882055</v>
          </cell>
          <cell r="FA208">
            <v>72.228259045882055</v>
          </cell>
          <cell r="FB208">
            <v>59</v>
          </cell>
          <cell r="FC208">
            <v>68.350684931506848</v>
          </cell>
          <cell r="FE208">
            <v>38271.593262615737</v>
          </cell>
        </row>
        <row r="209">
          <cell r="A209">
            <v>39958</v>
          </cell>
          <cell r="B209">
            <v>25</v>
          </cell>
          <cell r="C209">
            <v>1</v>
          </cell>
          <cell r="D209">
            <v>5</v>
          </cell>
          <cell r="E209">
            <v>2009</v>
          </cell>
          <cell r="G209">
            <v>0</v>
          </cell>
          <cell r="H209">
            <v>2.1202679093239492</v>
          </cell>
          <cell r="I209">
            <v>12.64281559282129</v>
          </cell>
          <cell r="J209">
            <v>76.027397260273986</v>
          </cell>
          <cell r="K209">
            <v>10.483870967741936</v>
          </cell>
          <cell r="L209">
            <v>0.49065809969942936</v>
          </cell>
          <cell r="M209">
            <v>8.098370205319501</v>
          </cell>
          <cell r="N209">
            <v>8.1229090909090917</v>
          </cell>
          <cell r="O209">
            <v>31.942880024863818</v>
          </cell>
          <cell r="P209">
            <v>18.596890746376143</v>
          </cell>
          <cell r="Q209">
            <v>26.547838394287556</v>
          </cell>
          <cell r="R209">
            <v>17.724886817902519</v>
          </cell>
          <cell r="S209">
            <v>156.84005748109462</v>
          </cell>
          <cell r="T209">
            <v>21.535728082331055</v>
          </cell>
          <cell r="U209">
            <v>36.328880739632531</v>
          </cell>
          <cell r="W209">
            <v>0</v>
          </cell>
          <cell r="X209">
            <v>14.763083502145239</v>
          </cell>
          <cell r="Y209">
            <v>10.483870967741936</v>
          </cell>
          <cell r="Z209">
            <v>0</v>
          </cell>
          <cell r="AA209">
            <v>0</v>
          </cell>
          <cell r="AB209">
            <v>2.5922273833727383</v>
          </cell>
          <cell r="AC209">
            <v>5</v>
          </cell>
          <cell r="AD209">
            <v>0</v>
          </cell>
          <cell r="AE209">
            <v>1.3517454706142278</v>
          </cell>
          <cell r="AF209">
            <v>7.7679645419410548</v>
          </cell>
          <cell r="AG209">
            <v>0</v>
          </cell>
          <cell r="AH209">
            <v>2.7604686356271131</v>
          </cell>
          <cell r="AI209">
            <v>0</v>
          </cell>
          <cell r="AJ209">
            <v>0</v>
          </cell>
          <cell r="AK209">
            <v>0</v>
          </cell>
          <cell r="AL209">
            <v>0</v>
          </cell>
          <cell r="AM209">
            <v>0</v>
          </cell>
          <cell r="AN209">
            <v>0</v>
          </cell>
          <cell r="AO209">
            <v>26.569147217535292</v>
          </cell>
          <cell r="AP209">
            <v>0</v>
          </cell>
          <cell r="AQ209">
            <v>16.232035458058945</v>
          </cell>
          <cell r="AR209">
            <v>22.388157866904201</v>
          </cell>
          <cell r="AS209">
            <v>26.862686805304477</v>
          </cell>
          <cell r="AT209">
            <v>0</v>
          </cell>
          <cell r="AU209">
            <v>0</v>
          </cell>
          <cell r="AV209">
            <v>0</v>
          </cell>
          <cell r="AW209">
            <v>67</v>
          </cell>
          <cell r="AX209">
            <v>0</v>
          </cell>
          <cell r="AY209">
            <v>0</v>
          </cell>
          <cell r="AZ209">
            <v>36.296773639945123</v>
          </cell>
          <cell r="BA209">
            <v>0</v>
          </cell>
          <cell r="BB209">
            <v>111.40789266311307</v>
          </cell>
          <cell r="BC209">
            <v>0</v>
          </cell>
          <cell r="BD209">
            <v>0</v>
          </cell>
          <cell r="BE209">
            <v>27.3224043715847</v>
          </cell>
          <cell r="BF209">
            <v>41.028280559922152</v>
          </cell>
          <cell r="BG209">
            <v>0</v>
          </cell>
          <cell r="BH209">
            <v>1.3733809626755544</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CA209">
            <v>0</v>
          </cell>
          <cell r="CB209">
            <v>6.3033313660915837</v>
          </cell>
          <cell r="CC209">
            <v>0</v>
          </cell>
          <cell r="CD209">
            <v>0</v>
          </cell>
          <cell r="CE209">
            <v>0</v>
          </cell>
          <cell r="CF209">
            <v>0</v>
          </cell>
          <cell r="CH209">
            <v>6.3033313660915837</v>
          </cell>
          <cell r="CJ209">
            <v>39958</v>
          </cell>
          <cell r="CK209">
            <v>14.763083502145239</v>
          </cell>
          <cell r="CL209">
            <v>9.1197100125552826</v>
          </cell>
          <cell r="CM209">
            <v>68.350684931506848</v>
          </cell>
          <cell r="CN209">
            <v>0</v>
          </cell>
          <cell r="CO209">
            <v>0</v>
          </cell>
          <cell r="CP209">
            <v>56.192302658466886</v>
          </cell>
          <cell r="CQ209">
            <v>0</v>
          </cell>
          <cell r="CR209">
            <v>38.620193324963147</v>
          </cell>
          <cell r="CS209">
            <v>0</v>
          </cell>
          <cell r="CU209">
            <v>39958</v>
          </cell>
          <cell r="CV209">
            <v>2.5922273833727383</v>
          </cell>
          <cell r="CW209">
            <v>5</v>
          </cell>
          <cell r="CX209">
            <v>0</v>
          </cell>
          <cell r="CY209">
            <v>0</v>
          </cell>
          <cell r="CZ209">
            <v>0</v>
          </cell>
          <cell r="DA209">
            <v>0</v>
          </cell>
          <cell r="DB209">
            <v>0</v>
          </cell>
          <cell r="DC209">
            <v>72.328767123287676</v>
          </cell>
          <cell r="DD209">
            <v>67</v>
          </cell>
          <cell r="DE209">
            <v>11.835616438356164</v>
          </cell>
          <cell r="DF209">
            <v>24</v>
          </cell>
          <cell r="DG209">
            <v>58.684931506849324</v>
          </cell>
          <cell r="DH209">
            <v>111.40789266311307</v>
          </cell>
          <cell r="DI209">
            <v>0</v>
          </cell>
          <cell r="DJ209">
            <v>0</v>
          </cell>
          <cell r="DK209">
            <v>27.3224043715847</v>
          </cell>
          <cell r="DL209">
            <v>41.028280559922152</v>
          </cell>
          <cell r="DM209">
            <v>0</v>
          </cell>
          <cell r="DN209">
            <v>0</v>
          </cell>
          <cell r="DO209">
            <v>0</v>
          </cell>
          <cell r="DP209">
            <v>0</v>
          </cell>
          <cell r="DR209">
            <v>68.350684931506848</v>
          </cell>
          <cell r="DS209">
            <v>6.3033313660915837</v>
          </cell>
          <cell r="DT209">
            <v>0</v>
          </cell>
          <cell r="DV209">
            <v>39958</v>
          </cell>
          <cell r="DW209">
            <v>6.0798066750368553</v>
          </cell>
          <cell r="DY209">
            <v>49.7</v>
          </cell>
          <cell r="DZ209">
            <v>44.7</v>
          </cell>
          <cell r="EA209">
            <v>40</v>
          </cell>
          <cell r="EB209">
            <v>38.620193324963147</v>
          </cell>
          <cell r="ED209">
            <v>60</v>
          </cell>
          <cell r="EE209">
            <v>20</v>
          </cell>
          <cell r="EF209">
            <v>56.192302658466886</v>
          </cell>
          <cell r="EG209">
            <v>0</v>
          </cell>
          <cell r="EH209">
            <v>56.192302658466886</v>
          </cell>
          <cell r="EJ209">
            <v>38.620193324963147</v>
          </cell>
          <cell r="EK209">
            <v>98.62019332496314</v>
          </cell>
          <cell r="EL209">
            <v>118.62019332496314</v>
          </cell>
          <cell r="EN209">
            <v>0</v>
          </cell>
          <cell r="EO209">
            <v>60</v>
          </cell>
          <cell r="EP209">
            <v>80</v>
          </cell>
          <cell r="ER209">
            <v>200</v>
          </cell>
          <cell r="ET209">
            <v>15</v>
          </cell>
          <cell r="EU209">
            <v>0</v>
          </cell>
          <cell r="EV209">
            <v>0</v>
          </cell>
          <cell r="EW209">
            <v>56.89621789032357</v>
          </cell>
          <cell r="EX209">
            <v>11.454467041183278</v>
          </cell>
          <cell r="EZ209">
            <v>56.89621789032357</v>
          </cell>
          <cell r="FA209">
            <v>71.89621789032357</v>
          </cell>
          <cell r="FB209">
            <v>59</v>
          </cell>
          <cell r="FC209">
            <v>68.350684931506848</v>
          </cell>
          <cell r="FE209">
            <v>38271.593262962961</v>
          </cell>
        </row>
        <row r="210">
          <cell r="A210">
            <v>39959</v>
          </cell>
          <cell r="B210">
            <v>26</v>
          </cell>
          <cell r="C210">
            <v>2</v>
          </cell>
          <cell r="D210">
            <v>5</v>
          </cell>
          <cell r="E210">
            <v>2009</v>
          </cell>
          <cell r="G210">
            <v>0</v>
          </cell>
          <cell r="H210">
            <v>2.4474322271471523</v>
          </cell>
          <cell r="I210">
            <v>12.84199286524521</v>
          </cell>
          <cell r="J210">
            <v>76.027397260273986</v>
          </cell>
          <cell r="K210">
            <v>10.483870967741936</v>
          </cell>
          <cell r="L210">
            <v>0.56636825961208725</v>
          </cell>
          <cell r="M210">
            <v>8.2259534384001576</v>
          </cell>
          <cell r="N210">
            <v>8.1229090909090917</v>
          </cell>
          <cell r="O210">
            <v>36.871771561016516</v>
          </cell>
          <cell r="P210">
            <v>18.889869628116067</v>
          </cell>
          <cell r="Q210">
            <v>26.579564308597032</v>
          </cell>
          <cell r="R210">
            <v>17.724886817902519</v>
          </cell>
          <cell r="S210">
            <v>80.534606218023086</v>
          </cell>
          <cell r="T210">
            <v>21.189297026570173</v>
          </cell>
          <cell r="U210">
            <v>34.090321080290522</v>
          </cell>
          <cell r="W210">
            <v>0</v>
          </cell>
          <cell r="X210">
            <v>15.289425092392362</v>
          </cell>
          <cell r="Y210">
            <v>10.483870967741936</v>
          </cell>
          <cell r="Z210">
            <v>0</v>
          </cell>
          <cell r="AA210">
            <v>0</v>
          </cell>
          <cell r="AB210">
            <v>2.5909124854246497</v>
          </cell>
          <cell r="AC210">
            <v>5</v>
          </cell>
          <cell r="AD210">
            <v>0</v>
          </cell>
          <cell r="AE210">
            <v>1.3517454706142278</v>
          </cell>
          <cell r="AF210">
            <v>7.9725728328824577</v>
          </cell>
          <cell r="AG210">
            <v>0</v>
          </cell>
          <cell r="AH210">
            <v>2.6633847863128874</v>
          </cell>
          <cell r="AI210">
            <v>0</v>
          </cell>
          <cell r="AJ210">
            <v>0</v>
          </cell>
          <cell r="AK210">
            <v>0</v>
          </cell>
          <cell r="AL210">
            <v>0</v>
          </cell>
          <cell r="AM210">
            <v>0</v>
          </cell>
          <cell r="AN210">
            <v>0</v>
          </cell>
          <cell r="AO210">
            <v>26.075736201438442</v>
          </cell>
          <cell r="AP210">
            <v>0</v>
          </cell>
          <cell r="AQ210">
            <v>16.027427167117544</v>
          </cell>
          <cell r="AR210">
            <v>22.456360630551337</v>
          </cell>
          <cell r="AS210">
            <v>28.300221043143985</v>
          </cell>
          <cell r="AT210">
            <v>0</v>
          </cell>
          <cell r="AU210">
            <v>0</v>
          </cell>
          <cell r="AV210">
            <v>0</v>
          </cell>
          <cell r="AW210">
            <v>67</v>
          </cell>
          <cell r="AX210">
            <v>0</v>
          </cell>
          <cell r="AY210">
            <v>0</v>
          </cell>
          <cell r="AZ210">
            <v>36.228570876297987</v>
          </cell>
          <cell r="BA210">
            <v>0</v>
          </cell>
          <cell r="BB210">
            <v>32.585653448585788</v>
          </cell>
          <cell r="BC210">
            <v>0</v>
          </cell>
          <cell r="BD210">
            <v>0</v>
          </cell>
          <cell r="BE210">
            <v>27.3224043715847</v>
          </cell>
          <cell r="BF210">
            <v>41.028280559922152</v>
          </cell>
          <cell r="BG210">
            <v>0</v>
          </cell>
          <cell r="BH210">
            <v>0</v>
          </cell>
          <cell r="BI210">
            <v>0</v>
          </cell>
          <cell r="BJ210">
            <v>0</v>
          </cell>
          <cell r="BK210">
            <v>0</v>
          </cell>
          <cell r="BL210">
            <v>0</v>
          </cell>
          <cell r="BM210">
            <v>0</v>
          </cell>
          <cell r="BN210">
            <v>0</v>
          </cell>
          <cell r="BO210">
            <v>0</v>
          </cell>
          <cell r="BP210">
            <v>0</v>
          </cell>
          <cell r="BQ210">
            <v>4.5429624870679532</v>
          </cell>
          <cell r="BR210">
            <v>0</v>
          </cell>
          <cell r="BS210">
            <v>0</v>
          </cell>
          <cell r="BT210">
            <v>0</v>
          </cell>
          <cell r="BU210">
            <v>0</v>
          </cell>
          <cell r="BV210">
            <v>0</v>
          </cell>
          <cell r="BW210">
            <v>0</v>
          </cell>
          <cell r="BX210">
            <v>0</v>
          </cell>
          <cell r="BY210">
            <v>0</v>
          </cell>
          <cell r="CA210">
            <v>0</v>
          </cell>
          <cell r="CB210">
            <v>7.6767123287671382</v>
          </cell>
          <cell r="CC210">
            <v>0</v>
          </cell>
          <cell r="CD210">
            <v>0</v>
          </cell>
          <cell r="CE210">
            <v>0</v>
          </cell>
          <cell r="CF210">
            <v>0</v>
          </cell>
          <cell r="CH210">
            <v>7.6767123287671382</v>
          </cell>
          <cell r="CJ210">
            <v>39959</v>
          </cell>
          <cell r="CK210">
            <v>15.289425092392362</v>
          </cell>
          <cell r="CL210">
            <v>9.3243183034966854</v>
          </cell>
          <cell r="CM210">
            <v>68.350684931506848</v>
          </cell>
          <cell r="CN210">
            <v>0</v>
          </cell>
          <cell r="CO210">
            <v>0</v>
          </cell>
          <cell r="CP210">
            <v>57.039342030895313</v>
          </cell>
          <cell r="CQ210">
            <v>0</v>
          </cell>
          <cell r="CR210">
            <v>38.483787797668882</v>
          </cell>
          <cell r="CS210">
            <v>0</v>
          </cell>
          <cell r="CU210">
            <v>39959</v>
          </cell>
          <cell r="CV210">
            <v>2.5909124854246497</v>
          </cell>
          <cell r="CW210">
            <v>5</v>
          </cell>
          <cell r="CX210">
            <v>0</v>
          </cell>
          <cell r="CY210">
            <v>0</v>
          </cell>
          <cell r="CZ210">
            <v>0</v>
          </cell>
          <cell r="DA210">
            <v>0</v>
          </cell>
          <cell r="DB210">
            <v>0</v>
          </cell>
          <cell r="DC210">
            <v>72.328767123287676</v>
          </cell>
          <cell r="DD210">
            <v>67</v>
          </cell>
          <cell r="DE210">
            <v>11.835616438356164</v>
          </cell>
          <cell r="DF210">
            <v>24</v>
          </cell>
          <cell r="DG210">
            <v>58.684931506849324</v>
          </cell>
          <cell r="DH210">
            <v>32.585653448585788</v>
          </cell>
          <cell r="DI210">
            <v>0</v>
          </cell>
          <cell r="DJ210">
            <v>0</v>
          </cell>
          <cell r="DK210">
            <v>27.3224043715847</v>
          </cell>
          <cell r="DL210">
            <v>41.028280559922152</v>
          </cell>
          <cell r="DM210">
            <v>0</v>
          </cell>
          <cell r="DN210">
            <v>0</v>
          </cell>
          <cell r="DO210">
            <v>4.5429624870679532</v>
          </cell>
          <cell r="DP210">
            <v>0</v>
          </cell>
          <cell r="DR210">
            <v>68.350684931506848</v>
          </cell>
          <cell r="DS210">
            <v>7.6767123287671382</v>
          </cell>
          <cell r="DT210">
            <v>0</v>
          </cell>
          <cell r="DV210">
            <v>39959</v>
          </cell>
          <cell r="DW210">
            <v>6.2162122023311239</v>
          </cell>
          <cell r="DY210">
            <v>49.7</v>
          </cell>
          <cell r="DZ210">
            <v>44.7</v>
          </cell>
          <cell r="EA210">
            <v>40</v>
          </cell>
          <cell r="EB210">
            <v>38.483787797668882</v>
          </cell>
          <cell r="ED210">
            <v>60</v>
          </cell>
          <cell r="EE210">
            <v>20</v>
          </cell>
          <cell r="EF210">
            <v>57.039342030895313</v>
          </cell>
          <cell r="EG210">
            <v>0</v>
          </cell>
          <cell r="EH210">
            <v>57.039342030895313</v>
          </cell>
          <cell r="EJ210">
            <v>38.483787797668882</v>
          </cell>
          <cell r="EK210">
            <v>98.483787797668882</v>
          </cell>
          <cell r="EL210">
            <v>118.48378779766888</v>
          </cell>
          <cell r="EN210">
            <v>0</v>
          </cell>
          <cell r="EO210">
            <v>60</v>
          </cell>
          <cell r="EP210">
            <v>80</v>
          </cell>
          <cell r="ER210">
            <v>200</v>
          </cell>
          <cell r="ET210">
            <v>15</v>
          </cell>
          <cell r="EU210">
            <v>0</v>
          </cell>
          <cell r="EV210">
            <v>0</v>
          </cell>
          <cell r="EW210">
            <v>57.792571507714491</v>
          </cell>
          <cell r="EX210">
            <v>10.558113423792356</v>
          </cell>
          <cell r="EZ210">
            <v>57.792571507714491</v>
          </cell>
          <cell r="FA210">
            <v>72.792571507714484</v>
          </cell>
          <cell r="FB210">
            <v>59</v>
          </cell>
          <cell r="FC210">
            <v>68.350684931506848</v>
          </cell>
          <cell r="FE210">
            <v>38271.593263194445</v>
          </cell>
        </row>
        <row r="211">
          <cell r="A211">
            <v>39960</v>
          </cell>
          <cell r="B211">
            <v>27</v>
          </cell>
          <cell r="C211">
            <v>3</v>
          </cell>
          <cell r="D211">
            <v>5</v>
          </cell>
          <cell r="E211">
            <v>2009</v>
          </cell>
          <cell r="G211">
            <v>0</v>
          </cell>
          <cell r="H211">
            <v>2.6624140927413822</v>
          </cell>
          <cell r="I211">
            <v>12.496124837996616</v>
          </cell>
          <cell r="J211">
            <v>76.027397260273986</v>
          </cell>
          <cell r="K211">
            <v>10.483870967741936</v>
          </cell>
          <cell r="L211">
            <v>0.61611791303014818</v>
          </cell>
          <cell r="M211">
            <v>8.004407272019856</v>
          </cell>
          <cell r="N211">
            <v>8.1229090909090917</v>
          </cell>
          <cell r="O211">
            <v>40.110579218293893</v>
          </cell>
          <cell r="P211">
            <v>18.381116663384145</v>
          </cell>
          <cell r="Q211">
            <v>26.360209104994759</v>
          </cell>
          <cell r="R211">
            <v>17.724886817902519</v>
          </cell>
          <cell r="S211">
            <v>192.66628389142045</v>
          </cell>
          <cell r="T211">
            <v>21.769980136464234</v>
          </cell>
          <cell r="U211">
            <v>33.909502125569254</v>
          </cell>
          <cell r="W211">
            <v>0</v>
          </cell>
          <cell r="X211">
            <v>15.158538930737999</v>
          </cell>
          <cell r="Y211">
            <v>10.483870967741936</v>
          </cell>
          <cell r="Z211">
            <v>0</v>
          </cell>
          <cell r="AA211">
            <v>0</v>
          </cell>
          <cell r="AB211">
            <v>2.5895982544537826</v>
          </cell>
          <cell r="AC211">
            <v>5</v>
          </cell>
          <cell r="AD211">
            <v>0</v>
          </cell>
          <cell r="AE211">
            <v>1.3517454706142278</v>
          </cell>
          <cell r="AF211">
            <v>7.8020905508910854</v>
          </cell>
          <cell r="AG211">
            <v>0</v>
          </cell>
          <cell r="AH211">
            <v>2.7777028725621538</v>
          </cell>
          <cell r="AI211">
            <v>0</v>
          </cell>
          <cell r="AJ211">
            <v>0</v>
          </cell>
          <cell r="AK211">
            <v>0</v>
          </cell>
          <cell r="AL211">
            <v>0</v>
          </cell>
          <cell r="AM211">
            <v>0</v>
          </cell>
          <cell r="AN211">
            <v>0</v>
          </cell>
          <cell r="AO211">
            <v>26.029193714477497</v>
          </cell>
          <cell r="AP211">
            <v>0</v>
          </cell>
          <cell r="AQ211">
            <v>16.197909449108913</v>
          </cell>
          <cell r="AR211">
            <v>22.399533203220884</v>
          </cell>
          <cell r="AS211">
            <v>28.363331605510027</v>
          </cell>
          <cell r="AT211">
            <v>0</v>
          </cell>
          <cell r="AU211">
            <v>0</v>
          </cell>
          <cell r="AV211">
            <v>0</v>
          </cell>
          <cell r="AW211">
            <v>67</v>
          </cell>
          <cell r="AX211">
            <v>0</v>
          </cell>
          <cell r="AY211">
            <v>0</v>
          </cell>
          <cell r="AZ211">
            <v>36.28539830362844</v>
          </cell>
          <cell r="BA211">
            <v>0</v>
          </cell>
          <cell r="BB211">
            <v>145.06036784982547</v>
          </cell>
          <cell r="BC211">
            <v>0</v>
          </cell>
          <cell r="BD211">
            <v>0</v>
          </cell>
          <cell r="BE211">
            <v>27.3224043715847</v>
          </cell>
          <cell r="BF211">
            <v>41.028280559922152</v>
          </cell>
          <cell r="BG211">
            <v>0</v>
          </cell>
          <cell r="BH211">
            <v>0</v>
          </cell>
          <cell r="BI211">
            <v>0</v>
          </cell>
          <cell r="BJ211">
            <v>0</v>
          </cell>
          <cell r="BK211">
            <v>0</v>
          </cell>
          <cell r="BL211">
            <v>0</v>
          </cell>
          <cell r="BM211">
            <v>0</v>
          </cell>
          <cell r="BN211">
            <v>0</v>
          </cell>
          <cell r="BO211">
            <v>0</v>
          </cell>
          <cell r="BP211">
            <v>0</v>
          </cell>
          <cell r="BQ211">
            <v>6.8091209596958322</v>
          </cell>
          <cell r="BR211">
            <v>0</v>
          </cell>
          <cell r="BS211">
            <v>0</v>
          </cell>
          <cell r="BT211">
            <v>0</v>
          </cell>
          <cell r="BU211">
            <v>0</v>
          </cell>
          <cell r="BV211">
            <v>0</v>
          </cell>
          <cell r="BW211">
            <v>0</v>
          </cell>
          <cell r="BX211">
            <v>0</v>
          </cell>
          <cell r="BY211">
            <v>0</v>
          </cell>
          <cell r="CA211">
            <v>0</v>
          </cell>
          <cell r="CB211">
            <v>7.6767123287671382</v>
          </cell>
          <cell r="CC211">
            <v>0</v>
          </cell>
          <cell r="CD211">
            <v>0</v>
          </cell>
          <cell r="CE211">
            <v>0</v>
          </cell>
          <cell r="CF211">
            <v>0</v>
          </cell>
          <cell r="CH211">
            <v>7.6767123287671382</v>
          </cell>
          <cell r="CJ211">
            <v>39960</v>
          </cell>
          <cell r="CK211">
            <v>15.158538930737999</v>
          </cell>
          <cell r="CL211">
            <v>9.1538360215053132</v>
          </cell>
          <cell r="CM211">
            <v>68.350684931506848</v>
          </cell>
          <cell r="CN211">
            <v>0</v>
          </cell>
          <cell r="CO211">
            <v>0</v>
          </cell>
          <cell r="CP211">
            <v>57.170228192549679</v>
          </cell>
          <cell r="CQ211">
            <v>0</v>
          </cell>
          <cell r="CR211">
            <v>38.597442652329796</v>
          </cell>
          <cell r="CS211">
            <v>0</v>
          </cell>
          <cell r="CU211">
            <v>39960</v>
          </cell>
          <cell r="CV211">
            <v>2.5895982544537826</v>
          </cell>
          <cell r="CW211">
            <v>5</v>
          </cell>
          <cell r="CX211">
            <v>0</v>
          </cell>
          <cell r="CY211">
            <v>0</v>
          </cell>
          <cell r="CZ211">
            <v>0</v>
          </cell>
          <cell r="DA211">
            <v>0</v>
          </cell>
          <cell r="DB211">
            <v>0</v>
          </cell>
          <cell r="DC211">
            <v>72.328767123287676</v>
          </cell>
          <cell r="DD211">
            <v>67</v>
          </cell>
          <cell r="DE211">
            <v>11.835616438356164</v>
          </cell>
          <cell r="DF211">
            <v>24</v>
          </cell>
          <cell r="DG211">
            <v>58.684931506849324</v>
          </cell>
          <cell r="DH211">
            <v>145.06036784982547</v>
          </cell>
          <cell r="DI211">
            <v>0</v>
          </cell>
          <cell r="DJ211">
            <v>0</v>
          </cell>
          <cell r="DK211">
            <v>27.3224043715847</v>
          </cell>
          <cell r="DL211">
            <v>41.028280559922152</v>
          </cell>
          <cell r="DM211">
            <v>0</v>
          </cell>
          <cell r="DN211">
            <v>0</v>
          </cell>
          <cell r="DO211">
            <v>6.8091209596958322</v>
          </cell>
          <cell r="DP211">
            <v>0</v>
          </cell>
          <cell r="DR211">
            <v>68.350684931506848</v>
          </cell>
          <cell r="DS211">
            <v>7.6767123287671382</v>
          </cell>
          <cell r="DT211">
            <v>0</v>
          </cell>
          <cell r="DV211">
            <v>39960</v>
          </cell>
          <cell r="DW211">
            <v>6.1025573476702091</v>
          </cell>
          <cell r="DY211">
            <v>49.7</v>
          </cell>
          <cell r="DZ211">
            <v>44.7</v>
          </cell>
          <cell r="EA211">
            <v>40</v>
          </cell>
          <cell r="EB211">
            <v>38.597442652329796</v>
          </cell>
          <cell r="ED211">
            <v>60</v>
          </cell>
          <cell r="EE211">
            <v>20</v>
          </cell>
          <cell r="EF211">
            <v>57.170228192549679</v>
          </cell>
          <cell r="EG211">
            <v>0</v>
          </cell>
          <cell r="EH211">
            <v>57.170228192549679</v>
          </cell>
          <cell r="EJ211">
            <v>38.597442652329796</v>
          </cell>
          <cell r="EK211">
            <v>98.597442652329789</v>
          </cell>
          <cell r="EL211">
            <v>118.59744265232979</v>
          </cell>
          <cell r="EN211">
            <v>0</v>
          </cell>
          <cell r="EO211">
            <v>60</v>
          </cell>
          <cell r="EP211">
            <v>80</v>
          </cell>
          <cell r="ER211">
            <v>200</v>
          </cell>
          <cell r="ET211">
            <v>15</v>
          </cell>
          <cell r="EU211">
            <v>0</v>
          </cell>
          <cell r="EV211">
            <v>0</v>
          </cell>
          <cell r="EW211">
            <v>56.236068330462892</v>
          </cell>
          <cell r="EX211">
            <v>12.114616601043956</v>
          </cell>
          <cell r="EZ211">
            <v>56.236068330462892</v>
          </cell>
          <cell r="FA211">
            <v>71.236068330462899</v>
          </cell>
          <cell r="FB211">
            <v>59</v>
          </cell>
          <cell r="FC211">
            <v>68.350684931506848</v>
          </cell>
          <cell r="FE211">
            <v>38271.593263310184</v>
          </cell>
        </row>
        <row r="212">
          <cell r="A212">
            <v>39961</v>
          </cell>
          <cell r="B212">
            <v>28</v>
          </cell>
          <cell r="C212">
            <v>4</v>
          </cell>
          <cell r="D212">
            <v>5</v>
          </cell>
          <cell r="E212">
            <v>2009</v>
          </cell>
          <cell r="G212">
            <v>0</v>
          </cell>
          <cell r="H212">
            <v>2.1867946266693008</v>
          </cell>
          <cell r="I212">
            <v>10.241658431271107</v>
          </cell>
          <cell r="J212">
            <v>76.027397260273986</v>
          </cell>
          <cell r="K212">
            <v>10.483870967741936</v>
          </cell>
          <cell r="L212">
            <v>0.50605326394653583</v>
          </cell>
          <cell r="M212">
            <v>6.5603061979294974</v>
          </cell>
          <cell r="N212">
            <v>0</v>
          </cell>
          <cell r="O212">
            <v>32.94513777788908</v>
          </cell>
          <cell r="P212">
            <v>15.064919796520448</v>
          </cell>
          <cell r="Q212">
            <v>26.869191738008528</v>
          </cell>
          <cell r="R212">
            <v>17.724886817902519</v>
          </cell>
          <cell r="S212">
            <v>116.90430775953922</v>
          </cell>
          <cell r="T212">
            <v>20.584037273570175</v>
          </cell>
          <cell r="U212">
            <v>22.971674742830441</v>
          </cell>
          <cell r="W212">
            <v>0</v>
          </cell>
          <cell r="X212">
            <v>12.428453057940407</v>
          </cell>
          <cell r="Y212">
            <v>10.483870967741936</v>
          </cell>
          <cell r="Z212">
            <v>0</v>
          </cell>
          <cell r="AA212">
            <v>0</v>
          </cell>
          <cell r="AB212">
            <v>0</v>
          </cell>
          <cell r="AC212">
            <v>5</v>
          </cell>
          <cell r="AD212">
            <v>0</v>
          </cell>
          <cell r="AE212">
            <v>1.3517454706142278</v>
          </cell>
          <cell r="AF212">
            <v>0.71461399126180503</v>
          </cell>
          <cell r="AG212">
            <v>0</v>
          </cell>
          <cell r="AH212">
            <v>3.1715220784333109</v>
          </cell>
          <cell r="AI212">
            <v>0</v>
          </cell>
          <cell r="AJ212">
            <v>0</v>
          </cell>
          <cell r="AK212">
            <v>0</v>
          </cell>
          <cell r="AL212">
            <v>0</v>
          </cell>
          <cell r="AM212">
            <v>0</v>
          </cell>
          <cell r="AN212">
            <v>0</v>
          </cell>
          <cell r="AO212">
            <v>28.310283478434616</v>
          </cell>
          <cell r="AP212">
            <v>0</v>
          </cell>
          <cell r="AQ212">
            <v>23.285386008738193</v>
          </cell>
          <cell r="AR212">
            <v>16.714613991261807</v>
          </cell>
          <cell r="AS212">
            <v>21.122330573452643</v>
          </cell>
          <cell r="AT212">
            <v>0</v>
          </cell>
          <cell r="AU212">
            <v>0</v>
          </cell>
          <cell r="AV212">
            <v>0</v>
          </cell>
          <cell r="AW212">
            <v>67</v>
          </cell>
          <cell r="AX212">
            <v>0</v>
          </cell>
          <cell r="AY212">
            <v>0</v>
          </cell>
          <cell r="AZ212">
            <v>41.970317515587517</v>
          </cell>
          <cell r="BA212">
            <v>0</v>
          </cell>
          <cell r="BB212">
            <v>51.489702260352317</v>
          </cell>
          <cell r="BC212">
            <v>0</v>
          </cell>
          <cell r="BD212">
            <v>0</v>
          </cell>
          <cell r="BE212">
            <v>27.3224043715847</v>
          </cell>
          <cell r="BF212">
            <v>33.76793249884625</v>
          </cell>
          <cell r="BG212">
            <v>0</v>
          </cell>
          <cell r="BH212">
            <v>7.2961779350267051</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7.2603480610759021</v>
          </cell>
          <cell r="BX212">
            <v>0</v>
          </cell>
          <cell r="BY212">
            <v>0</v>
          </cell>
          <cell r="CA212">
            <v>0</v>
          </cell>
          <cell r="CB212">
            <v>0.38053439374043307</v>
          </cell>
          <cell r="CC212">
            <v>0</v>
          </cell>
          <cell r="CD212">
            <v>0</v>
          </cell>
          <cell r="CE212">
            <v>0</v>
          </cell>
          <cell r="CF212">
            <v>0</v>
          </cell>
          <cell r="CH212">
            <v>0.38053439374043307</v>
          </cell>
          <cell r="CJ212">
            <v>39961</v>
          </cell>
          <cell r="CK212">
            <v>12.428453057940407</v>
          </cell>
          <cell r="CL212">
            <v>2.0663594618760328</v>
          </cell>
          <cell r="CM212">
            <v>61.090336870430946</v>
          </cell>
          <cell r="CN212">
            <v>7.2603480610759021</v>
          </cell>
          <cell r="CO212">
            <v>0</v>
          </cell>
          <cell r="CP212">
            <v>52.604136130320569</v>
          </cell>
          <cell r="CQ212">
            <v>0</v>
          </cell>
          <cell r="CR212">
            <v>40</v>
          </cell>
          <cell r="CS212">
            <v>0</v>
          </cell>
          <cell r="CU212">
            <v>39961</v>
          </cell>
          <cell r="CV212">
            <v>0</v>
          </cell>
          <cell r="CW212">
            <v>5</v>
          </cell>
          <cell r="CX212">
            <v>0</v>
          </cell>
          <cell r="CY212">
            <v>0</v>
          </cell>
          <cell r="CZ212">
            <v>0</v>
          </cell>
          <cell r="DA212">
            <v>0</v>
          </cell>
          <cell r="DB212">
            <v>0</v>
          </cell>
          <cell r="DC212">
            <v>72.328767123287676</v>
          </cell>
          <cell r="DD212">
            <v>67</v>
          </cell>
          <cell r="DE212">
            <v>11.835616438356164</v>
          </cell>
          <cell r="DF212">
            <v>24</v>
          </cell>
          <cell r="DG212">
            <v>58.684931506849324</v>
          </cell>
          <cell r="DH212">
            <v>51.489702260352317</v>
          </cell>
          <cell r="DI212">
            <v>0</v>
          </cell>
          <cell r="DJ212">
            <v>0</v>
          </cell>
          <cell r="DK212">
            <v>27.3224043715847</v>
          </cell>
          <cell r="DL212">
            <v>33.76793249884625</v>
          </cell>
          <cell r="DM212">
            <v>0</v>
          </cell>
          <cell r="DN212">
            <v>0</v>
          </cell>
          <cell r="DO212">
            <v>0</v>
          </cell>
          <cell r="DP212">
            <v>7.2603480610759021</v>
          </cell>
          <cell r="DR212">
            <v>68.350684931506848</v>
          </cell>
          <cell r="DS212">
            <v>0.38053439374043307</v>
          </cell>
          <cell r="DT212">
            <v>0</v>
          </cell>
          <cell r="DV212">
            <v>39961</v>
          </cell>
          <cell r="DW212">
            <v>1.3775729745840219</v>
          </cell>
          <cell r="DY212">
            <v>49.7</v>
          </cell>
          <cell r="DZ212">
            <v>44.7</v>
          </cell>
          <cell r="EA212">
            <v>40</v>
          </cell>
          <cell r="EB212">
            <v>40</v>
          </cell>
          <cell r="ED212">
            <v>60</v>
          </cell>
          <cell r="EE212">
            <v>20</v>
          </cell>
          <cell r="EF212">
            <v>52.604136130320569</v>
          </cell>
          <cell r="EG212">
            <v>0</v>
          </cell>
          <cell r="EH212">
            <v>52.604136130320569</v>
          </cell>
          <cell r="EJ212">
            <v>40</v>
          </cell>
          <cell r="EK212">
            <v>100</v>
          </cell>
          <cell r="EL212">
            <v>120</v>
          </cell>
          <cell r="EN212">
            <v>0</v>
          </cell>
          <cell r="EO212">
            <v>60</v>
          </cell>
          <cell r="EP212">
            <v>80</v>
          </cell>
          <cell r="ER212">
            <v>200</v>
          </cell>
          <cell r="ET212">
            <v>15</v>
          </cell>
          <cell r="EU212">
            <v>0</v>
          </cell>
          <cell r="EV212">
            <v>7.2603480610759021</v>
          </cell>
          <cell r="EW212">
            <v>53.350684931506848</v>
          </cell>
          <cell r="EX212">
            <v>15</v>
          </cell>
          <cell r="EZ212">
            <v>46.090336870430946</v>
          </cell>
          <cell r="FA212">
            <v>61.090336870430946</v>
          </cell>
          <cell r="FB212">
            <v>59</v>
          </cell>
          <cell r="FC212">
            <v>68.350684931506848</v>
          </cell>
          <cell r="FE212">
            <v>38271.593263541668</v>
          </cell>
        </row>
        <row r="213">
          <cell r="A213">
            <v>39962</v>
          </cell>
          <cell r="B213">
            <v>29</v>
          </cell>
          <cell r="C213">
            <v>5</v>
          </cell>
          <cell r="D213">
            <v>5</v>
          </cell>
          <cell r="E213">
            <v>2009</v>
          </cell>
          <cell r="G213">
            <v>0</v>
          </cell>
          <cell r="H213">
            <v>1.9225509863729553</v>
          </cell>
          <cell r="I213">
            <v>10.159837053216259</v>
          </cell>
          <cell r="J213">
            <v>76.027397260273986</v>
          </cell>
          <cell r="K213">
            <v>10.483870967741936</v>
          </cell>
          <cell r="L213">
            <v>0.44490378286666393</v>
          </cell>
          <cell r="M213">
            <v>6.5078954192281291</v>
          </cell>
          <cell r="N213">
            <v>0</v>
          </cell>
          <cell r="O213">
            <v>28.964177229365397</v>
          </cell>
          <cell r="P213">
            <v>14.944565021333506</v>
          </cell>
          <cell r="Q213">
            <v>26.523130473343425</v>
          </cell>
          <cell r="R213">
            <v>17.724886817902519</v>
          </cell>
          <cell r="S213">
            <v>175.59714612974338</v>
          </cell>
          <cell r="T213">
            <v>21.073113917737079</v>
          </cell>
          <cell r="U213">
            <v>27.095126873749351</v>
          </cell>
          <cell r="W213">
            <v>0</v>
          </cell>
          <cell r="X213">
            <v>12.082388039589215</v>
          </cell>
          <cell r="Y213">
            <v>10.483870967741936</v>
          </cell>
          <cell r="Z213">
            <v>0</v>
          </cell>
          <cell r="AA213">
            <v>0</v>
          </cell>
          <cell r="AB213">
            <v>0</v>
          </cell>
          <cell r="AC213">
            <v>5</v>
          </cell>
          <cell r="AD213">
            <v>0</v>
          </cell>
          <cell r="AE213">
            <v>1.3517454706142278</v>
          </cell>
          <cell r="AF213">
            <v>0.60105373148056529</v>
          </cell>
          <cell r="AG213">
            <v>0</v>
          </cell>
          <cell r="AH213">
            <v>3.0956813068927946</v>
          </cell>
          <cell r="AI213">
            <v>0</v>
          </cell>
          <cell r="AJ213">
            <v>0</v>
          </cell>
          <cell r="AK213">
            <v>0</v>
          </cell>
          <cell r="AL213">
            <v>0</v>
          </cell>
          <cell r="AM213">
            <v>0</v>
          </cell>
          <cell r="AN213">
            <v>0</v>
          </cell>
          <cell r="AO213">
            <v>28.669446270852085</v>
          </cell>
          <cell r="AP213">
            <v>0</v>
          </cell>
          <cell r="AQ213">
            <v>23.398946268519435</v>
          </cell>
          <cell r="AR213">
            <v>16.601053731480565</v>
          </cell>
          <cell r="AS213">
            <v>16.391631964199973</v>
          </cell>
          <cell r="AT213">
            <v>0</v>
          </cell>
          <cell r="AU213">
            <v>0</v>
          </cell>
          <cell r="AV213">
            <v>0</v>
          </cell>
          <cell r="AW213">
            <v>67</v>
          </cell>
          <cell r="AX213">
            <v>0</v>
          </cell>
          <cell r="AY213">
            <v>0</v>
          </cell>
          <cell r="AZ213">
            <v>42.083877775368762</v>
          </cell>
          <cell r="BA213">
            <v>0</v>
          </cell>
          <cell r="BB213">
            <v>114.68150914586107</v>
          </cell>
          <cell r="BC213">
            <v>0</v>
          </cell>
          <cell r="BD213">
            <v>0</v>
          </cell>
          <cell r="BE213">
            <v>27.3224043715847</v>
          </cell>
          <cell r="BF213">
            <v>33.39971333755922</v>
          </cell>
          <cell r="BG213">
            <v>0</v>
          </cell>
          <cell r="BH213">
            <v>12.089619541753606</v>
          </cell>
          <cell r="BI213">
            <v>0</v>
          </cell>
          <cell r="BJ213">
            <v>0</v>
          </cell>
          <cell r="BK213">
            <v>0</v>
          </cell>
          <cell r="BL213">
            <v>0</v>
          </cell>
          <cell r="BM213">
            <v>0</v>
          </cell>
          <cell r="BN213">
            <v>7.1054273576010019E-15</v>
          </cell>
          <cell r="BO213">
            <v>0</v>
          </cell>
          <cell r="BP213">
            <v>0</v>
          </cell>
          <cell r="BQ213">
            <v>-7.1054273576010019E-15</v>
          </cell>
          <cell r="BR213">
            <v>0</v>
          </cell>
          <cell r="BS213">
            <v>0</v>
          </cell>
          <cell r="BT213">
            <v>0</v>
          </cell>
          <cell r="BU213">
            <v>0</v>
          </cell>
          <cell r="BV213">
            <v>0</v>
          </cell>
          <cell r="BW213">
            <v>3.2156600093764638</v>
          </cell>
          <cell r="BX213">
            <v>0</v>
          </cell>
          <cell r="BY213">
            <v>0</v>
          </cell>
          <cell r="CA213">
            <v>0</v>
          </cell>
          <cell r="CB213">
            <v>0</v>
          </cell>
          <cell r="CC213">
            <v>0</v>
          </cell>
          <cell r="CD213">
            <v>0</v>
          </cell>
          <cell r="CE213">
            <v>0</v>
          </cell>
          <cell r="CF213">
            <v>0</v>
          </cell>
          <cell r="CH213">
            <v>0</v>
          </cell>
          <cell r="CJ213">
            <v>39962</v>
          </cell>
          <cell r="CK213">
            <v>12.082388039589215</v>
          </cell>
          <cell r="CL213">
            <v>1.9527992020947931</v>
          </cell>
          <cell r="CM213">
            <v>60.722117709143923</v>
          </cell>
          <cell r="CN213">
            <v>3.2156600093764638</v>
          </cell>
          <cell r="CO213">
            <v>0</v>
          </cell>
          <cell r="CP213">
            <v>48.156759541944851</v>
          </cell>
          <cell r="CQ213">
            <v>0</v>
          </cell>
          <cell r="CR213">
            <v>40</v>
          </cell>
          <cell r="CS213">
            <v>0</v>
          </cell>
          <cell r="CU213">
            <v>39962</v>
          </cell>
          <cell r="CV213">
            <v>0</v>
          </cell>
          <cell r="CW213">
            <v>5</v>
          </cell>
          <cell r="CX213">
            <v>0</v>
          </cell>
          <cell r="CY213">
            <v>0</v>
          </cell>
          <cell r="CZ213">
            <v>0</v>
          </cell>
          <cell r="DA213">
            <v>0</v>
          </cell>
          <cell r="DB213">
            <v>0</v>
          </cell>
          <cell r="DC213">
            <v>72.328767123287676</v>
          </cell>
          <cell r="DD213">
            <v>67</v>
          </cell>
          <cell r="DE213">
            <v>11.835616438356164</v>
          </cell>
          <cell r="DF213">
            <v>24</v>
          </cell>
          <cell r="DG213">
            <v>58.684931506849324</v>
          </cell>
          <cell r="DH213">
            <v>114.68150914586107</v>
          </cell>
          <cell r="DI213">
            <v>0</v>
          </cell>
          <cell r="DJ213">
            <v>0</v>
          </cell>
          <cell r="DK213">
            <v>27.3224043715847</v>
          </cell>
          <cell r="DL213">
            <v>33.399713337559227</v>
          </cell>
          <cell r="DM213">
            <v>0</v>
          </cell>
          <cell r="DN213">
            <v>0</v>
          </cell>
          <cell r="DO213">
            <v>-7.1054273576010019E-15</v>
          </cell>
          <cell r="DP213">
            <v>3.2156600093764638</v>
          </cell>
          <cell r="DR213">
            <v>63.937777718520387</v>
          </cell>
          <cell r="DS213">
            <v>0</v>
          </cell>
          <cell r="DT213">
            <v>0</v>
          </cell>
          <cell r="DV213">
            <v>39962</v>
          </cell>
          <cell r="DW213">
            <v>1.3018661347298621</v>
          </cell>
          <cell r="DY213">
            <v>49.7</v>
          </cell>
          <cell r="DZ213">
            <v>44.7</v>
          </cell>
          <cell r="EA213">
            <v>40</v>
          </cell>
          <cell r="EB213">
            <v>40</v>
          </cell>
          <cell r="ED213">
            <v>60</v>
          </cell>
          <cell r="EE213">
            <v>20</v>
          </cell>
          <cell r="EF213">
            <v>48.156759541944858</v>
          </cell>
          <cell r="EG213">
            <v>0</v>
          </cell>
          <cell r="EH213">
            <v>48.156759541944858</v>
          </cell>
          <cell r="EJ213">
            <v>40</v>
          </cell>
          <cell r="EK213">
            <v>100</v>
          </cell>
          <cell r="EL213">
            <v>120</v>
          </cell>
          <cell r="EN213">
            <v>0</v>
          </cell>
          <cell r="EO213">
            <v>60</v>
          </cell>
          <cell r="EP213">
            <v>80</v>
          </cell>
          <cell r="ER213">
            <v>200</v>
          </cell>
          <cell r="ET213">
            <v>15</v>
          </cell>
          <cell r="EU213">
            <v>0</v>
          </cell>
          <cell r="EV213">
            <v>3.2156600093764638</v>
          </cell>
          <cell r="EW213">
            <v>48.937777718520387</v>
          </cell>
          <cell r="EX213">
            <v>15</v>
          </cell>
          <cell r="EZ213">
            <v>45.722117709143923</v>
          </cell>
          <cell r="FA213">
            <v>60.722117709143923</v>
          </cell>
          <cell r="FB213">
            <v>59</v>
          </cell>
          <cell r="FC213">
            <v>68.350684931506848</v>
          </cell>
          <cell r="FE213">
            <v>38271.593263888892</v>
          </cell>
        </row>
        <row r="214">
          <cell r="A214">
            <v>39963</v>
          </cell>
          <cell r="B214">
            <v>30</v>
          </cell>
          <cell r="C214">
            <v>6</v>
          </cell>
          <cell r="D214">
            <v>5</v>
          </cell>
          <cell r="E214">
            <v>2009</v>
          </cell>
          <cell r="G214">
            <v>0</v>
          </cell>
          <cell r="H214">
            <v>2.6161575659703482</v>
          </cell>
          <cell r="I214">
            <v>12.94360050345472</v>
          </cell>
          <cell r="J214">
            <v>76.027397260273986</v>
          </cell>
          <cell r="K214">
            <v>10.483870967741936</v>
          </cell>
          <cell r="L214">
            <v>0.60541353957603683</v>
          </cell>
          <cell r="M214">
            <v>8.291038329013924</v>
          </cell>
          <cell r="N214">
            <v>8.1229090909090917</v>
          </cell>
          <cell r="O214">
            <v>39.413701866843915</v>
          </cell>
          <cell r="P214">
            <v>19.039328910576252</v>
          </cell>
          <cell r="Q214">
            <v>26.555380896485953</v>
          </cell>
          <cell r="R214">
            <v>17.724886817902519</v>
          </cell>
          <cell r="S214">
            <v>190.82628781572114</v>
          </cell>
          <cell r="T214">
            <v>21.690027486387592</v>
          </cell>
          <cell r="U214">
            <v>37.32592882651042</v>
          </cell>
          <cell r="W214">
            <v>0</v>
          </cell>
          <cell r="X214">
            <v>15.559758069425069</v>
          </cell>
          <cell r="Y214">
            <v>10.483870967741936</v>
          </cell>
          <cell r="Z214">
            <v>0</v>
          </cell>
          <cell r="AA214">
            <v>0</v>
          </cell>
          <cell r="AB214">
            <v>2.5882846901218119</v>
          </cell>
          <cell r="AC214">
            <v>5</v>
          </cell>
          <cell r="AD214">
            <v>0</v>
          </cell>
          <cell r="AE214">
            <v>1.3517454706142278</v>
          </cell>
          <cell r="AF214">
            <v>8.0793307987630136</v>
          </cell>
          <cell r="AG214">
            <v>0</v>
          </cell>
          <cell r="AH214">
            <v>2.509814277077016</v>
          </cell>
          <cell r="AI214">
            <v>0</v>
          </cell>
          <cell r="AJ214">
            <v>0</v>
          </cell>
          <cell r="AK214">
            <v>0</v>
          </cell>
          <cell r="AL214">
            <v>0</v>
          </cell>
          <cell r="AM214">
            <v>0</v>
          </cell>
          <cell r="AN214">
            <v>0</v>
          </cell>
          <cell r="AO214">
            <v>25.702347435270376</v>
          </cell>
          <cell r="AP214">
            <v>0</v>
          </cell>
          <cell r="AQ214">
            <v>15.920669201236986</v>
          </cell>
          <cell r="AR214">
            <v>22.49194661917819</v>
          </cell>
          <cell r="AS214">
            <v>28.556847341515216</v>
          </cell>
          <cell r="AT214">
            <v>0</v>
          </cell>
          <cell r="AU214">
            <v>0</v>
          </cell>
          <cell r="AV214">
            <v>0</v>
          </cell>
          <cell r="AW214">
            <v>67</v>
          </cell>
          <cell r="AX214">
            <v>0</v>
          </cell>
          <cell r="AY214">
            <v>0</v>
          </cell>
          <cell r="AZ214">
            <v>36.19298488767113</v>
          </cell>
          <cell r="BA214">
            <v>0</v>
          </cell>
          <cell r="BB214">
            <v>146.64925924094803</v>
          </cell>
          <cell r="BC214">
            <v>0</v>
          </cell>
          <cell r="BD214">
            <v>0</v>
          </cell>
          <cell r="BE214">
            <v>27.3224043715847</v>
          </cell>
          <cell r="BF214">
            <v>41.028280559922152</v>
          </cell>
          <cell r="BG214">
            <v>0</v>
          </cell>
          <cell r="BH214">
            <v>0</v>
          </cell>
          <cell r="BI214">
            <v>0</v>
          </cell>
          <cell r="BJ214">
            <v>0</v>
          </cell>
          <cell r="BK214">
            <v>0</v>
          </cell>
          <cell r="BL214">
            <v>0</v>
          </cell>
          <cell r="BM214">
            <v>0</v>
          </cell>
          <cell r="BN214">
            <v>0</v>
          </cell>
          <cell r="BO214">
            <v>0</v>
          </cell>
          <cell r="BP214">
            <v>0</v>
          </cell>
          <cell r="BQ214">
            <v>3.1873713816053737</v>
          </cell>
          <cell r="BR214">
            <v>0</v>
          </cell>
          <cell r="BS214">
            <v>0</v>
          </cell>
          <cell r="BT214">
            <v>0</v>
          </cell>
          <cell r="BU214">
            <v>0</v>
          </cell>
          <cell r="BV214">
            <v>0</v>
          </cell>
          <cell r="BW214">
            <v>0</v>
          </cell>
          <cell r="BX214">
            <v>0</v>
          </cell>
          <cell r="BY214">
            <v>0</v>
          </cell>
          <cell r="CA214">
            <v>0</v>
          </cell>
          <cell r="CB214">
            <v>7.6767123287671382</v>
          </cell>
          <cell r="CC214">
            <v>0</v>
          </cell>
          <cell r="CD214">
            <v>0</v>
          </cell>
          <cell r="CE214">
            <v>4.3643022359254786</v>
          </cell>
          <cell r="CF214">
            <v>0</v>
          </cell>
          <cell r="CH214">
            <v>12.041014564692617</v>
          </cell>
          <cell r="CJ214">
            <v>39963</v>
          </cell>
          <cell r="CK214">
            <v>15.559758069425069</v>
          </cell>
          <cell r="CL214">
            <v>9.4310762693772414</v>
          </cell>
          <cell r="CM214">
            <v>68.350684931506848</v>
          </cell>
          <cell r="CN214">
            <v>0</v>
          </cell>
          <cell r="CO214">
            <v>0</v>
          </cell>
          <cell r="CP214">
            <v>56.769009053862604</v>
          </cell>
          <cell r="CQ214">
            <v>0</v>
          </cell>
          <cell r="CR214">
            <v>38.412615820415176</v>
          </cell>
          <cell r="CS214">
            <v>0</v>
          </cell>
          <cell r="CU214">
            <v>39963</v>
          </cell>
          <cell r="CV214">
            <v>2.5882846901218119</v>
          </cell>
          <cell r="CW214">
            <v>5</v>
          </cell>
          <cell r="CX214">
            <v>0</v>
          </cell>
          <cell r="CY214">
            <v>0</v>
          </cell>
          <cell r="CZ214">
            <v>0</v>
          </cell>
          <cell r="DA214">
            <v>0</v>
          </cell>
          <cell r="DB214">
            <v>0</v>
          </cell>
          <cell r="DC214">
            <v>72.328767123287676</v>
          </cell>
          <cell r="DD214">
            <v>67</v>
          </cell>
          <cell r="DE214">
            <v>11.835616438356164</v>
          </cell>
          <cell r="DF214">
            <v>24</v>
          </cell>
          <cell r="DG214">
            <v>58.684931506849324</v>
          </cell>
          <cell r="DH214">
            <v>146.64925924094803</v>
          </cell>
          <cell r="DI214">
            <v>0</v>
          </cell>
          <cell r="DJ214">
            <v>0</v>
          </cell>
          <cell r="DK214">
            <v>27.3224043715847</v>
          </cell>
          <cell r="DL214">
            <v>41.028280559922152</v>
          </cell>
          <cell r="DM214">
            <v>0</v>
          </cell>
          <cell r="DN214">
            <v>0</v>
          </cell>
          <cell r="DO214">
            <v>3.1873713816053737</v>
          </cell>
          <cell r="DP214">
            <v>0</v>
          </cell>
          <cell r="DR214">
            <v>68.350684931506848</v>
          </cell>
          <cell r="DS214">
            <v>12.041014564692617</v>
          </cell>
          <cell r="DT214">
            <v>0</v>
          </cell>
          <cell r="DV214">
            <v>39963</v>
          </cell>
          <cell r="DW214">
            <v>6.2873841795848273</v>
          </cell>
          <cell r="DY214">
            <v>49.7</v>
          </cell>
          <cell r="DZ214">
            <v>44.7</v>
          </cell>
          <cell r="EA214">
            <v>40</v>
          </cell>
          <cell r="EB214">
            <v>38.412615820415176</v>
          </cell>
          <cell r="ED214">
            <v>60</v>
          </cell>
          <cell r="EE214">
            <v>20</v>
          </cell>
          <cell r="EF214">
            <v>61.133311289788082</v>
          </cell>
          <cell r="EG214">
            <v>1.1333112897880824</v>
          </cell>
          <cell r="EH214">
            <v>60</v>
          </cell>
          <cell r="EJ214">
            <v>38.412615820415176</v>
          </cell>
          <cell r="EK214">
            <v>98.412615820415169</v>
          </cell>
          <cell r="EL214">
            <v>118.41261582041517</v>
          </cell>
          <cell r="EN214">
            <v>0</v>
          </cell>
          <cell r="EO214">
            <v>60</v>
          </cell>
          <cell r="EP214">
            <v>80</v>
          </cell>
          <cell r="ER214">
            <v>200</v>
          </cell>
          <cell r="ET214">
            <v>15</v>
          </cell>
          <cell r="EU214">
            <v>0</v>
          </cell>
          <cell r="EV214">
            <v>0</v>
          </cell>
          <cell r="EW214">
            <v>58.2498343919546</v>
          </cell>
          <cell r="EX214">
            <v>10.100850539552248</v>
          </cell>
          <cell r="EZ214">
            <v>58.2498343919546</v>
          </cell>
          <cell r="FA214">
            <v>73.249834391954607</v>
          </cell>
          <cell r="FB214">
            <v>59</v>
          </cell>
          <cell r="FC214">
            <v>68.350684931506848</v>
          </cell>
          <cell r="FE214">
            <v>38271.59326400463</v>
          </cell>
        </row>
        <row r="215">
          <cell r="A215">
            <v>39964</v>
          </cell>
          <cell r="B215">
            <v>31</v>
          </cell>
          <cell r="C215">
            <v>7</v>
          </cell>
          <cell r="D215">
            <v>5</v>
          </cell>
          <cell r="E215">
            <v>2009</v>
          </cell>
          <cell r="G215">
            <v>0</v>
          </cell>
          <cell r="H215">
            <v>2.4746798204866751</v>
          </cell>
          <cell r="I215">
            <v>12.858208404768797</v>
          </cell>
          <cell r="J215">
            <v>76.027397260273986</v>
          </cell>
          <cell r="K215">
            <v>10.483870967741936</v>
          </cell>
          <cell r="L215">
            <v>0.57267371389480382</v>
          </cell>
          <cell r="M215">
            <v>8.2363403210669883</v>
          </cell>
          <cell r="N215">
            <v>8.1229090909090917</v>
          </cell>
          <cell r="O215">
            <v>37.28226997076144</v>
          </cell>
          <cell r="P215">
            <v>18.913721800498053</v>
          </cell>
          <cell r="Q215">
            <v>26.568616985864676</v>
          </cell>
          <cell r="R215">
            <v>17.724886817902519</v>
          </cell>
          <cell r="S215">
            <v>172.59485546673329</v>
          </cell>
          <cell r="T215">
            <v>21.607255754458272</v>
          </cell>
          <cell r="U215">
            <v>36.791076488795227</v>
          </cell>
          <cell r="W215">
            <v>0</v>
          </cell>
          <cell r="X215">
            <v>15.332888225255473</v>
          </cell>
          <cell r="Y215">
            <v>10.483870967741936</v>
          </cell>
          <cell r="Z215">
            <v>0</v>
          </cell>
          <cell r="AA215">
            <v>0</v>
          </cell>
          <cell r="AB215">
            <v>2.5869717920905919</v>
          </cell>
          <cell r="AC215">
            <v>5</v>
          </cell>
          <cell r="AD215">
            <v>0</v>
          </cell>
          <cell r="AE215">
            <v>1.3517454706142278</v>
          </cell>
          <cell r="AF215">
            <v>7.9932058631660645</v>
          </cell>
          <cell r="AG215">
            <v>0</v>
          </cell>
          <cell r="AH215">
            <v>2.6206081430625829</v>
          </cell>
          <cell r="AI215">
            <v>0</v>
          </cell>
          <cell r="AJ215">
            <v>0</v>
          </cell>
          <cell r="AK215">
            <v>0</v>
          </cell>
          <cell r="AL215">
            <v>0</v>
          </cell>
          <cell r="AM215">
            <v>0</v>
          </cell>
          <cell r="AN215">
            <v>0</v>
          </cell>
          <cell r="AO215">
            <v>25.753315352364595</v>
          </cell>
          <cell r="AP215">
            <v>0</v>
          </cell>
          <cell r="AQ215">
            <v>16.006794136833935</v>
          </cell>
          <cell r="AR215">
            <v>22.46323830731254</v>
          </cell>
          <cell r="AS215">
            <v>28.621955402605025</v>
          </cell>
          <cell r="AT215">
            <v>0</v>
          </cell>
          <cell r="AU215">
            <v>0</v>
          </cell>
          <cell r="AV215">
            <v>0</v>
          </cell>
          <cell r="AW215">
            <v>67</v>
          </cell>
          <cell r="AX215">
            <v>0</v>
          </cell>
          <cell r="AY215">
            <v>0</v>
          </cell>
          <cell r="AZ215">
            <v>36.221693199536787</v>
          </cell>
          <cell r="BA215">
            <v>0</v>
          </cell>
          <cell r="BB215">
            <v>127.77149451045</v>
          </cell>
          <cell r="BC215">
            <v>0</v>
          </cell>
          <cell r="BD215">
            <v>0</v>
          </cell>
          <cell r="BE215">
            <v>27.3224043715847</v>
          </cell>
          <cell r="BF215">
            <v>41.028280559922152</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CA215">
            <v>0</v>
          </cell>
          <cell r="CB215">
            <v>7.6767123287671382</v>
          </cell>
          <cell r="CC215">
            <v>0</v>
          </cell>
          <cell r="CD215">
            <v>0</v>
          </cell>
          <cell r="CE215">
            <v>5.0235842328480089</v>
          </cell>
          <cell r="CF215">
            <v>0</v>
          </cell>
          <cell r="CH215">
            <v>12.700296561615147</v>
          </cell>
          <cell r="CJ215">
            <v>39964</v>
          </cell>
          <cell r="CK215">
            <v>15.332888225255473</v>
          </cell>
          <cell r="CL215">
            <v>9.3449513337802923</v>
          </cell>
          <cell r="CM215">
            <v>68.350684931506848</v>
          </cell>
          <cell r="CN215">
            <v>0</v>
          </cell>
          <cell r="CO215">
            <v>0</v>
          </cell>
          <cell r="CP215">
            <v>56.995878898032203</v>
          </cell>
          <cell r="CQ215">
            <v>0</v>
          </cell>
          <cell r="CR215">
            <v>38.470032444146476</v>
          </cell>
          <cell r="CS215">
            <v>0</v>
          </cell>
          <cell r="CU215">
            <v>39964</v>
          </cell>
          <cell r="CV215">
            <v>2.5869717920905919</v>
          </cell>
          <cell r="CW215">
            <v>5</v>
          </cell>
          <cell r="CX215">
            <v>0</v>
          </cell>
          <cell r="CY215">
            <v>0</v>
          </cell>
          <cell r="CZ215">
            <v>0</v>
          </cell>
          <cell r="DA215">
            <v>0</v>
          </cell>
          <cell r="DB215">
            <v>0</v>
          </cell>
          <cell r="DC215">
            <v>72.328767123287676</v>
          </cell>
          <cell r="DD215">
            <v>67</v>
          </cell>
          <cell r="DE215">
            <v>11.835616438356164</v>
          </cell>
          <cell r="DF215">
            <v>24</v>
          </cell>
          <cell r="DG215">
            <v>58.684931506849324</v>
          </cell>
          <cell r="DH215">
            <v>127.77149451045</v>
          </cell>
          <cell r="DI215">
            <v>0</v>
          </cell>
          <cell r="DJ215">
            <v>0</v>
          </cell>
          <cell r="DK215">
            <v>27.3224043715847</v>
          </cell>
          <cell r="DL215">
            <v>41.028280559922152</v>
          </cell>
          <cell r="DM215">
            <v>0</v>
          </cell>
          <cell r="DN215">
            <v>0</v>
          </cell>
          <cell r="DO215">
            <v>0</v>
          </cell>
          <cell r="DP215">
            <v>0</v>
          </cell>
          <cell r="DR215">
            <v>68.350684931506848</v>
          </cell>
          <cell r="DS215">
            <v>12.700296561615147</v>
          </cell>
          <cell r="DT215">
            <v>0</v>
          </cell>
          <cell r="DV215">
            <v>39964</v>
          </cell>
          <cell r="DW215">
            <v>6.2299675558535279</v>
          </cell>
          <cell r="DY215">
            <v>49.7</v>
          </cell>
          <cell r="DZ215">
            <v>44.7</v>
          </cell>
          <cell r="EA215">
            <v>40</v>
          </cell>
          <cell r="EB215">
            <v>38.470032444146476</v>
          </cell>
          <cell r="ED215">
            <v>60</v>
          </cell>
          <cell r="EE215">
            <v>20</v>
          </cell>
          <cell r="EF215">
            <v>62.019463130880212</v>
          </cell>
          <cell r="EG215">
            <v>2.0194631308802116</v>
          </cell>
          <cell r="EH215">
            <v>60</v>
          </cell>
          <cell r="EJ215">
            <v>38.470032444146476</v>
          </cell>
          <cell r="EK215">
            <v>98.470032444146483</v>
          </cell>
          <cell r="EL215">
            <v>118.47003244414648</v>
          </cell>
          <cell r="EN215">
            <v>0</v>
          </cell>
          <cell r="EO215">
            <v>60</v>
          </cell>
          <cell r="EP215">
            <v>80</v>
          </cell>
          <cell r="ER215">
            <v>200</v>
          </cell>
          <cell r="ET215">
            <v>15</v>
          </cell>
          <cell r="EU215">
            <v>0</v>
          </cell>
          <cell r="EV215">
            <v>0</v>
          </cell>
          <cell r="EW215">
            <v>57.865545985841578</v>
          </cell>
          <cell r="EX215">
            <v>10.48513894566527</v>
          </cell>
          <cell r="EZ215">
            <v>57.865545985841578</v>
          </cell>
          <cell r="FA215">
            <v>72.865545985841578</v>
          </cell>
          <cell r="FB215">
            <v>59</v>
          </cell>
          <cell r="FC215">
            <v>68.350684931506848</v>
          </cell>
          <cell r="FE215">
            <v>38271.593264236108</v>
          </cell>
        </row>
        <row r="216">
          <cell r="A216">
            <v>39965</v>
          </cell>
          <cell r="B216">
            <v>1</v>
          </cell>
          <cell r="C216">
            <v>1</v>
          </cell>
          <cell r="D216">
            <v>6</v>
          </cell>
          <cell r="E216">
            <v>2009</v>
          </cell>
          <cell r="G216">
            <v>0</v>
          </cell>
          <cell r="H216">
            <v>2.1022261351580025</v>
          </cell>
          <cell r="I216">
            <v>12.950799423117681</v>
          </cell>
          <cell r="J216">
            <v>85.61643835616438</v>
          </cell>
          <cell r="K216">
            <v>10.833333333333334</v>
          </cell>
          <cell r="L216">
            <v>0.51757737357725653</v>
          </cell>
          <cell r="M216">
            <v>8.348626256152416</v>
          </cell>
          <cell r="N216">
            <v>8.1229090909090917</v>
          </cell>
          <cell r="O216">
            <v>33.252952505187345</v>
          </cell>
          <cell r="P216">
            <v>19.757128190870773</v>
          </cell>
          <cell r="Q216">
            <v>27.469408353538032</v>
          </cell>
          <cell r="R216">
            <v>19.976700461843564</v>
          </cell>
          <cell r="S216">
            <v>173.70391385184465</v>
          </cell>
          <cell r="T216">
            <v>22.057216686027349</v>
          </cell>
          <cell r="U216">
            <v>39.082951581329837</v>
          </cell>
          <cell r="W216">
            <v>0</v>
          </cell>
          <cell r="X216">
            <v>15.053025558275683</v>
          </cell>
          <cell r="Y216">
            <v>10.833333333333334</v>
          </cell>
          <cell r="Z216">
            <v>0</v>
          </cell>
          <cell r="AA216">
            <v>0</v>
          </cell>
          <cell r="AB216">
            <v>2.5856595600221408</v>
          </cell>
          <cell r="AC216">
            <v>5</v>
          </cell>
          <cell r="AD216">
            <v>0</v>
          </cell>
          <cell r="AE216">
            <v>1.0022831050228298</v>
          </cell>
          <cell r="AF216">
            <v>8.4011700555937949</v>
          </cell>
          <cell r="AG216">
            <v>0</v>
          </cell>
          <cell r="AH216">
            <v>2.0689260712755999</v>
          </cell>
          <cell r="AI216">
            <v>0</v>
          </cell>
          <cell r="AJ216">
            <v>0</v>
          </cell>
          <cell r="AK216">
            <v>0</v>
          </cell>
          <cell r="AL216">
            <v>0</v>
          </cell>
          <cell r="AM216">
            <v>0</v>
          </cell>
          <cell r="AN216">
            <v>0</v>
          </cell>
          <cell r="AO216">
            <v>26.521818193061584</v>
          </cell>
          <cell r="AP216">
            <v>0</v>
          </cell>
          <cell r="AQ216">
            <v>15.598829944406205</v>
          </cell>
          <cell r="AR216">
            <v>22.832201281849379</v>
          </cell>
          <cell r="AS216">
            <v>28.684997300674809</v>
          </cell>
          <cell r="AT216">
            <v>0</v>
          </cell>
          <cell r="AU216">
            <v>0</v>
          </cell>
          <cell r="AV216">
            <v>0</v>
          </cell>
          <cell r="AW216">
            <v>67</v>
          </cell>
          <cell r="AX216">
            <v>0</v>
          </cell>
          <cell r="AY216">
            <v>0</v>
          </cell>
          <cell r="AZ216">
            <v>35.852730224999945</v>
          </cell>
          <cell r="BA216">
            <v>0</v>
          </cell>
          <cell r="BB216">
            <v>131.9913518942019</v>
          </cell>
          <cell r="BC216">
            <v>0</v>
          </cell>
          <cell r="BD216">
            <v>0</v>
          </cell>
          <cell r="BE216">
            <v>27.3224043715847</v>
          </cell>
          <cell r="BF216">
            <v>41.028280559922152</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CA216">
            <v>0</v>
          </cell>
          <cell r="CB216">
            <v>17.265753424657532</v>
          </cell>
          <cell r="CC216">
            <v>0</v>
          </cell>
          <cell r="CD216">
            <v>0</v>
          </cell>
          <cell r="CE216">
            <v>4.7494167201721353</v>
          </cell>
          <cell r="CF216">
            <v>0</v>
          </cell>
          <cell r="CH216">
            <v>22.015170144829668</v>
          </cell>
          <cell r="CJ216">
            <v>39965</v>
          </cell>
          <cell r="CK216">
            <v>15.053025558275683</v>
          </cell>
          <cell r="CL216">
            <v>9.4034531606166247</v>
          </cell>
          <cell r="CM216">
            <v>68.350684931506848</v>
          </cell>
          <cell r="CN216">
            <v>0</v>
          </cell>
          <cell r="CO216">
            <v>0</v>
          </cell>
          <cell r="CP216">
            <v>57.275741565011991</v>
          </cell>
          <cell r="CQ216">
            <v>0</v>
          </cell>
          <cell r="CR216">
            <v>38.431031226255584</v>
          </cell>
          <cell r="CS216">
            <v>0</v>
          </cell>
          <cell r="CU216">
            <v>39965</v>
          </cell>
          <cell r="CV216">
            <v>2.5856595600221408</v>
          </cell>
          <cell r="CW216">
            <v>5</v>
          </cell>
          <cell r="CX216">
            <v>0</v>
          </cell>
          <cell r="CY216">
            <v>0</v>
          </cell>
          <cell r="CZ216">
            <v>0</v>
          </cell>
          <cell r="DA216">
            <v>0</v>
          </cell>
          <cell r="DB216">
            <v>0</v>
          </cell>
          <cell r="DC216">
            <v>72.328767123287676</v>
          </cell>
          <cell r="DD216">
            <v>67</v>
          </cell>
          <cell r="DE216">
            <v>11.835616438356164</v>
          </cell>
          <cell r="DF216">
            <v>24</v>
          </cell>
          <cell r="DG216">
            <v>58.684931506849324</v>
          </cell>
          <cell r="DH216">
            <v>131.9913518942019</v>
          </cell>
          <cell r="DI216">
            <v>0</v>
          </cell>
          <cell r="DJ216">
            <v>0</v>
          </cell>
          <cell r="DK216">
            <v>27.3224043715847</v>
          </cell>
          <cell r="DL216">
            <v>41.028280559922152</v>
          </cell>
          <cell r="DM216">
            <v>0</v>
          </cell>
          <cell r="DN216">
            <v>0</v>
          </cell>
          <cell r="DO216">
            <v>0</v>
          </cell>
          <cell r="DP216">
            <v>0</v>
          </cell>
          <cell r="DR216">
            <v>68.350684931506848</v>
          </cell>
          <cell r="DS216">
            <v>22.015170144829668</v>
          </cell>
          <cell r="DT216">
            <v>0</v>
          </cell>
          <cell r="DV216">
            <v>39965</v>
          </cell>
          <cell r="DW216">
            <v>6.2689687737444162</v>
          </cell>
          <cell r="DY216">
            <v>49.7</v>
          </cell>
          <cell r="DZ216">
            <v>44.7</v>
          </cell>
          <cell r="EA216">
            <v>40</v>
          </cell>
          <cell r="EB216">
            <v>38.431031226255584</v>
          </cell>
          <cell r="ED216">
            <v>60</v>
          </cell>
          <cell r="EE216">
            <v>20</v>
          </cell>
          <cell r="EF216">
            <v>62.025158285184126</v>
          </cell>
          <cell r="EG216">
            <v>2.0251582851841263</v>
          </cell>
          <cell r="EH216">
            <v>60</v>
          </cell>
          <cell r="EJ216">
            <v>38.431031226255584</v>
          </cell>
          <cell r="EK216">
            <v>98.431031226255584</v>
          </cell>
          <cell r="EL216">
            <v>118.43103122625558</v>
          </cell>
          <cell r="EN216">
            <v>0</v>
          </cell>
          <cell r="EO216">
            <v>60</v>
          </cell>
          <cell r="EP216">
            <v>80</v>
          </cell>
          <cell r="ER216">
            <v>200</v>
          </cell>
          <cell r="ET216">
            <v>15</v>
          </cell>
          <cell r="EU216">
            <v>0</v>
          </cell>
          <cell r="EV216">
            <v>0</v>
          </cell>
          <cell r="EW216">
            <v>58.198682971319656</v>
          </cell>
          <cell r="EX216">
            <v>10.152001960187192</v>
          </cell>
          <cell r="EZ216">
            <v>58.198682971319656</v>
          </cell>
          <cell r="FA216">
            <v>73.198682971319656</v>
          </cell>
          <cell r="FB216">
            <v>59</v>
          </cell>
          <cell r="FC216">
            <v>68.350684931506848</v>
          </cell>
          <cell r="FE216">
            <v>38271.593264583331</v>
          </cell>
        </row>
        <row r="217">
          <cell r="A217">
            <v>39966</v>
          </cell>
          <cell r="B217">
            <v>2</v>
          </cell>
          <cell r="C217">
            <v>2</v>
          </cell>
          <cell r="D217">
            <v>6</v>
          </cell>
          <cell r="E217">
            <v>2009</v>
          </cell>
          <cell r="G217">
            <v>0</v>
          </cell>
          <cell r="H217">
            <v>1.6124466908800532</v>
          </cell>
          <cell r="I217">
            <v>12.604728811299871</v>
          </cell>
          <cell r="J217">
            <v>85.61643835616438</v>
          </cell>
          <cell r="K217">
            <v>10.833333333333334</v>
          </cell>
          <cell r="L217">
            <v>0.39699150787900883</v>
          </cell>
          <cell r="M217">
            <v>8.1255346845890788</v>
          </cell>
          <cell r="N217">
            <v>8.1229090909090917</v>
          </cell>
          <cell r="O217">
            <v>25.505635351142157</v>
          </cell>
          <cell r="P217">
            <v>19.22917920352312</v>
          </cell>
          <cell r="Q217">
            <v>27.368590406362216</v>
          </cell>
          <cell r="R217">
            <v>19.976700461843564</v>
          </cell>
          <cell r="S217">
            <v>161.91699185796236</v>
          </cell>
          <cell r="T217">
            <v>22.002098545195178</v>
          </cell>
          <cell r="U217">
            <v>38.721823586197118</v>
          </cell>
          <cell r="W217">
            <v>0</v>
          </cell>
          <cell r="X217">
            <v>14.217175502179925</v>
          </cell>
          <cell r="Y217">
            <v>10.833333333333334</v>
          </cell>
          <cell r="Z217">
            <v>0</v>
          </cell>
          <cell r="AA217">
            <v>0</v>
          </cell>
          <cell r="AB217">
            <v>2.5843479935786502</v>
          </cell>
          <cell r="AC217">
            <v>5</v>
          </cell>
          <cell r="AD217">
            <v>0</v>
          </cell>
          <cell r="AE217">
            <v>1.0022831050228298</v>
          </cell>
          <cell r="AF217">
            <v>8.058804184775699</v>
          </cell>
          <cell r="AG217">
            <v>0</v>
          </cell>
          <cell r="AH217">
            <v>2.0937810345688082</v>
          </cell>
          <cell r="AI217">
            <v>0</v>
          </cell>
          <cell r="AJ217">
            <v>0</v>
          </cell>
          <cell r="AK217">
            <v>0</v>
          </cell>
          <cell r="AL217">
            <v>0</v>
          </cell>
          <cell r="AM217">
            <v>0</v>
          </cell>
          <cell r="AN217">
            <v>0</v>
          </cell>
          <cell r="AO217">
            <v>27.26910226332059</v>
          </cell>
          <cell r="AP217">
            <v>0</v>
          </cell>
          <cell r="AQ217">
            <v>15.941195815224301</v>
          </cell>
          <cell r="AR217">
            <v>22.718079324910018</v>
          </cell>
          <cell r="AS217">
            <v>24.057946984847334</v>
          </cell>
          <cell r="AT217">
            <v>0</v>
          </cell>
          <cell r="AU217">
            <v>0</v>
          </cell>
          <cell r="AV217">
            <v>0</v>
          </cell>
          <cell r="AW217">
            <v>67</v>
          </cell>
          <cell r="AX217">
            <v>0</v>
          </cell>
          <cell r="AY217">
            <v>0</v>
          </cell>
          <cell r="AZ217">
            <v>35.966852181939302</v>
          </cell>
          <cell r="BA217">
            <v>0</v>
          </cell>
          <cell r="BB217">
            <v>119.67406180741536</v>
          </cell>
          <cell r="BC217">
            <v>0</v>
          </cell>
          <cell r="BD217">
            <v>0</v>
          </cell>
          <cell r="BE217">
            <v>27.3224043715847</v>
          </cell>
          <cell r="BF217">
            <v>41.028280559922152</v>
          </cell>
          <cell r="BG217">
            <v>0</v>
          </cell>
          <cell r="BH217">
            <v>4.6907613383710185</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CA217">
            <v>0</v>
          </cell>
          <cell r="CB217">
            <v>12.574992086286514</v>
          </cell>
          <cell r="CC217">
            <v>0</v>
          </cell>
          <cell r="CD217">
            <v>0</v>
          </cell>
          <cell r="CE217">
            <v>0</v>
          </cell>
          <cell r="CF217">
            <v>0</v>
          </cell>
          <cell r="CH217">
            <v>12.574992086286514</v>
          </cell>
          <cell r="CJ217">
            <v>39966</v>
          </cell>
          <cell r="CK217">
            <v>14.217175502179925</v>
          </cell>
          <cell r="CL217">
            <v>9.0610872897985288</v>
          </cell>
          <cell r="CM217">
            <v>68.350684931506848</v>
          </cell>
          <cell r="CN217">
            <v>0</v>
          </cell>
          <cell r="CO217">
            <v>0</v>
          </cell>
          <cell r="CP217">
            <v>53.420830282736731</v>
          </cell>
          <cell r="CQ217">
            <v>0</v>
          </cell>
          <cell r="CR217">
            <v>38.659275140134319</v>
          </cell>
          <cell r="CS217">
            <v>0</v>
          </cell>
          <cell r="CU217">
            <v>39966</v>
          </cell>
          <cell r="CV217">
            <v>2.5843479935786502</v>
          </cell>
          <cell r="CW217">
            <v>5</v>
          </cell>
          <cell r="CX217">
            <v>0</v>
          </cell>
          <cell r="CY217">
            <v>0</v>
          </cell>
          <cell r="CZ217">
            <v>0</v>
          </cell>
          <cell r="DA217">
            <v>0</v>
          </cell>
          <cell r="DB217">
            <v>0</v>
          </cell>
          <cell r="DC217">
            <v>72.328767123287676</v>
          </cell>
          <cell r="DD217">
            <v>67</v>
          </cell>
          <cell r="DE217">
            <v>11.835616438356164</v>
          </cell>
          <cell r="DF217">
            <v>24</v>
          </cell>
          <cell r="DG217">
            <v>58.684931506849324</v>
          </cell>
          <cell r="DH217">
            <v>119.67406180741536</v>
          </cell>
          <cell r="DI217">
            <v>0</v>
          </cell>
          <cell r="DJ217">
            <v>0</v>
          </cell>
          <cell r="DK217">
            <v>27.3224043715847</v>
          </cell>
          <cell r="DL217">
            <v>41.028280559922152</v>
          </cell>
          <cell r="DM217">
            <v>0</v>
          </cell>
          <cell r="DN217">
            <v>0</v>
          </cell>
          <cell r="DO217">
            <v>0</v>
          </cell>
          <cell r="DP217">
            <v>0</v>
          </cell>
          <cell r="DR217">
            <v>68.350684931506848</v>
          </cell>
          <cell r="DS217">
            <v>12.574992086286514</v>
          </cell>
          <cell r="DT217">
            <v>0</v>
          </cell>
          <cell r="DV217">
            <v>39966</v>
          </cell>
          <cell r="DW217">
            <v>6.0407248598656862</v>
          </cell>
          <cell r="DY217">
            <v>49.7</v>
          </cell>
          <cell r="DZ217">
            <v>44.7</v>
          </cell>
          <cell r="EA217">
            <v>40</v>
          </cell>
          <cell r="EB217">
            <v>38.659275140134319</v>
          </cell>
          <cell r="ED217">
            <v>60</v>
          </cell>
          <cell r="EE217">
            <v>20</v>
          </cell>
          <cell r="EF217">
            <v>53.420830282736731</v>
          </cell>
          <cell r="EG217">
            <v>0</v>
          </cell>
          <cell r="EH217">
            <v>53.420830282736731</v>
          </cell>
          <cell r="EJ217">
            <v>38.659275140134319</v>
          </cell>
          <cell r="EK217">
            <v>98.659275140134326</v>
          </cell>
          <cell r="EL217">
            <v>118.65927514013433</v>
          </cell>
          <cell r="EN217">
            <v>0</v>
          </cell>
          <cell r="EO217">
            <v>60</v>
          </cell>
          <cell r="EP217">
            <v>80</v>
          </cell>
          <cell r="ER217">
            <v>200</v>
          </cell>
          <cell r="ET217">
            <v>15</v>
          </cell>
          <cell r="EU217">
            <v>0</v>
          </cell>
          <cell r="EV217">
            <v>0</v>
          </cell>
          <cell r="EW217">
            <v>56.643500687597225</v>
          </cell>
          <cell r="EX217">
            <v>11.707184243909623</v>
          </cell>
          <cell r="EZ217">
            <v>56.643500687597225</v>
          </cell>
          <cell r="FA217">
            <v>71.643500687597225</v>
          </cell>
          <cell r="FB217">
            <v>59</v>
          </cell>
          <cell r="FC217">
            <v>68.350684931506848</v>
          </cell>
          <cell r="FE217">
            <v>38271.593264814815</v>
          </cell>
        </row>
        <row r="218">
          <cell r="A218">
            <v>39967</v>
          </cell>
          <cell r="B218">
            <v>3</v>
          </cell>
          <cell r="C218">
            <v>3</v>
          </cell>
          <cell r="D218">
            <v>6</v>
          </cell>
          <cell r="E218">
            <v>2009</v>
          </cell>
          <cell r="G218">
            <v>0</v>
          </cell>
          <cell r="H218">
            <v>1.8621265877881692</v>
          </cell>
          <cell r="I218">
            <v>12.301236023619641</v>
          </cell>
          <cell r="J218">
            <v>85.61643835616438</v>
          </cell>
          <cell r="K218">
            <v>10.833333333333334</v>
          </cell>
          <cell r="L218">
            <v>0.45846380294541472</v>
          </cell>
          <cell r="M218">
            <v>7.9298905569179139</v>
          </cell>
          <cell r="N218">
            <v>8.1229090909090917</v>
          </cell>
          <cell r="O218">
            <v>29.455064774804821</v>
          </cell>
          <cell r="P218">
            <v>18.76618493457477</v>
          </cell>
          <cell r="Q218">
            <v>27.242294980473122</v>
          </cell>
          <cell r="R218">
            <v>19.976700461843564</v>
          </cell>
          <cell r="S218">
            <v>178.63284998626966</v>
          </cell>
          <cell r="T218">
            <v>22.155590047458979</v>
          </cell>
          <cell r="U218">
            <v>35.592063968417563</v>
          </cell>
          <cell r="W218">
            <v>0</v>
          </cell>
          <cell r="X218">
            <v>14.163362611407809</v>
          </cell>
          <cell r="Y218">
            <v>10.833333333333334</v>
          </cell>
          <cell r="Z218">
            <v>0</v>
          </cell>
          <cell r="AA218">
            <v>0</v>
          </cell>
          <cell r="AB218">
            <v>2.5830370924224875</v>
          </cell>
          <cell r="AC218">
            <v>5</v>
          </cell>
          <cell r="AD218">
            <v>0</v>
          </cell>
          <cell r="AE218">
            <v>1.0022831050228298</v>
          </cell>
          <cell r="AF218">
            <v>7.9259432533271017</v>
          </cell>
          <cell r="AG218">
            <v>0</v>
          </cell>
          <cell r="AH218">
            <v>2.476331164111226</v>
          </cell>
          <cell r="AI218">
            <v>0</v>
          </cell>
          <cell r="AJ218">
            <v>0</v>
          </cell>
          <cell r="AK218">
            <v>0</v>
          </cell>
          <cell r="AL218">
            <v>0</v>
          </cell>
          <cell r="AM218">
            <v>0</v>
          </cell>
          <cell r="AN218">
            <v>0</v>
          </cell>
          <cell r="AO218">
            <v>26.871752077901341</v>
          </cell>
          <cell r="AP218">
            <v>0</v>
          </cell>
          <cell r="AQ218">
            <v>16.074056746672898</v>
          </cell>
          <cell r="AR218">
            <v>22.673792347760486</v>
          </cell>
          <cell r="AS218">
            <v>27.344312815250319</v>
          </cell>
          <cell r="AT218">
            <v>0</v>
          </cell>
          <cell r="AU218">
            <v>0</v>
          </cell>
          <cell r="AV218">
            <v>0</v>
          </cell>
          <cell r="AW218">
            <v>67</v>
          </cell>
          <cell r="AX218">
            <v>0</v>
          </cell>
          <cell r="AY218">
            <v>0</v>
          </cell>
          <cell r="AZ218">
            <v>36.011139159088842</v>
          </cell>
          <cell r="BA218">
            <v>0</v>
          </cell>
          <cell r="BB218">
            <v>133.36936484305738</v>
          </cell>
          <cell r="BC218">
            <v>0</v>
          </cell>
          <cell r="BD218">
            <v>0</v>
          </cell>
          <cell r="BE218">
            <v>27.3224043715847</v>
          </cell>
          <cell r="BF218">
            <v>41.028280559922152</v>
          </cell>
          <cell r="BG218">
            <v>0</v>
          </cell>
          <cell r="BH218">
            <v>1.4730084546169877</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CA218">
            <v>0</v>
          </cell>
          <cell r="CB218">
            <v>15.792744970040545</v>
          </cell>
          <cell r="CC218">
            <v>0</v>
          </cell>
          <cell r="CD218">
            <v>0</v>
          </cell>
          <cell r="CE218">
            <v>0</v>
          </cell>
          <cell r="CF218">
            <v>0</v>
          </cell>
          <cell r="CH218">
            <v>15.792744970040545</v>
          </cell>
          <cell r="CJ218">
            <v>39967</v>
          </cell>
          <cell r="CK218">
            <v>14.163362611407809</v>
          </cell>
          <cell r="CL218">
            <v>8.9282263583499315</v>
          </cell>
          <cell r="CM218">
            <v>68.350684931506848</v>
          </cell>
          <cell r="CN218">
            <v>0</v>
          </cell>
          <cell r="CO218">
            <v>0</v>
          </cell>
          <cell r="CP218">
            <v>56.692396057262883</v>
          </cell>
          <cell r="CQ218">
            <v>0</v>
          </cell>
          <cell r="CR218">
            <v>38.747849094433384</v>
          </cell>
          <cell r="CS218">
            <v>0</v>
          </cell>
          <cell r="CU218">
            <v>39967</v>
          </cell>
          <cell r="CV218">
            <v>2.5830370924224875</v>
          </cell>
          <cell r="CW218">
            <v>5</v>
          </cell>
          <cell r="CX218">
            <v>0</v>
          </cell>
          <cell r="CY218">
            <v>0</v>
          </cell>
          <cell r="CZ218">
            <v>0</v>
          </cell>
          <cell r="DA218">
            <v>0</v>
          </cell>
          <cell r="DB218">
            <v>0</v>
          </cell>
          <cell r="DC218">
            <v>72.328767123287676</v>
          </cell>
          <cell r="DD218">
            <v>67</v>
          </cell>
          <cell r="DE218">
            <v>11.835616438356164</v>
          </cell>
          <cell r="DF218">
            <v>24</v>
          </cell>
          <cell r="DG218">
            <v>58.684931506849324</v>
          </cell>
          <cell r="DH218">
            <v>133.36936484305738</v>
          </cell>
          <cell r="DI218">
            <v>0</v>
          </cell>
          <cell r="DJ218">
            <v>0</v>
          </cell>
          <cell r="DK218">
            <v>27.3224043715847</v>
          </cell>
          <cell r="DL218">
            <v>41.028280559922152</v>
          </cell>
          <cell r="DM218">
            <v>0</v>
          </cell>
          <cell r="DN218">
            <v>0</v>
          </cell>
          <cell r="DO218">
            <v>0</v>
          </cell>
          <cell r="DP218">
            <v>0</v>
          </cell>
          <cell r="DR218">
            <v>68.350684931506848</v>
          </cell>
          <cell r="DS218">
            <v>15.792744970040545</v>
          </cell>
          <cell r="DT218">
            <v>0</v>
          </cell>
          <cell r="DV218">
            <v>39967</v>
          </cell>
          <cell r="DW218">
            <v>5.9521509055666213</v>
          </cell>
          <cell r="DY218">
            <v>49.7</v>
          </cell>
          <cell r="DZ218">
            <v>44.7</v>
          </cell>
          <cell r="EA218">
            <v>40</v>
          </cell>
          <cell r="EB218">
            <v>38.747849094433384</v>
          </cell>
          <cell r="ED218">
            <v>60</v>
          </cell>
          <cell r="EE218">
            <v>20</v>
          </cell>
          <cell r="EF218">
            <v>56.692396057262883</v>
          </cell>
          <cell r="EG218">
            <v>0</v>
          </cell>
          <cell r="EH218">
            <v>56.692396057262883</v>
          </cell>
          <cell r="EJ218">
            <v>38.747849094433384</v>
          </cell>
          <cell r="EK218">
            <v>98.747849094433377</v>
          </cell>
          <cell r="EL218">
            <v>118.74784909443338</v>
          </cell>
          <cell r="EN218">
            <v>0</v>
          </cell>
          <cell r="EO218">
            <v>60</v>
          </cell>
          <cell r="EP218">
            <v>80</v>
          </cell>
          <cell r="ER218">
            <v>200</v>
          </cell>
          <cell r="ET218">
            <v>15</v>
          </cell>
          <cell r="EU218">
            <v>0</v>
          </cell>
          <cell r="EV218">
            <v>0</v>
          </cell>
          <cell r="EW218">
            <v>55.279655881016801</v>
          </cell>
          <cell r="EX218">
            <v>13.071029050490047</v>
          </cell>
          <cell r="EZ218">
            <v>55.279655881016801</v>
          </cell>
          <cell r="FA218">
            <v>70.279655881016794</v>
          </cell>
          <cell r="FB218">
            <v>59</v>
          </cell>
          <cell r="FC218">
            <v>68.350684931506848</v>
          </cell>
          <cell r="FE218">
            <v>38271.593264930554</v>
          </cell>
        </row>
        <row r="219">
          <cell r="A219">
            <v>39968</v>
          </cell>
          <cell r="B219">
            <v>4</v>
          </cell>
          <cell r="C219">
            <v>4</v>
          </cell>
          <cell r="D219">
            <v>6</v>
          </cell>
          <cell r="E219">
            <v>2009</v>
          </cell>
          <cell r="G219">
            <v>0</v>
          </cell>
          <cell r="H219">
            <v>1.4352794405883094</v>
          </cell>
          <cell r="I219">
            <v>10.017550839235215</v>
          </cell>
          <cell r="J219">
            <v>85.61643835616438</v>
          </cell>
          <cell r="K219">
            <v>10.833333333333334</v>
          </cell>
          <cell r="L219">
            <v>0.35337214716593635</v>
          </cell>
          <cell r="M219">
            <v>6.4577316987469517</v>
          </cell>
          <cell r="N219">
            <v>0</v>
          </cell>
          <cell r="O219">
            <v>22.703208884789053</v>
          </cell>
          <cell r="P219">
            <v>15.282302630372286</v>
          </cell>
          <cell r="Q219">
            <v>27.856532750702804</v>
          </cell>
          <cell r="R219">
            <v>19.976700461843564</v>
          </cell>
          <cell r="S219">
            <v>198.01886558729089</v>
          </cell>
          <cell r="T219">
            <v>21.464348112772765</v>
          </cell>
          <cell r="U219">
            <v>27.040385006283618</v>
          </cell>
          <cell r="W219">
            <v>0</v>
          </cell>
          <cell r="X219">
            <v>11.452830279823523</v>
          </cell>
          <cell r="Y219">
            <v>10.833333333333334</v>
          </cell>
          <cell r="Z219">
            <v>0</v>
          </cell>
          <cell r="AA219">
            <v>0</v>
          </cell>
          <cell r="AB219">
            <v>0</v>
          </cell>
          <cell r="AC219">
            <v>5</v>
          </cell>
          <cell r="AD219">
            <v>0</v>
          </cell>
          <cell r="AE219">
            <v>1.0022831050228298</v>
          </cell>
          <cell r="AF219">
            <v>0.80882074089005851</v>
          </cell>
          <cell r="AG219">
            <v>0</v>
          </cell>
          <cell r="AH219">
            <v>3.2290089858493687</v>
          </cell>
          <cell r="AI219">
            <v>0</v>
          </cell>
          <cell r="AJ219">
            <v>0</v>
          </cell>
          <cell r="AK219">
            <v>0</v>
          </cell>
          <cell r="AL219">
            <v>0</v>
          </cell>
          <cell r="AM219">
            <v>0</v>
          </cell>
          <cell r="AN219">
            <v>0</v>
          </cell>
          <cell r="AO219">
            <v>28.769012823589506</v>
          </cell>
          <cell r="AP219">
            <v>0</v>
          </cell>
          <cell r="AQ219">
            <v>23.191179259109941</v>
          </cell>
          <cell r="AR219">
            <v>16.808820740890059</v>
          </cell>
          <cell r="AS219">
            <v>13.820722918268828</v>
          </cell>
          <cell r="AT219">
            <v>0</v>
          </cell>
          <cell r="AU219">
            <v>0</v>
          </cell>
          <cell r="AV219">
            <v>0</v>
          </cell>
          <cell r="AW219">
            <v>67</v>
          </cell>
          <cell r="AX219">
            <v>0</v>
          </cell>
          <cell r="AY219">
            <v>0</v>
          </cell>
          <cell r="AZ219">
            <v>41.876110765959268</v>
          </cell>
          <cell r="BA219">
            <v>0</v>
          </cell>
          <cell r="BB219">
            <v>137.64748794038803</v>
          </cell>
          <cell r="BC219">
            <v>0</v>
          </cell>
          <cell r="BD219">
            <v>0</v>
          </cell>
          <cell r="BE219">
            <v>27.3224043715847</v>
          </cell>
          <cell r="BF219">
            <v>32.694759928021</v>
          </cell>
          <cell r="BG219">
            <v>0</v>
          </cell>
          <cell r="BH219">
            <v>15.05719211575645</v>
          </cell>
          <cell r="BI219">
            <v>0</v>
          </cell>
          <cell r="BJ219">
            <v>0</v>
          </cell>
          <cell r="BK219">
            <v>0</v>
          </cell>
          <cell r="BL219">
            <v>0</v>
          </cell>
          <cell r="BM219">
            <v>0</v>
          </cell>
          <cell r="BN219">
            <v>7.1054273576010019E-15</v>
          </cell>
          <cell r="BO219">
            <v>0</v>
          </cell>
          <cell r="BP219">
            <v>0</v>
          </cell>
          <cell r="BQ219">
            <v>-7.1054273576010019E-15</v>
          </cell>
          <cell r="BR219">
            <v>0</v>
          </cell>
          <cell r="BS219">
            <v>0</v>
          </cell>
          <cell r="BT219">
            <v>0</v>
          </cell>
          <cell r="BU219">
            <v>0</v>
          </cell>
          <cell r="BV219">
            <v>0</v>
          </cell>
          <cell r="BW219">
            <v>8.3335206319011448</v>
          </cell>
          <cell r="BX219">
            <v>0</v>
          </cell>
          <cell r="BY219">
            <v>0</v>
          </cell>
          <cell r="CA219">
            <v>0</v>
          </cell>
          <cell r="CB219">
            <v>2.208561308901082</v>
          </cell>
          <cell r="CC219">
            <v>0</v>
          </cell>
          <cell r="CD219">
            <v>0</v>
          </cell>
          <cell r="CE219">
            <v>0</v>
          </cell>
          <cell r="CF219">
            <v>0</v>
          </cell>
          <cell r="CH219">
            <v>2.208561308901082</v>
          </cell>
          <cell r="CJ219">
            <v>39968</v>
          </cell>
          <cell r="CK219">
            <v>11.452830279823523</v>
          </cell>
          <cell r="CL219">
            <v>1.8111038459128883</v>
          </cell>
          <cell r="CM219">
            <v>60.017164299605703</v>
          </cell>
          <cell r="CN219">
            <v>8.3335206319011448</v>
          </cell>
          <cell r="CO219">
            <v>0</v>
          </cell>
          <cell r="CP219">
            <v>45.818744727707703</v>
          </cell>
          <cell r="CQ219">
            <v>0</v>
          </cell>
          <cell r="CR219">
            <v>40</v>
          </cell>
          <cell r="CS219">
            <v>0</v>
          </cell>
          <cell r="CU219">
            <v>39968</v>
          </cell>
          <cell r="CV219">
            <v>0</v>
          </cell>
          <cell r="CW219">
            <v>5</v>
          </cell>
          <cell r="CX219">
            <v>0</v>
          </cell>
          <cell r="CY219">
            <v>0</v>
          </cell>
          <cell r="CZ219">
            <v>0</v>
          </cell>
          <cell r="DA219">
            <v>0</v>
          </cell>
          <cell r="DB219">
            <v>0</v>
          </cell>
          <cell r="DC219">
            <v>72.328767123287676</v>
          </cell>
          <cell r="DD219">
            <v>67</v>
          </cell>
          <cell r="DE219">
            <v>11.835616438356164</v>
          </cell>
          <cell r="DF219">
            <v>24</v>
          </cell>
          <cell r="DG219">
            <v>58.684931506849324</v>
          </cell>
          <cell r="DH219">
            <v>137.64748794038803</v>
          </cell>
          <cell r="DI219">
            <v>0</v>
          </cell>
          <cell r="DJ219">
            <v>0</v>
          </cell>
          <cell r="DK219">
            <v>27.3224043715847</v>
          </cell>
          <cell r="DL219">
            <v>32.694759928021007</v>
          </cell>
          <cell r="DM219">
            <v>0</v>
          </cell>
          <cell r="DN219">
            <v>0</v>
          </cell>
          <cell r="DO219">
            <v>-7.1054273576010019E-15</v>
          </cell>
          <cell r="DP219">
            <v>8.3335206319011448</v>
          </cell>
          <cell r="DR219">
            <v>68.350684931506848</v>
          </cell>
          <cell r="DS219">
            <v>2.208561308901082</v>
          </cell>
          <cell r="DT219">
            <v>0</v>
          </cell>
          <cell r="DV219">
            <v>39968</v>
          </cell>
          <cell r="DW219">
            <v>1.2074025639419255</v>
          </cell>
          <cell r="DY219">
            <v>49.7</v>
          </cell>
          <cell r="DZ219">
            <v>44.7</v>
          </cell>
          <cell r="EA219">
            <v>40</v>
          </cell>
          <cell r="EB219">
            <v>40</v>
          </cell>
          <cell r="ED219">
            <v>60</v>
          </cell>
          <cell r="EE219">
            <v>20</v>
          </cell>
          <cell r="EF219">
            <v>45.81874472770771</v>
          </cell>
          <cell r="EG219">
            <v>0</v>
          </cell>
          <cell r="EH219">
            <v>45.81874472770771</v>
          </cell>
          <cell r="EJ219">
            <v>40</v>
          </cell>
          <cell r="EK219">
            <v>100</v>
          </cell>
          <cell r="EL219">
            <v>120</v>
          </cell>
          <cell r="EN219">
            <v>0</v>
          </cell>
          <cell r="EO219">
            <v>60</v>
          </cell>
          <cell r="EP219">
            <v>80</v>
          </cell>
          <cell r="ER219">
            <v>200</v>
          </cell>
          <cell r="ET219">
            <v>15</v>
          </cell>
          <cell r="EU219">
            <v>0</v>
          </cell>
          <cell r="EV219">
            <v>8.3335206319011448</v>
          </cell>
          <cell r="EW219">
            <v>53.350684931506848</v>
          </cell>
          <cell r="EX219">
            <v>15</v>
          </cell>
          <cell r="EZ219">
            <v>45.017164299605703</v>
          </cell>
          <cell r="FA219">
            <v>60.017164299605703</v>
          </cell>
          <cell r="FB219">
            <v>59</v>
          </cell>
          <cell r="FC219">
            <v>68.350684931506848</v>
          </cell>
          <cell r="FE219">
            <v>38271.593265162039</v>
          </cell>
        </row>
        <row r="220">
          <cell r="A220">
            <v>39969</v>
          </cell>
          <cell r="B220">
            <v>5</v>
          </cell>
          <cell r="C220">
            <v>5</v>
          </cell>
          <cell r="D220">
            <v>6</v>
          </cell>
          <cell r="E220">
            <v>2009</v>
          </cell>
          <cell r="G220">
            <v>0</v>
          </cell>
          <cell r="H220">
            <v>1.4747029658471231</v>
          </cell>
          <cell r="I220">
            <v>10.12667541854646</v>
          </cell>
          <cell r="J220">
            <v>85.61643835616438</v>
          </cell>
          <cell r="K220">
            <v>10.833333333333334</v>
          </cell>
          <cell r="L220">
            <v>0.36307839347282078</v>
          </cell>
          <cell r="M220">
            <v>6.5280779606466757</v>
          </cell>
          <cell r="N220">
            <v>0</v>
          </cell>
          <cell r="O220">
            <v>23.32680907274878</v>
          </cell>
          <cell r="P220">
            <v>15.44877793678299</v>
          </cell>
          <cell r="Q220">
            <v>27.585265718603274</v>
          </cell>
          <cell r="R220">
            <v>19.976700461843564</v>
          </cell>
          <cell r="S220">
            <v>150.39916185997356</v>
          </cell>
          <cell r="T220">
            <v>21.469133967931288</v>
          </cell>
          <cell r="U220">
            <v>28.101683932327862</v>
          </cell>
          <cell r="W220">
            <v>0</v>
          </cell>
          <cell r="X220">
            <v>11.601378384393584</v>
          </cell>
          <cell r="Y220">
            <v>10.833333333333334</v>
          </cell>
          <cell r="Z220">
            <v>0</v>
          </cell>
          <cell r="AA220">
            <v>0</v>
          </cell>
          <cell r="AB220">
            <v>0</v>
          </cell>
          <cell r="AC220">
            <v>5</v>
          </cell>
          <cell r="AD220">
            <v>0</v>
          </cell>
          <cell r="AE220">
            <v>1.0022831050228298</v>
          </cell>
          <cell r="AF220">
            <v>0.8888732490966671</v>
          </cell>
          <cell r="AG220">
            <v>0</v>
          </cell>
          <cell r="AH220">
            <v>3.1938779692788533</v>
          </cell>
          <cell r="AI220">
            <v>0</v>
          </cell>
          <cell r="AJ220">
            <v>0</v>
          </cell>
          <cell r="AK220">
            <v>0</v>
          </cell>
          <cell r="AL220">
            <v>0</v>
          </cell>
          <cell r="AM220">
            <v>0</v>
          </cell>
          <cell r="AN220">
            <v>0</v>
          </cell>
          <cell r="AO220">
            <v>28.586534329495827</v>
          </cell>
          <cell r="AP220">
            <v>0</v>
          </cell>
          <cell r="AQ220">
            <v>23.111126750903331</v>
          </cell>
          <cell r="AR220">
            <v>16.888873249096669</v>
          </cell>
          <cell r="AS220">
            <v>14.557140891203929</v>
          </cell>
          <cell r="AT220">
            <v>0</v>
          </cell>
          <cell r="AU220">
            <v>0</v>
          </cell>
          <cell r="AV220">
            <v>0</v>
          </cell>
          <cell r="AW220">
            <v>67</v>
          </cell>
          <cell r="AX220">
            <v>0</v>
          </cell>
          <cell r="AY220">
            <v>0</v>
          </cell>
          <cell r="AZ220">
            <v>41.796058257752655</v>
          </cell>
          <cell r="BA220">
            <v>0</v>
          </cell>
          <cell r="BB220">
            <v>91.173921502480056</v>
          </cell>
          <cell r="BC220">
            <v>0</v>
          </cell>
          <cell r="BD220">
            <v>0</v>
          </cell>
          <cell r="BE220">
            <v>27.3224043715847</v>
          </cell>
          <cell r="BF220">
            <v>33.185147168856275</v>
          </cell>
          <cell r="BG220">
            <v>0</v>
          </cell>
          <cell r="BH220">
            <v>14.389835548915485</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7.8431333910658765</v>
          </cell>
          <cell r="BX220">
            <v>0</v>
          </cell>
          <cell r="BY220">
            <v>0</v>
          </cell>
          <cell r="CA220">
            <v>0</v>
          </cell>
          <cell r="CB220">
            <v>2.8759178757420472</v>
          </cell>
          <cell r="CC220">
            <v>0</v>
          </cell>
          <cell r="CD220">
            <v>0</v>
          </cell>
          <cell r="CE220">
            <v>0</v>
          </cell>
          <cell r="CF220">
            <v>0</v>
          </cell>
          <cell r="CH220">
            <v>2.8759178757420472</v>
          </cell>
          <cell r="CJ220">
            <v>39969</v>
          </cell>
          <cell r="CK220">
            <v>11.601378384393584</v>
          </cell>
          <cell r="CL220">
            <v>1.8911563541194969</v>
          </cell>
          <cell r="CM220">
            <v>60.507551540440971</v>
          </cell>
          <cell r="CN220">
            <v>7.8431333910658765</v>
          </cell>
          <cell r="CO220">
            <v>0</v>
          </cell>
          <cell r="CP220">
            <v>46.337553189978607</v>
          </cell>
          <cell r="CQ220">
            <v>0</v>
          </cell>
          <cell r="CR220">
            <v>40</v>
          </cell>
          <cell r="CS220">
            <v>0</v>
          </cell>
          <cell r="CU220">
            <v>39969</v>
          </cell>
          <cell r="CV220">
            <v>0</v>
          </cell>
          <cell r="CW220">
            <v>5</v>
          </cell>
          <cell r="CX220">
            <v>0</v>
          </cell>
          <cell r="CY220">
            <v>0</v>
          </cell>
          <cell r="CZ220">
            <v>0</v>
          </cell>
          <cell r="DA220">
            <v>0</v>
          </cell>
          <cell r="DB220">
            <v>0</v>
          </cell>
          <cell r="DC220">
            <v>72.328767123287676</v>
          </cell>
          <cell r="DD220">
            <v>67</v>
          </cell>
          <cell r="DE220">
            <v>11.835616438356164</v>
          </cell>
          <cell r="DF220">
            <v>24</v>
          </cell>
          <cell r="DG220">
            <v>58.684931506849324</v>
          </cell>
          <cell r="DH220">
            <v>91.173921502480056</v>
          </cell>
          <cell r="DI220">
            <v>0</v>
          </cell>
          <cell r="DJ220">
            <v>0</v>
          </cell>
          <cell r="DK220">
            <v>27.3224043715847</v>
          </cell>
          <cell r="DL220">
            <v>33.185147168856275</v>
          </cell>
          <cell r="DM220">
            <v>0</v>
          </cell>
          <cell r="DN220">
            <v>0</v>
          </cell>
          <cell r="DO220">
            <v>0</v>
          </cell>
          <cell r="DP220">
            <v>7.8431333910658765</v>
          </cell>
          <cell r="DR220">
            <v>68.350684931506848</v>
          </cell>
          <cell r="DS220">
            <v>2.8759178757420472</v>
          </cell>
          <cell r="DT220">
            <v>0</v>
          </cell>
          <cell r="DV220">
            <v>39969</v>
          </cell>
          <cell r="DW220">
            <v>1.2607709027463312</v>
          </cell>
          <cell r="DY220">
            <v>49.7</v>
          </cell>
          <cell r="DZ220">
            <v>44.7</v>
          </cell>
          <cell r="EA220">
            <v>40</v>
          </cell>
          <cell r="EB220">
            <v>40</v>
          </cell>
          <cell r="ED220">
            <v>60</v>
          </cell>
          <cell r="EE220">
            <v>20</v>
          </cell>
          <cell r="EF220">
            <v>46.337553189978607</v>
          </cell>
          <cell r="EG220">
            <v>0</v>
          </cell>
          <cell r="EH220">
            <v>46.337553189978607</v>
          </cell>
          <cell r="EJ220">
            <v>40</v>
          </cell>
          <cell r="EK220">
            <v>100</v>
          </cell>
          <cell r="EL220">
            <v>120</v>
          </cell>
          <cell r="EN220">
            <v>0</v>
          </cell>
          <cell r="EO220">
            <v>60</v>
          </cell>
          <cell r="EP220">
            <v>80</v>
          </cell>
          <cell r="ER220">
            <v>200</v>
          </cell>
          <cell r="ET220">
            <v>15</v>
          </cell>
          <cell r="EU220">
            <v>0</v>
          </cell>
          <cell r="EV220">
            <v>7.8431333910658765</v>
          </cell>
          <cell r="EW220">
            <v>53.350684931506848</v>
          </cell>
          <cell r="EX220">
            <v>15</v>
          </cell>
          <cell r="EZ220">
            <v>45.507551540440971</v>
          </cell>
          <cell r="FA220">
            <v>60.507551540440971</v>
          </cell>
          <cell r="FB220">
            <v>59</v>
          </cell>
          <cell r="FC220">
            <v>68.350684931506848</v>
          </cell>
          <cell r="FE220">
            <v>38271.593265509262</v>
          </cell>
        </row>
        <row r="221">
          <cell r="A221">
            <v>39970</v>
          </cell>
          <cell r="B221">
            <v>6</v>
          </cell>
          <cell r="C221">
            <v>6</v>
          </cell>
          <cell r="D221">
            <v>6</v>
          </cell>
          <cell r="E221">
            <v>2009</v>
          </cell>
          <cell r="G221">
            <v>0</v>
          </cell>
          <cell r="H221">
            <v>1.8840644664229529</v>
          </cell>
          <cell r="I221">
            <v>12.797997732822045</v>
          </cell>
          <cell r="J221">
            <v>85.61643835616438</v>
          </cell>
          <cell r="K221">
            <v>10.833333333333334</v>
          </cell>
          <cell r="L221">
            <v>0.46386500570650324</v>
          </cell>
          <cell r="M221">
            <v>8.2501239041424324</v>
          </cell>
          <cell r="N221">
            <v>8.1229090909090917</v>
          </cell>
          <cell r="O221">
            <v>29.802077507691525</v>
          </cell>
          <cell r="P221">
            <v>19.524021145944747</v>
          </cell>
          <cell r="Q221">
            <v>27.475648248487371</v>
          </cell>
          <cell r="R221">
            <v>19.976700461843564</v>
          </cell>
          <cell r="S221">
            <v>160.47792263064838</v>
          </cell>
          <cell r="T221">
            <v>21.995369153045171</v>
          </cell>
          <cell r="U221">
            <v>38.677733349137206</v>
          </cell>
          <cell r="W221">
            <v>0</v>
          </cell>
          <cell r="X221">
            <v>14.682062199244998</v>
          </cell>
          <cell r="Y221">
            <v>10.833333333333334</v>
          </cell>
          <cell r="Z221">
            <v>0</v>
          </cell>
          <cell r="AA221">
            <v>0</v>
          </cell>
          <cell r="AB221">
            <v>2.5817268562161861</v>
          </cell>
          <cell r="AC221">
            <v>5</v>
          </cell>
          <cell r="AD221">
            <v>0</v>
          </cell>
          <cell r="AE221">
            <v>1.0022831050228298</v>
          </cell>
          <cell r="AF221">
            <v>8.2528880395190107</v>
          </cell>
          <cell r="AG221">
            <v>0</v>
          </cell>
          <cell r="AH221">
            <v>2.2090606979705694</v>
          </cell>
          <cell r="AI221">
            <v>0</v>
          </cell>
          <cell r="AJ221">
            <v>0</v>
          </cell>
          <cell r="AK221">
            <v>0</v>
          </cell>
          <cell r="AL221">
            <v>0</v>
          </cell>
          <cell r="AM221">
            <v>0</v>
          </cell>
          <cell r="AN221">
            <v>0</v>
          </cell>
          <cell r="AO221">
            <v>26.413357181884301</v>
          </cell>
          <cell r="AP221">
            <v>0</v>
          </cell>
          <cell r="AQ221">
            <v>15.747111960480989</v>
          </cell>
          <cell r="AR221">
            <v>22.782773943157782</v>
          </cell>
          <cell r="AS221">
            <v>29.024287044187808</v>
          </cell>
          <cell r="AT221">
            <v>0</v>
          </cell>
          <cell r="AU221">
            <v>0</v>
          </cell>
          <cell r="AV221">
            <v>0</v>
          </cell>
          <cell r="AW221">
            <v>67</v>
          </cell>
          <cell r="AX221">
            <v>0</v>
          </cell>
          <cell r="AY221">
            <v>0</v>
          </cell>
          <cell r="AZ221">
            <v>35.902157563691546</v>
          </cell>
          <cell r="BA221">
            <v>0</v>
          </cell>
          <cell r="BB221">
            <v>118.24886756913922</v>
          </cell>
          <cell r="BC221">
            <v>0</v>
          </cell>
          <cell r="BD221">
            <v>0</v>
          </cell>
          <cell r="BE221">
            <v>27.3224043715847</v>
          </cell>
          <cell r="BF221">
            <v>41.028280559922152</v>
          </cell>
          <cell r="BG221">
            <v>0</v>
          </cell>
          <cell r="BH221">
            <v>0</v>
          </cell>
          <cell r="BI221">
            <v>0</v>
          </cell>
          <cell r="BJ221">
            <v>0</v>
          </cell>
          <cell r="BK221">
            <v>0</v>
          </cell>
          <cell r="BL221">
            <v>0</v>
          </cell>
          <cell r="BM221">
            <v>0</v>
          </cell>
          <cell r="BN221">
            <v>0</v>
          </cell>
          <cell r="BO221">
            <v>0</v>
          </cell>
          <cell r="BP221">
            <v>0</v>
          </cell>
          <cell r="BQ221">
            <v>7.1054273576010019E-15</v>
          </cell>
          <cell r="BR221">
            <v>0</v>
          </cell>
          <cell r="BS221">
            <v>0</v>
          </cell>
          <cell r="BT221">
            <v>0</v>
          </cell>
          <cell r="BU221">
            <v>0</v>
          </cell>
          <cell r="BV221">
            <v>0</v>
          </cell>
          <cell r="BW221">
            <v>0</v>
          </cell>
          <cell r="BX221">
            <v>0</v>
          </cell>
          <cell r="BY221">
            <v>0</v>
          </cell>
          <cell r="CA221">
            <v>0</v>
          </cell>
          <cell r="CB221">
            <v>17.265753424657532</v>
          </cell>
          <cell r="CC221">
            <v>0</v>
          </cell>
          <cell r="CD221">
            <v>0</v>
          </cell>
          <cell r="CE221">
            <v>0.60185653628575153</v>
          </cell>
          <cell r="CF221">
            <v>0</v>
          </cell>
          <cell r="CH221">
            <v>17.867609960943284</v>
          </cell>
          <cell r="CJ221">
            <v>39970</v>
          </cell>
          <cell r="CK221">
            <v>14.682062199244998</v>
          </cell>
          <cell r="CL221">
            <v>9.2551711445418405</v>
          </cell>
          <cell r="CM221">
            <v>68.350684931506848</v>
          </cell>
          <cell r="CN221">
            <v>0</v>
          </cell>
          <cell r="CO221">
            <v>0</v>
          </cell>
          <cell r="CP221">
            <v>57.64670492404268</v>
          </cell>
          <cell r="CQ221">
            <v>0</v>
          </cell>
          <cell r="CR221">
            <v>38.529885903638771</v>
          </cell>
          <cell r="CS221">
            <v>0</v>
          </cell>
          <cell r="CU221">
            <v>39970</v>
          </cell>
          <cell r="CV221">
            <v>2.5817268562161861</v>
          </cell>
          <cell r="CW221">
            <v>5</v>
          </cell>
          <cell r="CX221">
            <v>0</v>
          </cell>
          <cell r="CY221">
            <v>0</v>
          </cell>
          <cell r="CZ221">
            <v>0</v>
          </cell>
          <cell r="DA221">
            <v>0</v>
          </cell>
          <cell r="DB221">
            <v>0</v>
          </cell>
          <cell r="DC221">
            <v>72.328767123287676</v>
          </cell>
          <cell r="DD221">
            <v>67</v>
          </cell>
          <cell r="DE221">
            <v>11.835616438356164</v>
          </cell>
          <cell r="DF221">
            <v>24</v>
          </cell>
          <cell r="DG221">
            <v>58.684931506849324</v>
          </cell>
          <cell r="DH221">
            <v>118.24886756913922</v>
          </cell>
          <cell r="DI221">
            <v>0</v>
          </cell>
          <cell r="DJ221">
            <v>0</v>
          </cell>
          <cell r="DK221">
            <v>27.3224043715847</v>
          </cell>
          <cell r="DL221">
            <v>41.028280559922152</v>
          </cell>
          <cell r="DM221">
            <v>0</v>
          </cell>
          <cell r="DN221">
            <v>0</v>
          </cell>
          <cell r="DO221">
            <v>7.1054273576010019E-15</v>
          </cell>
          <cell r="DP221">
            <v>0</v>
          </cell>
          <cell r="DR221">
            <v>68.350684931506848</v>
          </cell>
          <cell r="DS221">
            <v>17.867609960943284</v>
          </cell>
          <cell r="DT221">
            <v>0</v>
          </cell>
          <cell r="DV221">
            <v>39970</v>
          </cell>
          <cell r="DW221">
            <v>6.1701140963612273</v>
          </cell>
          <cell r="DY221">
            <v>49.7</v>
          </cell>
          <cell r="DZ221">
            <v>44.7</v>
          </cell>
          <cell r="EA221">
            <v>40</v>
          </cell>
          <cell r="EB221">
            <v>38.529885903638771</v>
          </cell>
          <cell r="ED221">
            <v>60</v>
          </cell>
          <cell r="EE221">
            <v>20</v>
          </cell>
          <cell r="EF221">
            <v>58.248561460328432</v>
          </cell>
          <cell r="EG221">
            <v>0</v>
          </cell>
          <cell r="EH221">
            <v>58.248561460328432</v>
          </cell>
          <cell r="EJ221">
            <v>38.529885903638771</v>
          </cell>
          <cell r="EK221">
            <v>98.529885903638771</v>
          </cell>
          <cell r="EL221">
            <v>118.52988590363877</v>
          </cell>
          <cell r="EN221">
            <v>0</v>
          </cell>
          <cell r="EO221">
            <v>60</v>
          </cell>
          <cell r="EP221">
            <v>80</v>
          </cell>
          <cell r="ER221">
            <v>200</v>
          </cell>
          <cell r="ET221">
            <v>15</v>
          </cell>
          <cell r="EU221">
            <v>0</v>
          </cell>
          <cell r="EV221">
            <v>0</v>
          </cell>
          <cell r="EW221">
            <v>57.51201824581063</v>
          </cell>
          <cell r="EX221">
            <v>10.838666685696218</v>
          </cell>
          <cell r="EZ221">
            <v>57.51201824581063</v>
          </cell>
          <cell r="FA221">
            <v>72.512018245810623</v>
          </cell>
          <cell r="FB221">
            <v>59</v>
          </cell>
          <cell r="FC221">
            <v>68.350684931506848</v>
          </cell>
          <cell r="FE221">
            <v>38271.593265625001</v>
          </cell>
        </row>
        <row r="222">
          <cell r="A222">
            <v>39971</v>
          </cell>
          <cell r="B222">
            <v>7</v>
          </cell>
          <cell r="C222">
            <v>7</v>
          </cell>
          <cell r="D222">
            <v>6</v>
          </cell>
          <cell r="E222">
            <v>2009</v>
          </cell>
          <cell r="G222">
            <v>0</v>
          </cell>
          <cell r="H222">
            <v>2.0064038159298221</v>
          </cell>
          <cell r="I222">
            <v>12.884513090183724</v>
          </cell>
          <cell r="J222">
            <v>85.61643835616438</v>
          </cell>
          <cell r="K222">
            <v>10.833333333333334</v>
          </cell>
          <cell r="L222">
            <v>0.4939854947176231</v>
          </cell>
          <cell r="M222">
            <v>8.3058953171982797</v>
          </cell>
          <cell r="N222">
            <v>8.1229090909090917</v>
          </cell>
          <cell r="O222">
            <v>31.737237817341885</v>
          </cell>
          <cell r="P222">
            <v>19.656004890733698</v>
          </cell>
          <cell r="Q222">
            <v>27.503572699367144</v>
          </cell>
          <cell r="R222">
            <v>19.976700461843564</v>
          </cell>
          <cell r="S222">
            <v>211.84527608129693</v>
          </cell>
          <cell r="T222">
            <v>22.235573764829169</v>
          </cell>
          <cell r="U222">
            <v>40.25152754040564</v>
          </cell>
          <cell r="W222">
            <v>0</v>
          </cell>
          <cell r="X222">
            <v>14.890916906113546</v>
          </cell>
          <cell r="Y222">
            <v>10.833333333333334</v>
          </cell>
          <cell r="Z222">
            <v>0</v>
          </cell>
          <cell r="AA222">
            <v>0</v>
          </cell>
          <cell r="AB222">
            <v>2.5804172846224529</v>
          </cell>
          <cell r="AC222">
            <v>5</v>
          </cell>
          <cell r="AD222">
            <v>0</v>
          </cell>
          <cell r="AE222">
            <v>1.0022831050228298</v>
          </cell>
          <cell r="AF222">
            <v>8.3400895131797128</v>
          </cell>
          <cell r="AG222">
            <v>0</v>
          </cell>
          <cell r="AH222">
            <v>2.2097706208691292</v>
          </cell>
          <cell r="AI222">
            <v>0</v>
          </cell>
          <cell r="AJ222">
            <v>0</v>
          </cell>
          <cell r="AK222">
            <v>0</v>
          </cell>
          <cell r="AL222">
            <v>0</v>
          </cell>
          <cell r="AM222">
            <v>0</v>
          </cell>
          <cell r="AN222">
            <v>0</v>
          </cell>
          <cell r="AO222">
            <v>26.132993584216493</v>
          </cell>
          <cell r="AP222">
            <v>0</v>
          </cell>
          <cell r="AQ222">
            <v>15.659910486820287</v>
          </cell>
          <cell r="AR222">
            <v>22.811841101044685</v>
          </cell>
          <cell r="AS222">
            <v>29.095086012088508</v>
          </cell>
          <cell r="AT222">
            <v>0</v>
          </cell>
          <cell r="AU222">
            <v>0</v>
          </cell>
          <cell r="AV222">
            <v>0</v>
          </cell>
          <cell r="AW222">
            <v>67</v>
          </cell>
          <cell r="AX222">
            <v>0</v>
          </cell>
          <cell r="AY222">
            <v>0</v>
          </cell>
          <cell r="AZ222">
            <v>35.873090405804639</v>
          </cell>
          <cell r="BA222">
            <v>0</v>
          </cell>
          <cell r="BB222">
            <v>171.45928698072709</v>
          </cell>
          <cell r="BC222">
            <v>0</v>
          </cell>
          <cell r="BD222">
            <v>0</v>
          </cell>
          <cell r="BE222">
            <v>27.3224043715847</v>
          </cell>
          <cell r="BF222">
            <v>41.028280559922152</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A222">
            <v>0</v>
          </cell>
          <cell r="CB222">
            <v>17.265753424657532</v>
          </cell>
          <cell r="CC222">
            <v>0</v>
          </cell>
          <cell r="CD222">
            <v>0</v>
          </cell>
          <cell r="CE222">
            <v>2.9639140642471915</v>
          </cell>
          <cell r="CF222">
            <v>0</v>
          </cell>
          <cell r="CH222">
            <v>20.229667488904724</v>
          </cell>
          <cell r="CJ222">
            <v>39971</v>
          </cell>
          <cell r="CK222">
            <v>14.890916906113546</v>
          </cell>
          <cell r="CL222">
            <v>9.3423726182025426</v>
          </cell>
          <cell r="CM222">
            <v>68.350684931506848</v>
          </cell>
          <cell r="CN222">
            <v>0</v>
          </cell>
          <cell r="CO222">
            <v>0</v>
          </cell>
          <cell r="CP222">
            <v>57.43785021717413</v>
          </cell>
          <cell r="CQ222">
            <v>0</v>
          </cell>
          <cell r="CR222">
            <v>38.471751587864972</v>
          </cell>
          <cell r="CS222">
            <v>0</v>
          </cell>
          <cell r="CU222">
            <v>39971</v>
          </cell>
          <cell r="CV222">
            <v>2.5804172846224529</v>
          </cell>
          <cell r="CW222">
            <v>5</v>
          </cell>
          <cell r="CX222">
            <v>0</v>
          </cell>
          <cell r="CY222">
            <v>0</v>
          </cell>
          <cell r="CZ222">
            <v>0</v>
          </cell>
          <cell r="DA222">
            <v>0</v>
          </cell>
          <cell r="DB222">
            <v>0</v>
          </cell>
          <cell r="DC222">
            <v>72.328767123287676</v>
          </cell>
          <cell r="DD222">
            <v>67</v>
          </cell>
          <cell r="DE222">
            <v>11.835616438356164</v>
          </cell>
          <cell r="DF222">
            <v>24</v>
          </cell>
          <cell r="DG222">
            <v>58.684931506849324</v>
          </cell>
          <cell r="DH222">
            <v>171.45928698072709</v>
          </cell>
          <cell r="DI222">
            <v>0</v>
          </cell>
          <cell r="DJ222">
            <v>0</v>
          </cell>
          <cell r="DK222">
            <v>27.3224043715847</v>
          </cell>
          <cell r="DL222">
            <v>41.028280559922152</v>
          </cell>
          <cell r="DM222">
            <v>0</v>
          </cell>
          <cell r="DN222">
            <v>0</v>
          </cell>
          <cell r="DO222">
            <v>0</v>
          </cell>
          <cell r="DP222">
            <v>0</v>
          </cell>
          <cell r="DR222">
            <v>68.350684931506848</v>
          </cell>
          <cell r="DS222">
            <v>20.229667488904724</v>
          </cell>
          <cell r="DT222">
            <v>0</v>
          </cell>
          <cell r="DV222">
            <v>39971</v>
          </cell>
          <cell r="DW222">
            <v>6.2282484121350281</v>
          </cell>
          <cell r="DY222">
            <v>49.7</v>
          </cell>
          <cell r="DZ222">
            <v>44.7</v>
          </cell>
          <cell r="EA222">
            <v>40</v>
          </cell>
          <cell r="EB222">
            <v>38.471751587864972</v>
          </cell>
          <cell r="ED222">
            <v>60</v>
          </cell>
          <cell r="EE222">
            <v>20</v>
          </cell>
          <cell r="EF222">
            <v>60.401764281421322</v>
          </cell>
          <cell r="EG222">
            <v>0.40176428142132181</v>
          </cell>
          <cell r="EH222">
            <v>60</v>
          </cell>
          <cell r="EJ222">
            <v>38.471751587864972</v>
          </cell>
          <cell r="EK222">
            <v>98.471751587864972</v>
          </cell>
          <cell r="EL222">
            <v>118.47175158786497</v>
          </cell>
          <cell r="EN222">
            <v>0</v>
          </cell>
          <cell r="EO222">
            <v>60</v>
          </cell>
          <cell r="EP222">
            <v>80</v>
          </cell>
          <cell r="ER222">
            <v>200</v>
          </cell>
          <cell r="ET222">
            <v>15</v>
          </cell>
          <cell r="EU222">
            <v>0</v>
          </cell>
          <cell r="EV222">
            <v>0</v>
          </cell>
          <cell r="EW222">
            <v>57.900803500738988</v>
          </cell>
          <cell r="EX222">
            <v>10.44988143076786</v>
          </cell>
          <cell r="EZ222">
            <v>57.900803500738988</v>
          </cell>
          <cell r="FA222">
            <v>72.900803500738988</v>
          </cell>
          <cell r="FB222">
            <v>59</v>
          </cell>
          <cell r="FC222">
            <v>68.350684931506848</v>
          </cell>
          <cell r="FE222">
            <v>38271.593265856478</v>
          </cell>
        </row>
        <row r="223">
          <cell r="A223">
            <v>39972</v>
          </cell>
          <cell r="B223">
            <v>8</v>
          </cell>
          <cell r="C223">
            <v>1</v>
          </cell>
          <cell r="D223">
            <v>6</v>
          </cell>
          <cell r="E223">
            <v>2009</v>
          </cell>
          <cell r="G223">
            <v>0</v>
          </cell>
          <cell r="H223">
            <v>1.6723094901771065</v>
          </cell>
          <cell r="I223">
            <v>12.648470074262281</v>
          </cell>
          <cell r="J223">
            <v>85.61643835616438</v>
          </cell>
          <cell r="K223">
            <v>10.833333333333334</v>
          </cell>
          <cell r="L223">
            <v>0.41172999386630371</v>
          </cell>
          <cell r="M223">
            <v>8.1537321297439593</v>
          </cell>
          <cell r="N223">
            <v>8.1229090909090917</v>
          </cell>
          <cell r="O223">
            <v>26.452543387609349</v>
          </cell>
          <cell r="P223">
            <v>19.295908809267477</v>
          </cell>
          <cell r="Q223">
            <v>27.435670017112258</v>
          </cell>
          <cell r="R223">
            <v>19.976700461843564</v>
          </cell>
          <cell r="S223">
            <v>163.43074334714208</v>
          </cell>
          <cell r="T223">
            <v>22.009177167401109</v>
          </cell>
          <cell r="U223">
            <v>38.768201940164374</v>
          </cell>
          <cell r="W223">
            <v>0</v>
          </cell>
          <cell r="X223">
            <v>14.320779564439388</v>
          </cell>
          <cell r="Y223">
            <v>10.833333333333334</v>
          </cell>
          <cell r="Z223">
            <v>0</v>
          </cell>
          <cell r="AA223">
            <v>0</v>
          </cell>
          <cell r="AB223">
            <v>2.5791083773041668</v>
          </cell>
          <cell r="AC223">
            <v>5</v>
          </cell>
          <cell r="AD223">
            <v>0</v>
          </cell>
          <cell r="AE223">
            <v>1.0022831050228298</v>
          </cell>
          <cell r="AF223">
            <v>8.1069797321923609</v>
          </cell>
          <cell r="AG223">
            <v>0</v>
          </cell>
          <cell r="AH223">
            <v>2.2289165095856056</v>
          </cell>
          <cell r="AI223">
            <v>0</v>
          </cell>
          <cell r="AJ223">
            <v>0</v>
          </cell>
          <cell r="AK223">
            <v>0</v>
          </cell>
          <cell r="AL223">
            <v>0</v>
          </cell>
          <cell r="AM223">
            <v>0</v>
          </cell>
          <cell r="AN223">
            <v>0</v>
          </cell>
          <cell r="AO223">
            <v>26.615441368454057</v>
          </cell>
          <cell r="AP223">
            <v>0</v>
          </cell>
          <cell r="AQ223">
            <v>15.893020267807639</v>
          </cell>
          <cell r="AR223">
            <v>22.734137840715572</v>
          </cell>
          <cell r="AS223">
            <v>25.68930668926977</v>
          </cell>
          <cell r="AT223">
            <v>0</v>
          </cell>
          <cell r="AU223">
            <v>0</v>
          </cell>
          <cell r="AV223">
            <v>0</v>
          </cell>
          <cell r="AW223">
            <v>67</v>
          </cell>
          <cell r="AX223">
            <v>0</v>
          </cell>
          <cell r="AY223">
            <v>0</v>
          </cell>
          <cell r="AZ223">
            <v>35.950793666133748</v>
          </cell>
          <cell r="BA223">
            <v>0</v>
          </cell>
          <cell r="BB223">
            <v>121.25732878857382</v>
          </cell>
          <cell r="BC223">
            <v>0</v>
          </cell>
          <cell r="BD223">
            <v>0</v>
          </cell>
          <cell r="BE223">
            <v>27.3224043715847</v>
          </cell>
          <cell r="BF223">
            <v>41.028280559922152</v>
          </cell>
          <cell r="BG223">
            <v>0</v>
          </cell>
          <cell r="BH223">
            <v>3.4743229915388554</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CA223">
            <v>0</v>
          </cell>
          <cell r="CB223">
            <v>13.791430433118677</v>
          </cell>
          <cell r="CC223">
            <v>0</v>
          </cell>
          <cell r="CD223">
            <v>0</v>
          </cell>
          <cell r="CE223">
            <v>0</v>
          </cell>
          <cell r="CF223">
            <v>0</v>
          </cell>
          <cell r="CH223">
            <v>13.791430433118677</v>
          </cell>
          <cell r="CJ223">
            <v>39972</v>
          </cell>
          <cell r="CK223">
            <v>14.320779564439388</v>
          </cell>
          <cell r="CL223">
            <v>9.1092628372151907</v>
          </cell>
          <cell r="CM223">
            <v>68.350684931506848</v>
          </cell>
          <cell r="CN223">
            <v>0</v>
          </cell>
          <cell r="CO223">
            <v>0</v>
          </cell>
          <cell r="CP223">
            <v>54.53366456730943</v>
          </cell>
          <cell r="CQ223">
            <v>0</v>
          </cell>
          <cell r="CR223">
            <v>38.627158108523211</v>
          </cell>
          <cell r="CS223">
            <v>0</v>
          </cell>
          <cell r="CU223">
            <v>39972</v>
          </cell>
          <cell r="CV223">
            <v>2.5791083773041668</v>
          </cell>
          <cell r="CW223">
            <v>5</v>
          </cell>
          <cell r="CX223">
            <v>0</v>
          </cell>
          <cell r="CY223">
            <v>0</v>
          </cell>
          <cell r="CZ223">
            <v>0</v>
          </cell>
          <cell r="DA223">
            <v>0</v>
          </cell>
          <cell r="DB223">
            <v>0</v>
          </cell>
          <cell r="DC223">
            <v>72.328767123287676</v>
          </cell>
          <cell r="DD223">
            <v>67</v>
          </cell>
          <cell r="DE223">
            <v>11.835616438356164</v>
          </cell>
          <cell r="DF223">
            <v>24</v>
          </cell>
          <cell r="DG223">
            <v>58.684931506849324</v>
          </cell>
          <cell r="DH223">
            <v>121.25732878857382</v>
          </cell>
          <cell r="DI223">
            <v>0</v>
          </cell>
          <cell r="DJ223">
            <v>0</v>
          </cell>
          <cell r="DK223">
            <v>27.3224043715847</v>
          </cell>
          <cell r="DL223">
            <v>41.028280559922152</v>
          </cell>
          <cell r="DM223">
            <v>0</v>
          </cell>
          <cell r="DN223">
            <v>0</v>
          </cell>
          <cell r="DO223">
            <v>0</v>
          </cell>
          <cell r="DP223">
            <v>0</v>
          </cell>
          <cell r="DR223">
            <v>68.350684931506848</v>
          </cell>
          <cell r="DS223">
            <v>13.791430433118677</v>
          </cell>
          <cell r="DT223">
            <v>0</v>
          </cell>
          <cell r="DV223">
            <v>39972</v>
          </cell>
          <cell r="DW223">
            <v>6.0728418914767941</v>
          </cell>
          <cell r="DY223">
            <v>49.7</v>
          </cell>
          <cell r="DZ223">
            <v>44.7</v>
          </cell>
          <cell r="EA223">
            <v>40</v>
          </cell>
          <cell r="EB223">
            <v>38.627158108523211</v>
          </cell>
          <cell r="ED223">
            <v>60</v>
          </cell>
          <cell r="EE223">
            <v>20</v>
          </cell>
          <cell r="EF223">
            <v>54.53366456730943</v>
          </cell>
          <cell r="EG223">
            <v>0</v>
          </cell>
          <cell r="EH223">
            <v>54.53366456730943</v>
          </cell>
          <cell r="EJ223">
            <v>38.627158108523211</v>
          </cell>
          <cell r="EK223">
            <v>98.627158108523219</v>
          </cell>
          <cell r="EL223">
            <v>118.62715810852322</v>
          </cell>
          <cell r="EN223">
            <v>0</v>
          </cell>
          <cell r="EO223">
            <v>60</v>
          </cell>
          <cell r="EP223">
            <v>80</v>
          </cell>
          <cell r="ER223">
            <v>200</v>
          </cell>
          <cell r="ET223">
            <v>15</v>
          </cell>
          <cell r="EU223">
            <v>0</v>
          </cell>
          <cell r="EV223">
            <v>0</v>
          </cell>
          <cell r="EW223">
            <v>56.840066460314716</v>
          </cell>
          <cell r="EX223">
            <v>11.510618471192132</v>
          </cell>
          <cell r="EZ223">
            <v>56.840066460314716</v>
          </cell>
          <cell r="FA223">
            <v>71.840066460314716</v>
          </cell>
          <cell r="FB223">
            <v>59</v>
          </cell>
          <cell r="FC223">
            <v>68.350684931506848</v>
          </cell>
          <cell r="FE223">
            <v>38271.593266087963</v>
          </cell>
        </row>
        <row r="224">
          <cell r="A224">
            <v>39973</v>
          </cell>
          <cell r="B224">
            <v>9</v>
          </cell>
          <cell r="C224">
            <v>2</v>
          </cell>
          <cell r="D224">
            <v>6</v>
          </cell>
          <cell r="E224">
            <v>2009</v>
          </cell>
          <cell r="G224">
            <v>0</v>
          </cell>
          <cell r="H224">
            <v>2.1791021845911445</v>
          </cell>
          <cell r="I224">
            <v>13.006581716383979</v>
          </cell>
          <cell r="J224">
            <v>85.61643835616438</v>
          </cell>
          <cell r="K224">
            <v>10.833333333333334</v>
          </cell>
          <cell r="L224">
            <v>0.53650459700539188</v>
          </cell>
          <cell r="M224">
            <v>8.3845858523886214</v>
          </cell>
          <cell r="N224">
            <v>8.1229090909090917</v>
          </cell>
          <cell r="O224">
            <v>34.468975642676583</v>
          </cell>
          <cell r="P224">
            <v>19.842227023988031</v>
          </cell>
          <cell r="Q224">
            <v>27.540738647013047</v>
          </cell>
          <cell r="R224">
            <v>19.976700461843564</v>
          </cell>
          <cell r="S224">
            <v>164.70503120260918</v>
          </cell>
          <cell r="T224">
            <v>22.015136006995942</v>
          </cell>
          <cell r="U224">
            <v>38.807243601652054</v>
          </cell>
          <cell r="W224">
            <v>0</v>
          </cell>
          <cell r="X224">
            <v>15.185683900975123</v>
          </cell>
          <cell r="Y224">
            <v>10.833333333333334</v>
          </cell>
          <cell r="Z224">
            <v>0</v>
          </cell>
          <cell r="AA224">
            <v>0</v>
          </cell>
          <cell r="AB224">
            <v>2.5778001339243746</v>
          </cell>
          <cell r="AC224">
            <v>5</v>
          </cell>
          <cell r="AD224">
            <v>0</v>
          </cell>
          <cell r="AE224">
            <v>1.0022831050228298</v>
          </cell>
          <cell r="AF224">
            <v>8.4639163013559013</v>
          </cell>
          <cell r="AG224">
            <v>0</v>
          </cell>
          <cell r="AH224">
            <v>2.2050872101305767</v>
          </cell>
          <cell r="AI224">
            <v>0</v>
          </cell>
          <cell r="AJ224">
            <v>0</v>
          </cell>
          <cell r="AK224">
            <v>0</v>
          </cell>
          <cell r="AL224">
            <v>0</v>
          </cell>
          <cell r="AM224">
            <v>0</v>
          </cell>
          <cell r="AN224">
            <v>0</v>
          </cell>
          <cell r="AO224">
            <v>25.699751106684928</v>
          </cell>
          <cell r="AP224">
            <v>0</v>
          </cell>
          <cell r="AQ224">
            <v>15.536083698644099</v>
          </cell>
          <cell r="AR224">
            <v>22.853116697103417</v>
          </cell>
          <cell r="AS224">
            <v>29.238244905497048</v>
          </cell>
          <cell r="AT224">
            <v>0</v>
          </cell>
          <cell r="AU224">
            <v>0</v>
          </cell>
          <cell r="AV224">
            <v>0</v>
          </cell>
          <cell r="AW224">
            <v>67</v>
          </cell>
          <cell r="AX224">
            <v>0</v>
          </cell>
          <cell r="AY224">
            <v>0</v>
          </cell>
          <cell r="AZ224">
            <v>35.831814809745907</v>
          </cell>
          <cell r="BA224">
            <v>0</v>
          </cell>
          <cell r="BB224">
            <v>122.69559600151126</v>
          </cell>
          <cell r="BC224">
            <v>0</v>
          </cell>
          <cell r="BD224">
            <v>0</v>
          </cell>
          <cell r="BE224">
            <v>27.3224043715847</v>
          </cell>
          <cell r="BF224">
            <v>41.028280559922152</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CA224">
            <v>0</v>
          </cell>
          <cell r="CB224">
            <v>17.265753424657532</v>
          </cell>
          <cell r="CC224">
            <v>0</v>
          </cell>
          <cell r="CD224">
            <v>0</v>
          </cell>
          <cell r="CE224">
            <v>6.2963581574611567</v>
          </cell>
          <cell r="CF224">
            <v>0</v>
          </cell>
          <cell r="CH224">
            <v>23.562111582118689</v>
          </cell>
          <cell r="CJ224">
            <v>39973</v>
          </cell>
          <cell r="CK224">
            <v>15.185683900975123</v>
          </cell>
          <cell r="CL224">
            <v>9.4661994063787311</v>
          </cell>
          <cell r="CM224">
            <v>68.350684931506848</v>
          </cell>
          <cell r="CN224">
            <v>0</v>
          </cell>
          <cell r="CO224">
            <v>0</v>
          </cell>
          <cell r="CP224">
            <v>57.143083222312555</v>
          </cell>
          <cell r="CQ224">
            <v>0</v>
          </cell>
          <cell r="CR224">
            <v>38.389200395747515</v>
          </cell>
          <cell r="CS224">
            <v>0</v>
          </cell>
          <cell r="CU224">
            <v>39973</v>
          </cell>
          <cell r="CV224">
            <v>2.5778001339243746</v>
          </cell>
          <cell r="CW224">
            <v>5</v>
          </cell>
          <cell r="CX224">
            <v>0</v>
          </cell>
          <cell r="CY224">
            <v>0</v>
          </cell>
          <cell r="CZ224">
            <v>0</v>
          </cell>
          <cell r="DA224">
            <v>0</v>
          </cell>
          <cell r="DB224">
            <v>0</v>
          </cell>
          <cell r="DC224">
            <v>72.328767123287676</v>
          </cell>
          <cell r="DD224">
            <v>67</v>
          </cell>
          <cell r="DE224">
            <v>11.835616438356164</v>
          </cell>
          <cell r="DF224">
            <v>24</v>
          </cell>
          <cell r="DG224">
            <v>58.684931506849324</v>
          </cell>
          <cell r="DH224">
            <v>122.69559600151126</v>
          </cell>
          <cell r="DI224">
            <v>0</v>
          </cell>
          <cell r="DJ224">
            <v>0</v>
          </cell>
          <cell r="DK224">
            <v>27.3224043715847</v>
          </cell>
          <cell r="DL224">
            <v>41.028280559922152</v>
          </cell>
          <cell r="DM224">
            <v>0</v>
          </cell>
          <cell r="DN224">
            <v>0</v>
          </cell>
          <cell r="DO224">
            <v>0</v>
          </cell>
          <cell r="DP224">
            <v>0</v>
          </cell>
          <cell r="DR224">
            <v>68.350684931506848</v>
          </cell>
          <cell r="DS224">
            <v>23.562111582118689</v>
          </cell>
          <cell r="DT224">
            <v>0</v>
          </cell>
          <cell r="DV224">
            <v>39973</v>
          </cell>
          <cell r="DW224">
            <v>6.3107996042524874</v>
          </cell>
          <cell r="DY224">
            <v>49.7</v>
          </cell>
          <cell r="DZ224">
            <v>44.7</v>
          </cell>
          <cell r="EA224">
            <v>40</v>
          </cell>
          <cell r="EB224">
            <v>38.389200395747515</v>
          </cell>
          <cell r="ED224">
            <v>60</v>
          </cell>
          <cell r="EE224">
            <v>20</v>
          </cell>
          <cell r="EF224">
            <v>63.439441379773712</v>
          </cell>
          <cell r="EG224">
            <v>3.4394413797737116</v>
          </cell>
          <cell r="EH224">
            <v>60</v>
          </cell>
          <cell r="EJ224">
            <v>38.389200395747515</v>
          </cell>
          <cell r="EK224">
            <v>98.389200395747508</v>
          </cell>
          <cell r="EL224">
            <v>118.38920039574751</v>
          </cell>
          <cell r="EN224">
            <v>0</v>
          </cell>
          <cell r="EO224">
            <v>60</v>
          </cell>
          <cell r="EP224">
            <v>80</v>
          </cell>
          <cell r="ER224">
            <v>200</v>
          </cell>
          <cell r="ET224">
            <v>15</v>
          </cell>
          <cell r="EU224">
            <v>0</v>
          </cell>
          <cell r="EV224">
            <v>0</v>
          </cell>
          <cell r="EW224">
            <v>58.449359079809398</v>
          </cell>
          <cell r="EX224">
            <v>9.9013258516974503</v>
          </cell>
          <cell r="EZ224">
            <v>58.449359079809398</v>
          </cell>
          <cell r="FA224">
            <v>73.449359079809398</v>
          </cell>
          <cell r="FB224">
            <v>59</v>
          </cell>
          <cell r="FC224">
            <v>68.350684931506848</v>
          </cell>
          <cell r="FE224">
            <v>38271.593266435186</v>
          </cell>
        </row>
        <row r="225">
          <cell r="A225">
            <v>39974</v>
          </cell>
          <cell r="B225">
            <v>10</v>
          </cell>
          <cell r="C225">
            <v>3</v>
          </cell>
          <cell r="D225">
            <v>6</v>
          </cell>
          <cell r="E225">
            <v>2009</v>
          </cell>
          <cell r="G225">
            <v>0</v>
          </cell>
          <cell r="H225">
            <v>1.74075941548158</v>
          </cell>
          <cell r="I225">
            <v>12.214468220470438</v>
          </cell>
          <cell r="J225">
            <v>85.61643835616438</v>
          </cell>
          <cell r="K225">
            <v>10.833333333333334</v>
          </cell>
          <cell r="L225">
            <v>0.4285826682613853</v>
          </cell>
          <cell r="M225">
            <v>7.8739564067629031</v>
          </cell>
          <cell r="N225">
            <v>8.1229090909090917</v>
          </cell>
          <cell r="O225">
            <v>27.535282336129843</v>
          </cell>
          <cell r="P225">
            <v>18.633816070410372</v>
          </cell>
          <cell r="Q225">
            <v>27.178927745159054</v>
          </cell>
          <cell r="R225">
            <v>19.976700461843564</v>
          </cell>
          <cell r="S225">
            <v>136.61533329831755</v>
          </cell>
          <cell r="T225">
            <v>21.95910725038722</v>
          </cell>
          <cell r="U225">
            <v>34.304730297264818</v>
          </cell>
          <cell r="W225">
            <v>0</v>
          </cell>
          <cell r="X225">
            <v>13.955227635952019</v>
          </cell>
          <cell r="Y225">
            <v>10.833333333333334</v>
          </cell>
          <cell r="Z225">
            <v>0</v>
          </cell>
          <cell r="AA225">
            <v>0</v>
          </cell>
          <cell r="AB225">
            <v>2.5764925541462973</v>
          </cell>
          <cell r="AC225">
            <v>5</v>
          </cell>
          <cell r="AD225">
            <v>0</v>
          </cell>
          <cell r="AE225">
            <v>1.0022831050228298</v>
          </cell>
          <cell r="AF225">
            <v>7.8466725067642553</v>
          </cell>
          <cell r="AG225">
            <v>0</v>
          </cell>
          <cell r="AH225">
            <v>2.3856313052190909</v>
          </cell>
          <cell r="AI225">
            <v>0</v>
          </cell>
          <cell r="AJ225">
            <v>0</v>
          </cell>
          <cell r="AK225">
            <v>0</v>
          </cell>
          <cell r="AL225">
            <v>0</v>
          </cell>
          <cell r="AM225">
            <v>0</v>
          </cell>
          <cell r="AN225">
            <v>0</v>
          </cell>
          <cell r="AO225">
            <v>26.681699560790772</v>
          </cell>
          <cell r="AP225">
            <v>0</v>
          </cell>
          <cell r="AQ225">
            <v>16.153327493235743</v>
          </cell>
          <cell r="AR225">
            <v>22.647368765572871</v>
          </cell>
          <cell r="AS225">
            <v>25.456699488724368</v>
          </cell>
          <cell r="AT225">
            <v>0</v>
          </cell>
          <cell r="AU225">
            <v>0</v>
          </cell>
          <cell r="AV225">
            <v>0</v>
          </cell>
          <cell r="AW225">
            <v>67</v>
          </cell>
          <cell r="AX225">
            <v>0</v>
          </cell>
          <cell r="AY225">
            <v>0</v>
          </cell>
          <cell r="AZ225">
            <v>36.037562741276453</v>
          </cell>
          <cell r="BA225">
            <v>0</v>
          </cell>
          <cell r="BB225">
            <v>89.841608104693165</v>
          </cell>
          <cell r="BC225">
            <v>0</v>
          </cell>
          <cell r="BD225">
            <v>0</v>
          </cell>
          <cell r="BE225">
            <v>27.3224043715847</v>
          </cell>
          <cell r="BF225">
            <v>41.028280559922152</v>
          </cell>
          <cell r="BG225">
            <v>0</v>
          </cell>
          <cell r="BH225">
            <v>3.8495091326014261</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CA225">
            <v>0</v>
          </cell>
          <cell r="CB225">
            <v>13.416244292056106</v>
          </cell>
          <cell r="CC225">
            <v>0</v>
          </cell>
          <cell r="CD225">
            <v>0</v>
          </cell>
          <cell r="CE225">
            <v>0</v>
          </cell>
          <cell r="CF225">
            <v>0</v>
          </cell>
          <cell r="CH225">
            <v>13.416244292056106</v>
          </cell>
          <cell r="CJ225">
            <v>39974</v>
          </cell>
          <cell r="CK225">
            <v>13.955227635952019</v>
          </cell>
          <cell r="CL225">
            <v>8.8489556117870851</v>
          </cell>
          <cell r="CM225">
            <v>68.350684931506848</v>
          </cell>
          <cell r="CN225">
            <v>0</v>
          </cell>
          <cell r="CO225">
            <v>0</v>
          </cell>
          <cell r="CP225">
            <v>54.524030354734229</v>
          </cell>
          <cell r="CQ225">
            <v>0</v>
          </cell>
          <cell r="CR225">
            <v>38.800696258808614</v>
          </cell>
          <cell r="CS225">
            <v>0</v>
          </cell>
          <cell r="CU225">
            <v>39974</v>
          </cell>
          <cell r="CV225">
            <v>2.5764925541462973</v>
          </cell>
          <cell r="CW225">
            <v>5</v>
          </cell>
          <cell r="CX225">
            <v>0</v>
          </cell>
          <cell r="CY225">
            <v>0</v>
          </cell>
          <cell r="CZ225">
            <v>0</v>
          </cell>
          <cell r="DA225">
            <v>0</v>
          </cell>
          <cell r="DB225">
            <v>0</v>
          </cell>
          <cell r="DC225">
            <v>72.328767123287676</v>
          </cell>
          <cell r="DD225">
            <v>67</v>
          </cell>
          <cell r="DE225">
            <v>11.835616438356164</v>
          </cell>
          <cell r="DF225">
            <v>24</v>
          </cell>
          <cell r="DG225">
            <v>58.684931506849324</v>
          </cell>
          <cell r="DH225">
            <v>89.841608104693165</v>
          </cell>
          <cell r="DI225">
            <v>0</v>
          </cell>
          <cell r="DJ225">
            <v>0</v>
          </cell>
          <cell r="DK225">
            <v>27.3224043715847</v>
          </cell>
          <cell r="DL225">
            <v>41.028280559922152</v>
          </cell>
          <cell r="DM225">
            <v>0</v>
          </cell>
          <cell r="DN225">
            <v>0</v>
          </cell>
          <cell r="DO225">
            <v>0</v>
          </cell>
          <cell r="DP225">
            <v>0</v>
          </cell>
          <cell r="DR225">
            <v>68.350684931506848</v>
          </cell>
          <cell r="DS225">
            <v>13.416244292056106</v>
          </cell>
          <cell r="DT225">
            <v>0</v>
          </cell>
          <cell r="DV225">
            <v>39974</v>
          </cell>
          <cell r="DW225">
            <v>5.8993037411913898</v>
          </cell>
          <cell r="DY225">
            <v>49.7</v>
          </cell>
          <cell r="DZ225">
            <v>44.7</v>
          </cell>
          <cell r="EA225">
            <v>40</v>
          </cell>
          <cell r="EB225">
            <v>38.800696258808614</v>
          </cell>
          <cell r="ED225">
            <v>60</v>
          </cell>
          <cell r="EE225">
            <v>20</v>
          </cell>
          <cell r="EF225">
            <v>54.524030354734229</v>
          </cell>
          <cell r="EG225">
            <v>0</v>
          </cell>
          <cell r="EH225">
            <v>54.524030354734229</v>
          </cell>
          <cell r="EJ225">
            <v>38.800696258808614</v>
          </cell>
          <cell r="EK225">
            <v>98.800696258808614</v>
          </cell>
          <cell r="EL225">
            <v>118.80069625880861</v>
          </cell>
          <cell r="EN225">
            <v>0</v>
          </cell>
          <cell r="EO225">
            <v>60</v>
          </cell>
          <cell r="EP225">
            <v>80</v>
          </cell>
          <cell r="ER225">
            <v>200</v>
          </cell>
          <cell r="ET225">
            <v>15</v>
          </cell>
          <cell r="EU225">
            <v>0</v>
          </cell>
          <cell r="EV225">
            <v>0</v>
          </cell>
          <cell r="EW225">
            <v>54.88973617779105</v>
          </cell>
          <cell r="EX225">
            <v>13.460948753715797</v>
          </cell>
          <cell r="EZ225">
            <v>54.88973617779105</v>
          </cell>
          <cell r="FA225">
            <v>69.88973617779105</v>
          </cell>
          <cell r="FB225">
            <v>59</v>
          </cell>
          <cell r="FC225">
            <v>68.350684931506848</v>
          </cell>
          <cell r="FE225">
            <v>38271.593266550924</v>
          </cell>
        </row>
        <row r="226">
          <cell r="A226">
            <v>39975</v>
          </cell>
          <cell r="B226">
            <v>11</v>
          </cell>
          <cell r="C226">
            <v>4</v>
          </cell>
          <cell r="D226">
            <v>6</v>
          </cell>
          <cell r="E226">
            <v>2009</v>
          </cell>
          <cell r="G226">
            <v>0</v>
          </cell>
          <cell r="H226">
            <v>1.69138612026665</v>
          </cell>
          <cell r="I226">
            <v>10.197302719146464</v>
          </cell>
          <cell r="J226">
            <v>85.61643835616438</v>
          </cell>
          <cell r="K226">
            <v>10.833333333333334</v>
          </cell>
          <cell r="L226">
            <v>0.41642674457895179</v>
          </cell>
          <cell r="M226">
            <v>6.5736072686782592</v>
          </cell>
          <cell r="N226">
            <v>0</v>
          </cell>
          <cell r="O226">
            <v>26.754296973352371</v>
          </cell>
          <cell r="P226">
            <v>15.556523612253699</v>
          </cell>
          <cell r="Q226">
            <v>27.863371242504122</v>
          </cell>
          <cell r="R226">
            <v>19.976700461843564</v>
          </cell>
          <cell r="S226">
            <v>186.40038801119914</v>
          </cell>
          <cell r="T226">
            <v>21.410017653673535</v>
          </cell>
          <cell r="U226">
            <v>26.684417815211503</v>
          </cell>
          <cell r="W226">
            <v>0</v>
          </cell>
          <cell r="X226">
            <v>11.888688839413113</v>
          </cell>
          <cell r="Y226">
            <v>10.833333333333334</v>
          </cell>
          <cell r="Z226">
            <v>0</v>
          </cell>
          <cell r="AA226">
            <v>0</v>
          </cell>
          <cell r="AB226">
            <v>0</v>
          </cell>
          <cell r="AC226">
            <v>5</v>
          </cell>
          <cell r="AD226">
            <v>0</v>
          </cell>
          <cell r="AE226">
            <v>1.0022831050228298</v>
          </cell>
          <cell r="AF226">
            <v>0.98775090823438116</v>
          </cell>
          <cell r="AG226">
            <v>0</v>
          </cell>
          <cell r="AH226">
            <v>3.1002410401906655</v>
          </cell>
          <cell r="AI226">
            <v>0</v>
          </cell>
          <cell r="AJ226">
            <v>0</v>
          </cell>
          <cell r="AK226">
            <v>0</v>
          </cell>
          <cell r="AL226">
            <v>0</v>
          </cell>
          <cell r="AM226">
            <v>0</v>
          </cell>
          <cell r="AN226">
            <v>0</v>
          </cell>
          <cell r="AO226">
            <v>27.966182975557047</v>
          </cell>
          <cell r="AP226">
            <v>0</v>
          </cell>
          <cell r="AQ226">
            <v>23.012249091765618</v>
          </cell>
          <cell r="AR226">
            <v>16.987750908234382</v>
          </cell>
          <cell r="AS226">
            <v>19.084468274206046</v>
          </cell>
          <cell r="AT226">
            <v>0</v>
          </cell>
          <cell r="AU226">
            <v>0</v>
          </cell>
          <cell r="AV226">
            <v>0</v>
          </cell>
          <cell r="AW226">
            <v>67</v>
          </cell>
          <cell r="AX226">
            <v>0</v>
          </cell>
          <cell r="AY226">
            <v>0</v>
          </cell>
          <cell r="AZ226">
            <v>41.697180598614942</v>
          </cell>
          <cell r="BA226">
            <v>0</v>
          </cell>
          <cell r="BB226">
            <v>125.79764288146924</v>
          </cell>
          <cell r="BC226">
            <v>0</v>
          </cell>
          <cell r="BD226">
            <v>0</v>
          </cell>
          <cell r="BE226">
            <v>27.3224043715847</v>
          </cell>
          <cell r="BF226">
            <v>33.502534207482057</v>
          </cell>
          <cell r="BG226">
            <v>0</v>
          </cell>
          <cell r="BH226">
            <v>10.289185993920803</v>
          </cell>
          <cell r="BI226">
            <v>0</v>
          </cell>
          <cell r="BJ226">
            <v>0</v>
          </cell>
          <cell r="BK226">
            <v>0</v>
          </cell>
          <cell r="BL226">
            <v>0</v>
          </cell>
          <cell r="BM226">
            <v>0</v>
          </cell>
          <cell r="BN226">
            <v>7.1054273576010019E-15</v>
          </cell>
          <cell r="BO226">
            <v>0</v>
          </cell>
          <cell r="BP226">
            <v>0</v>
          </cell>
          <cell r="BQ226">
            <v>-7.1054273576010019E-15</v>
          </cell>
          <cell r="BR226">
            <v>0</v>
          </cell>
          <cell r="BS226">
            <v>0</v>
          </cell>
          <cell r="BT226">
            <v>0</v>
          </cell>
          <cell r="BU226">
            <v>0</v>
          </cell>
          <cell r="BV226">
            <v>0</v>
          </cell>
          <cell r="BW226">
            <v>7.5257463524400876</v>
          </cell>
          <cell r="BX226">
            <v>0</v>
          </cell>
          <cell r="BY226">
            <v>0</v>
          </cell>
          <cell r="CA226">
            <v>0</v>
          </cell>
          <cell r="CB226">
            <v>6.9765674307367505</v>
          </cell>
          <cell r="CC226">
            <v>0</v>
          </cell>
          <cell r="CD226">
            <v>0</v>
          </cell>
          <cell r="CE226">
            <v>0</v>
          </cell>
          <cell r="CF226">
            <v>0</v>
          </cell>
          <cell r="CH226">
            <v>6.9765674307367505</v>
          </cell>
          <cell r="CJ226">
            <v>39975</v>
          </cell>
          <cell r="CK226">
            <v>11.888688839413113</v>
          </cell>
          <cell r="CL226">
            <v>1.990034013257211</v>
          </cell>
          <cell r="CM226">
            <v>60.82493857906676</v>
          </cell>
          <cell r="CN226">
            <v>7.5257463524400876</v>
          </cell>
          <cell r="CO226">
            <v>0</v>
          </cell>
          <cell r="CP226">
            <v>50.150892289953759</v>
          </cell>
          <cell r="CQ226">
            <v>0</v>
          </cell>
          <cell r="CR226">
            <v>40</v>
          </cell>
          <cell r="CS226">
            <v>0</v>
          </cell>
          <cell r="CU226">
            <v>39975</v>
          </cell>
          <cell r="CV226">
            <v>0</v>
          </cell>
          <cell r="CW226">
            <v>5</v>
          </cell>
          <cell r="CX226">
            <v>0</v>
          </cell>
          <cell r="CY226">
            <v>0</v>
          </cell>
          <cell r="CZ226">
            <v>0</v>
          </cell>
          <cell r="DA226">
            <v>0</v>
          </cell>
          <cell r="DB226">
            <v>0</v>
          </cell>
          <cell r="DC226">
            <v>72.328767123287676</v>
          </cell>
          <cell r="DD226">
            <v>67</v>
          </cell>
          <cell r="DE226">
            <v>11.835616438356164</v>
          </cell>
          <cell r="DF226">
            <v>24</v>
          </cell>
          <cell r="DG226">
            <v>58.684931506849324</v>
          </cell>
          <cell r="DH226">
            <v>125.79764288146924</v>
          </cell>
          <cell r="DI226">
            <v>0</v>
          </cell>
          <cell r="DJ226">
            <v>0</v>
          </cell>
          <cell r="DK226">
            <v>27.3224043715847</v>
          </cell>
          <cell r="DL226">
            <v>33.502534207482064</v>
          </cell>
          <cell r="DM226">
            <v>0</v>
          </cell>
          <cell r="DN226">
            <v>0</v>
          </cell>
          <cell r="DO226">
            <v>-7.1054273576010019E-15</v>
          </cell>
          <cell r="DP226">
            <v>7.5257463524400876</v>
          </cell>
          <cell r="DR226">
            <v>68.350684931506848</v>
          </cell>
          <cell r="DS226">
            <v>6.9765674307367505</v>
          </cell>
          <cell r="DT226">
            <v>0</v>
          </cell>
          <cell r="DV226">
            <v>39975</v>
          </cell>
          <cell r="DW226">
            <v>1.3266893421714741</v>
          </cell>
          <cell r="DY226">
            <v>49.7</v>
          </cell>
          <cell r="DZ226">
            <v>44.7</v>
          </cell>
          <cell r="EA226">
            <v>40</v>
          </cell>
          <cell r="EB226">
            <v>40</v>
          </cell>
          <cell r="ED226">
            <v>60</v>
          </cell>
          <cell r="EE226">
            <v>20</v>
          </cell>
          <cell r="EF226">
            <v>50.150892289953767</v>
          </cell>
          <cell r="EG226">
            <v>0</v>
          </cell>
          <cell r="EH226">
            <v>50.150892289953767</v>
          </cell>
          <cell r="EJ226">
            <v>40</v>
          </cell>
          <cell r="EK226">
            <v>100</v>
          </cell>
          <cell r="EL226">
            <v>120</v>
          </cell>
          <cell r="EN226">
            <v>0</v>
          </cell>
          <cell r="EO226">
            <v>60</v>
          </cell>
          <cell r="EP226">
            <v>80</v>
          </cell>
          <cell r="ER226">
            <v>200</v>
          </cell>
          <cell r="ET226">
            <v>15</v>
          </cell>
          <cell r="EU226">
            <v>0</v>
          </cell>
          <cell r="EV226">
            <v>7.5257463524400876</v>
          </cell>
          <cell r="EW226">
            <v>53.350684931506848</v>
          </cell>
          <cell r="EX226">
            <v>15</v>
          </cell>
          <cell r="EZ226">
            <v>45.82493857906676</v>
          </cell>
          <cell r="FA226">
            <v>60.82493857906676</v>
          </cell>
          <cell r="FB226">
            <v>59</v>
          </cell>
          <cell r="FC226">
            <v>68.350684931506848</v>
          </cell>
          <cell r="FE226">
            <v>38271.593266782409</v>
          </cell>
        </row>
        <row r="227">
          <cell r="A227">
            <v>39976</v>
          </cell>
          <cell r="B227">
            <v>12</v>
          </cell>
          <cell r="C227">
            <v>5</v>
          </cell>
          <cell r="D227">
            <v>6</v>
          </cell>
          <cell r="E227">
            <v>2009</v>
          </cell>
          <cell r="G227">
            <v>0</v>
          </cell>
          <cell r="H227">
            <v>1.8179239790724018</v>
          </cell>
          <cell r="I227">
            <v>10.365676425485939</v>
          </cell>
          <cell r="J227">
            <v>85.61643835616438</v>
          </cell>
          <cell r="K227">
            <v>10.833333333333334</v>
          </cell>
          <cell r="L227">
            <v>0.44758092515137071</v>
          </cell>
          <cell r="M227">
            <v>6.6821479926649365</v>
          </cell>
          <cell r="N227">
            <v>0</v>
          </cell>
          <cell r="O227">
            <v>28.755869182262007</v>
          </cell>
          <cell r="P227">
            <v>15.813386589699164</v>
          </cell>
          <cell r="Q227">
            <v>27.522594927895849</v>
          </cell>
          <cell r="R227">
            <v>19.976700461843564</v>
          </cell>
          <cell r="S227">
            <v>150.89256370471412</v>
          </cell>
          <cell r="T227">
            <v>21.471441219339191</v>
          </cell>
          <cell r="U227">
            <v>28.116800789729524</v>
          </cell>
          <cell r="W227">
            <v>0</v>
          </cell>
          <cell r="X227">
            <v>12.183600404558341</v>
          </cell>
          <cell r="Y227">
            <v>10.833333333333334</v>
          </cell>
          <cell r="Z227">
            <v>0</v>
          </cell>
          <cell r="AA227">
            <v>0</v>
          </cell>
          <cell r="AB227">
            <v>0</v>
          </cell>
          <cell r="AC227">
            <v>5</v>
          </cell>
          <cell r="AD227">
            <v>0</v>
          </cell>
          <cell r="AE227">
            <v>1.0022831050228298</v>
          </cell>
          <cell r="AF227">
            <v>1.1274458127934777</v>
          </cell>
          <cell r="AG227">
            <v>0</v>
          </cell>
          <cell r="AH227">
            <v>2.8400417729182426</v>
          </cell>
          <cell r="AI227">
            <v>0</v>
          </cell>
          <cell r="AJ227">
            <v>0</v>
          </cell>
          <cell r="AK227">
            <v>0</v>
          </cell>
          <cell r="AL227">
            <v>0</v>
          </cell>
          <cell r="AM227">
            <v>0</v>
          </cell>
          <cell r="AN227">
            <v>0</v>
          </cell>
          <cell r="AO227">
            <v>27.857895945261753</v>
          </cell>
          <cell r="AP227">
            <v>0</v>
          </cell>
          <cell r="AQ227">
            <v>22.872554187206521</v>
          </cell>
          <cell r="AR227">
            <v>17.127445812793479</v>
          </cell>
          <cell r="AS227">
            <v>21.370613443520583</v>
          </cell>
          <cell r="AT227">
            <v>0</v>
          </cell>
          <cell r="AU227">
            <v>0</v>
          </cell>
          <cell r="AV227">
            <v>0</v>
          </cell>
          <cell r="AW227">
            <v>67</v>
          </cell>
          <cell r="AX227">
            <v>0</v>
          </cell>
          <cell r="AY227">
            <v>0</v>
          </cell>
          <cell r="AZ227">
            <v>41.557485694055842</v>
          </cell>
          <cell r="BA227">
            <v>0</v>
          </cell>
          <cell r="BB227">
            <v>91.923320019727001</v>
          </cell>
          <cell r="BC227">
            <v>0</v>
          </cell>
          <cell r="BD227">
            <v>0</v>
          </cell>
          <cell r="BE227">
            <v>27.3224043715847</v>
          </cell>
          <cell r="BF227">
            <v>34.259176916229862</v>
          </cell>
          <cell r="BG227">
            <v>0</v>
          </cell>
          <cell r="BH227">
            <v>8.0766155570287594</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6.76910364369229</v>
          </cell>
          <cell r="BX227">
            <v>0</v>
          </cell>
          <cell r="BY227">
            <v>0</v>
          </cell>
          <cell r="CA227">
            <v>0</v>
          </cell>
          <cell r="CB227">
            <v>9.1891378676287729</v>
          </cell>
          <cell r="CC227">
            <v>0</v>
          </cell>
          <cell r="CD227">
            <v>0</v>
          </cell>
          <cell r="CE227">
            <v>0</v>
          </cell>
          <cell r="CF227">
            <v>0</v>
          </cell>
          <cell r="CH227">
            <v>9.1891378676287729</v>
          </cell>
          <cell r="CJ227">
            <v>39976</v>
          </cell>
          <cell r="CK227">
            <v>12.183600404558341</v>
          </cell>
          <cell r="CL227">
            <v>2.1297289178163075</v>
          </cell>
          <cell r="CM227">
            <v>61.581581287814558</v>
          </cell>
          <cell r="CN227">
            <v>6.76910364369229</v>
          </cell>
          <cell r="CO227">
            <v>0</v>
          </cell>
          <cell r="CP227">
            <v>52.068551161700576</v>
          </cell>
          <cell r="CQ227">
            <v>0</v>
          </cell>
          <cell r="CR227">
            <v>40</v>
          </cell>
          <cell r="CS227">
            <v>0</v>
          </cell>
          <cell r="CU227">
            <v>39976</v>
          </cell>
          <cell r="CV227">
            <v>0</v>
          </cell>
          <cell r="CW227">
            <v>5</v>
          </cell>
          <cell r="CX227">
            <v>0</v>
          </cell>
          <cell r="CY227">
            <v>0</v>
          </cell>
          <cell r="CZ227">
            <v>0</v>
          </cell>
          <cell r="DA227">
            <v>0</v>
          </cell>
          <cell r="DB227">
            <v>0</v>
          </cell>
          <cell r="DC227">
            <v>72.328767123287676</v>
          </cell>
          <cell r="DD227">
            <v>67</v>
          </cell>
          <cell r="DE227">
            <v>11.835616438356164</v>
          </cell>
          <cell r="DF227">
            <v>24</v>
          </cell>
          <cell r="DG227">
            <v>58.684931506849324</v>
          </cell>
          <cell r="DH227">
            <v>91.923320019727001</v>
          </cell>
          <cell r="DI227">
            <v>0</v>
          </cell>
          <cell r="DJ227">
            <v>0</v>
          </cell>
          <cell r="DK227">
            <v>27.3224043715847</v>
          </cell>
          <cell r="DL227">
            <v>34.259176916229862</v>
          </cell>
          <cell r="DM227">
            <v>0</v>
          </cell>
          <cell r="DN227">
            <v>0</v>
          </cell>
          <cell r="DO227">
            <v>0</v>
          </cell>
          <cell r="DP227">
            <v>6.76910364369229</v>
          </cell>
          <cell r="DR227">
            <v>68.350684931506848</v>
          </cell>
          <cell r="DS227">
            <v>9.1891378676287729</v>
          </cell>
          <cell r="DT227">
            <v>0</v>
          </cell>
          <cell r="DV227">
            <v>39976</v>
          </cell>
          <cell r="DW227">
            <v>1.419819278544205</v>
          </cell>
          <cell r="DY227">
            <v>49.7</v>
          </cell>
          <cell r="DZ227">
            <v>44.7</v>
          </cell>
          <cell r="EA227">
            <v>40</v>
          </cell>
          <cell r="EB227">
            <v>40</v>
          </cell>
          <cell r="ED227">
            <v>60</v>
          </cell>
          <cell r="EE227">
            <v>20</v>
          </cell>
          <cell r="EF227">
            <v>52.068551161700576</v>
          </cell>
          <cell r="EG227">
            <v>0</v>
          </cell>
          <cell r="EH227">
            <v>52.068551161700576</v>
          </cell>
          <cell r="EJ227">
            <v>40</v>
          </cell>
          <cell r="EK227">
            <v>100</v>
          </cell>
          <cell r="EL227">
            <v>120</v>
          </cell>
          <cell r="EN227">
            <v>0</v>
          </cell>
          <cell r="EO227">
            <v>60</v>
          </cell>
          <cell r="EP227">
            <v>80</v>
          </cell>
          <cell r="ER227">
            <v>200</v>
          </cell>
          <cell r="ET227">
            <v>15</v>
          </cell>
          <cell r="EU227">
            <v>0</v>
          </cell>
          <cell r="EV227">
            <v>6.76910364369229</v>
          </cell>
          <cell r="EW227">
            <v>53.350684931506848</v>
          </cell>
          <cell r="EX227">
            <v>15</v>
          </cell>
          <cell r="EZ227">
            <v>46.581581287814558</v>
          </cell>
          <cell r="FA227">
            <v>61.581581287814558</v>
          </cell>
          <cell r="FB227">
            <v>59</v>
          </cell>
          <cell r="FC227">
            <v>68.350684931506848</v>
          </cell>
          <cell r="FE227">
            <v>38271.593266898148</v>
          </cell>
        </row>
        <row r="228">
          <cell r="A228">
            <v>39977</v>
          </cell>
          <cell r="B228">
            <v>13</v>
          </cell>
          <cell r="C228">
            <v>6</v>
          </cell>
          <cell r="D228">
            <v>6</v>
          </cell>
          <cell r="E228">
            <v>2009</v>
          </cell>
          <cell r="G228">
            <v>0</v>
          </cell>
          <cell r="H228">
            <v>1.5808152116878318</v>
          </cell>
          <cell r="I228">
            <v>10.199384559025269</v>
          </cell>
          <cell r="J228">
            <v>85.61643835616438</v>
          </cell>
          <cell r="K228">
            <v>10.833333333333334</v>
          </cell>
          <cell r="L228">
            <v>0.38920369778147951</v>
          </cell>
          <cell r="M228">
            <v>6.5749493096214824</v>
          </cell>
          <cell r="N228">
            <v>8.1229090909090917</v>
          </cell>
          <cell r="O228">
            <v>25.005289523613616</v>
          </cell>
          <cell r="P228">
            <v>15.559699568888854</v>
          </cell>
          <cell r="Q228">
            <v>27.521047460098139</v>
          </cell>
          <cell r="R228">
            <v>19.976700461843564</v>
          </cell>
          <cell r="S228">
            <v>242.05133305736314</v>
          </cell>
          <cell r="T228">
            <v>21.89771890997585</v>
          </cell>
          <cell r="U228">
            <v>30.909725323562338</v>
          </cell>
          <cell r="W228">
            <v>0</v>
          </cell>
          <cell r="X228">
            <v>11.7801997707131</v>
          </cell>
          <cell r="Y228">
            <v>10.833333333333334</v>
          </cell>
          <cell r="Z228">
            <v>0</v>
          </cell>
          <cell r="AA228">
            <v>0</v>
          </cell>
          <cell r="AB228">
            <v>2.5751856376333246</v>
          </cell>
          <cell r="AC228">
            <v>5</v>
          </cell>
          <cell r="AD228">
            <v>0</v>
          </cell>
          <cell r="AE228">
            <v>1.0022831050228298</v>
          </cell>
          <cell r="AF228">
            <v>6.5095933556558983</v>
          </cell>
          <cell r="AG228">
            <v>0</v>
          </cell>
          <cell r="AH228">
            <v>2.9713289666731235</v>
          </cell>
          <cell r="AI228">
            <v>0</v>
          </cell>
          <cell r="AJ228">
            <v>0</v>
          </cell>
          <cell r="AK228">
            <v>0</v>
          </cell>
          <cell r="AL228">
            <v>0</v>
          </cell>
          <cell r="AM228">
            <v>0</v>
          </cell>
          <cell r="AN228">
            <v>0</v>
          </cell>
          <cell r="AO228">
            <v>28.056921341669835</v>
          </cell>
          <cell r="AP228">
            <v>0</v>
          </cell>
          <cell r="AQ228">
            <v>17.490406644344102</v>
          </cell>
          <cell r="AR228">
            <v>22.201675715203418</v>
          </cell>
          <cell r="AS228">
            <v>17.342404346553693</v>
          </cell>
          <cell r="AT228">
            <v>0</v>
          </cell>
          <cell r="AU228">
            <v>0</v>
          </cell>
          <cell r="AV228">
            <v>0</v>
          </cell>
          <cell r="AW228">
            <v>67</v>
          </cell>
          <cell r="AX228">
            <v>0</v>
          </cell>
          <cell r="AY228">
            <v>0</v>
          </cell>
          <cell r="AZ228">
            <v>36.483255791645902</v>
          </cell>
          <cell r="BA228">
            <v>0</v>
          </cell>
          <cell r="BB228">
            <v>191.3755214992554</v>
          </cell>
          <cell r="BC228">
            <v>0</v>
          </cell>
          <cell r="BD228">
            <v>0</v>
          </cell>
          <cell r="BE228">
            <v>27.3224043715847</v>
          </cell>
          <cell r="BF228">
            <v>33.511889640698584</v>
          </cell>
          <cell r="BG228">
            <v>0</v>
          </cell>
          <cell r="BH228">
            <v>12.177912697677925</v>
          </cell>
          <cell r="BI228">
            <v>0</v>
          </cell>
          <cell r="BJ228">
            <v>0</v>
          </cell>
          <cell r="BK228">
            <v>0</v>
          </cell>
          <cell r="BL228">
            <v>0</v>
          </cell>
          <cell r="BM228">
            <v>0</v>
          </cell>
          <cell r="BN228">
            <v>7.1054273576010019E-15</v>
          </cell>
          <cell r="BO228">
            <v>0</v>
          </cell>
          <cell r="BP228">
            <v>0</v>
          </cell>
          <cell r="BQ228">
            <v>-7.1054273576010019E-15</v>
          </cell>
          <cell r="BR228">
            <v>0</v>
          </cell>
          <cell r="BS228">
            <v>0</v>
          </cell>
          <cell r="BT228">
            <v>0</v>
          </cell>
          <cell r="BU228">
            <v>0</v>
          </cell>
          <cell r="BV228">
            <v>0</v>
          </cell>
          <cell r="BW228">
            <v>7.5163909192235607</v>
          </cell>
          <cell r="BX228">
            <v>0</v>
          </cell>
          <cell r="BY228">
            <v>0</v>
          </cell>
          <cell r="CA228">
            <v>0</v>
          </cell>
          <cell r="CB228">
            <v>5.0878407269796213</v>
          </cell>
          <cell r="CC228">
            <v>0</v>
          </cell>
          <cell r="CD228">
            <v>0</v>
          </cell>
          <cell r="CE228">
            <v>0</v>
          </cell>
          <cell r="CF228">
            <v>0</v>
          </cell>
          <cell r="CH228">
            <v>5.0878407269796213</v>
          </cell>
          <cell r="CJ228">
            <v>39977</v>
          </cell>
          <cell r="CK228">
            <v>11.7801997707131</v>
          </cell>
          <cell r="CL228">
            <v>7.5118764606787281</v>
          </cell>
          <cell r="CM228">
            <v>60.834294012283287</v>
          </cell>
          <cell r="CN228">
            <v>7.5163909192235607</v>
          </cell>
          <cell r="CO228">
            <v>0</v>
          </cell>
          <cell r="CP228">
            <v>48.370654654896654</v>
          </cell>
          <cell r="CQ228">
            <v>0</v>
          </cell>
          <cell r="CR228">
            <v>39.69208235954752</v>
          </cell>
          <cell r="CS228">
            <v>0</v>
          </cell>
          <cell r="CU228">
            <v>39977</v>
          </cell>
          <cell r="CV228">
            <v>2.5751856376333246</v>
          </cell>
          <cell r="CW228">
            <v>5</v>
          </cell>
          <cell r="CX228">
            <v>0</v>
          </cell>
          <cell r="CY228">
            <v>0</v>
          </cell>
          <cell r="CZ228">
            <v>0</v>
          </cell>
          <cell r="DA228">
            <v>0</v>
          </cell>
          <cell r="DB228">
            <v>0</v>
          </cell>
          <cell r="DC228">
            <v>72.328767123287676</v>
          </cell>
          <cell r="DD228">
            <v>67</v>
          </cell>
          <cell r="DE228">
            <v>11.835616438356164</v>
          </cell>
          <cell r="DF228">
            <v>24</v>
          </cell>
          <cell r="DG228">
            <v>58.684931506849324</v>
          </cell>
          <cell r="DH228">
            <v>191.3755214992554</v>
          </cell>
          <cell r="DI228">
            <v>0</v>
          </cell>
          <cell r="DJ228">
            <v>0</v>
          </cell>
          <cell r="DK228">
            <v>27.3224043715847</v>
          </cell>
          <cell r="DL228">
            <v>33.511889640698591</v>
          </cell>
          <cell r="DM228">
            <v>0</v>
          </cell>
          <cell r="DN228">
            <v>0</v>
          </cell>
          <cell r="DO228">
            <v>-7.1054273576010019E-15</v>
          </cell>
          <cell r="DP228">
            <v>7.5163909192235607</v>
          </cell>
          <cell r="DR228">
            <v>68.350684931506848</v>
          </cell>
          <cell r="DS228">
            <v>5.0878407269796213</v>
          </cell>
          <cell r="DT228">
            <v>0</v>
          </cell>
          <cell r="DV228">
            <v>39977</v>
          </cell>
          <cell r="DW228">
            <v>5.0079176404524857</v>
          </cell>
          <cell r="DY228">
            <v>49.7</v>
          </cell>
          <cell r="DZ228">
            <v>44.7</v>
          </cell>
          <cell r="EA228">
            <v>40</v>
          </cell>
          <cell r="EB228">
            <v>39.69208235954752</v>
          </cell>
          <cell r="ED228">
            <v>60</v>
          </cell>
          <cell r="EE228">
            <v>20</v>
          </cell>
          <cell r="EF228">
            <v>48.370654654896661</v>
          </cell>
          <cell r="EG228">
            <v>0</v>
          </cell>
          <cell r="EH228">
            <v>48.370654654896661</v>
          </cell>
          <cell r="EJ228">
            <v>39.69208235954752</v>
          </cell>
          <cell r="EK228">
            <v>99.692082359547527</v>
          </cell>
          <cell r="EL228">
            <v>119.69208235954753</v>
          </cell>
          <cell r="EN228">
            <v>0</v>
          </cell>
          <cell r="EO228">
            <v>60</v>
          </cell>
          <cell r="EP228">
            <v>80</v>
          </cell>
          <cell r="ER228">
            <v>200</v>
          </cell>
          <cell r="ET228">
            <v>15</v>
          </cell>
          <cell r="EU228">
            <v>0</v>
          </cell>
          <cell r="EV228">
            <v>7.5163909192235607</v>
          </cell>
          <cell r="EW228">
            <v>53.350684931506848</v>
          </cell>
          <cell r="EX228">
            <v>15</v>
          </cell>
          <cell r="EZ228">
            <v>45.834294012283287</v>
          </cell>
          <cell r="FA228">
            <v>60.834294012283287</v>
          </cell>
          <cell r="FB228">
            <v>59</v>
          </cell>
          <cell r="FC228">
            <v>68.350684931506848</v>
          </cell>
          <cell r="FE228">
            <v>38271.59326736111</v>
          </cell>
        </row>
        <row r="229">
          <cell r="A229">
            <v>39978</v>
          </cell>
          <cell r="B229">
            <v>14</v>
          </cell>
          <cell r="C229">
            <v>7</v>
          </cell>
          <cell r="D229">
            <v>6</v>
          </cell>
          <cell r="E229">
            <v>2009</v>
          </cell>
          <cell r="G229">
            <v>0</v>
          </cell>
          <cell r="H229">
            <v>2.0444059440496423</v>
          </cell>
          <cell r="I229">
            <v>12.910260694623167</v>
          </cell>
          <cell r="J229">
            <v>85.61643835616438</v>
          </cell>
          <cell r="K229">
            <v>10.833333333333334</v>
          </cell>
          <cell r="L229">
            <v>0.50334178676140207</v>
          </cell>
          <cell r="M229">
            <v>8.3224932984837015</v>
          </cell>
          <cell r="N229">
            <v>8.1229090909090917</v>
          </cell>
          <cell r="O229">
            <v>32.338354386263923</v>
          </cell>
          <cell r="P229">
            <v>19.695284220518538</v>
          </cell>
          <cell r="Q229">
            <v>27.469501398039966</v>
          </cell>
          <cell r="R229">
            <v>19.976700461843564</v>
          </cell>
          <cell r="S229">
            <v>203.56949692259943</v>
          </cell>
          <cell r="T229">
            <v>22.196874470696081</v>
          </cell>
          <cell r="U229">
            <v>39.997974022592203</v>
          </cell>
          <cell r="W229">
            <v>0</v>
          </cell>
          <cell r="X229">
            <v>14.954666638672808</v>
          </cell>
          <cell r="Y229">
            <v>10.833333333333334</v>
          </cell>
          <cell r="Z229">
            <v>0</v>
          </cell>
          <cell r="AA229">
            <v>0</v>
          </cell>
          <cell r="AB229">
            <v>2.5738793840490177</v>
          </cell>
          <cell r="AC229">
            <v>5</v>
          </cell>
          <cell r="AD229">
            <v>0</v>
          </cell>
          <cell r="AE229">
            <v>1.0022831050228298</v>
          </cell>
          <cell r="AF229">
            <v>8.3725816870823451</v>
          </cell>
          <cell r="AG229">
            <v>0</v>
          </cell>
          <cell r="AH229">
            <v>2.1021281324080405</v>
          </cell>
          <cell r="AI229">
            <v>0</v>
          </cell>
          <cell r="AJ229">
            <v>0</v>
          </cell>
          <cell r="AK229">
            <v>0</v>
          </cell>
          <cell r="AL229">
            <v>0</v>
          </cell>
          <cell r="AM229">
            <v>0</v>
          </cell>
          <cell r="AN229">
            <v>0</v>
          </cell>
          <cell r="AO229">
            <v>25.667581793315851</v>
          </cell>
          <cell r="AP229">
            <v>0</v>
          </cell>
          <cell r="AQ229">
            <v>15.627418312917655</v>
          </cell>
          <cell r="AR229">
            <v>22.822671825678896</v>
          </cell>
          <cell r="AS229">
            <v>29.604390558890977</v>
          </cell>
          <cell r="AT229">
            <v>0</v>
          </cell>
          <cell r="AU229">
            <v>0</v>
          </cell>
          <cell r="AV229">
            <v>0</v>
          </cell>
          <cell r="AW229">
            <v>67</v>
          </cell>
          <cell r="AX229">
            <v>0</v>
          </cell>
          <cell r="AY229">
            <v>0</v>
          </cell>
          <cell r="AZ229">
            <v>35.862259681170428</v>
          </cell>
          <cell r="BA229">
            <v>0</v>
          </cell>
          <cell r="BB229">
            <v>162.90208573471728</v>
          </cell>
          <cell r="BC229">
            <v>0</v>
          </cell>
          <cell r="BD229">
            <v>0</v>
          </cell>
          <cell r="BE229">
            <v>27.3224043715847</v>
          </cell>
          <cell r="BF229">
            <v>41.028280559922152</v>
          </cell>
          <cell r="BG229">
            <v>0</v>
          </cell>
          <cell r="BH229">
            <v>0</v>
          </cell>
          <cell r="BI229">
            <v>0</v>
          </cell>
          <cell r="BJ229">
            <v>0</v>
          </cell>
          <cell r="BK229">
            <v>0</v>
          </cell>
          <cell r="BL229">
            <v>0</v>
          </cell>
          <cell r="BM229">
            <v>0</v>
          </cell>
          <cell r="BN229">
            <v>0</v>
          </cell>
          <cell r="BO229">
            <v>0</v>
          </cell>
          <cell r="BP229">
            <v>0</v>
          </cell>
          <cell r="BQ229">
            <v>1.4210854715202004E-14</v>
          </cell>
          <cell r="BR229">
            <v>0</v>
          </cell>
          <cell r="BS229">
            <v>0</v>
          </cell>
          <cell r="BT229">
            <v>0</v>
          </cell>
          <cell r="BU229">
            <v>0</v>
          </cell>
          <cell r="BV229">
            <v>0</v>
          </cell>
          <cell r="BW229">
            <v>0</v>
          </cell>
          <cell r="BX229">
            <v>0</v>
          </cell>
          <cell r="BY229">
            <v>0</v>
          </cell>
          <cell r="CA229">
            <v>0</v>
          </cell>
          <cell r="CB229">
            <v>17.265753424657532</v>
          </cell>
          <cell r="CC229">
            <v>0</v>
          </cell>
          <cell r="CD229">
            <v>0</v>
          </cell>
          <cell r="CE229">
            <v>3.6556498434545546</v>
          </cell>
          <cell r="CF229">
            <v>0</v>
          </cell>
          <cell r="CH229">
            <v>20.921403268112087</v>
          </cell>
          <cell r="CJ229">
            <v>39978</v>
          </cell>
          <cell r="CK229">
            <v>14.954666638672808</v>
          </cell>
          <cell r="CL229">
            <v>9.3748647921051749</v>
          </cell>
          <cell r="CM229">
            <v>68.350684931506848</v>
          </cell>
          <cell r="CN229">
            <v>0</v>
          </cell>
          <cell r="CO229">
            <v>0</v>
          </cell>
          <cell r="CP229">
            <v>57.374100484614871</v>
          </cell>
          <cell r="CQ229">
            <v>0</v>
          </cell>
          <cell r="CR229">
            <v>38.450090138596551</v>
          </cell>
          <cell r="CS229">
            <v>0</v>
          </cell>
          <cell r="CU229">
            <v>39978</v>
          </cell>
          <cell r="CV229">
            <v>2.5738793840490177</v>
          </cell>
          <cell r="CW229">
            <v>5</v>
          </cell>
          <cell r="CX229">
            <v>0</v>
          </cell>
          <cell r="CY229">
            <v>0</v>
          </cell>
          <cell r="CZ229">
            <v>0</v>
          </cell>
          <cell r="DA229">
            <v>0</v>
          </cell>
          <cell r="DB229">
            <v>0</v>
          </cell>
          <cell r="DC229">
            <v>72.328767123287676</v>
          </cell>
          <cell r="DD229">
            <v>67</v>
          </cell>
          <cell r="DE229">
            <v>11.835616438356164</v>
          </cell>
          <cell r="DF229">
            <v>24</v>
          </cell>
          <cell r="DG229">
            <v>58.684931506849324</v>
          </cell>
          <cell r="DH229">
            <v>162.90208573471728</v>
          </cell>
          <cell r="DI229">
            <v>0</v>
          </cell>
          <cell r="DJ229">
            <v>0</v>
          </cell>
          <cell r="DK229">
            <v>27.3224043715847</v>
          </cell>
          <cell r="DL229">
            <v>41.028280559922152</v>
          </cell>
          <cell r="DM229">
            <v>0</v>
          </cell>
          <cell r="DN229">
            <v>0</v>
          </cell>
          <cell r="DO229">
            <v>1.4210854715202004E-14</v>
          </cell>
          <cell r="DP229">
            <v>0</v>
          </cell>
          <cell r="DR229">
            <v>68.350684931506848</v>
          </cell>
          <cell r="DS229">
            <v>20.921403268112087</v>
          </cell>
          <cell r="DT229">
            <v>0</v>
          </cell>
          <cell r="DV229">
            <v>39978</v>
          </cell>
          <cell r="DW229">
            <v>6.2499098614034496</v>
          </cell>
          <cell r="DY229">
            <v>49.7</v>
          </cell>
          <cell r="DZ229">
            <v>44.7</v>
          </cell>
          <cell r="EA229">
            <v>40</v>
          </cell>
          <cell r="EB229">
            <v>38.450090138596551</v>
          </cell>
          <cell r="ED229">
            <v>60</v>
          </cell>
          <cell r="EE229">
            <v>20</v>
          </cell>
          <cell r="EF229">
            <v>61.029750328069426</v>
          </cell>
          <cell r="EG229">
            <v>1.0297503280694258</v>
          </cell>
          <cell r="EH229">
            <v>60</v>
          </cell>
          <cell r="EJ229">
            <v>38.450090138596551</v>
          </cell>
          <cell r="EK229">
            <v>98.450090138596551</v>
          </cell>
          <cell r="EL229">
            <v>118.45009013859655</v>
          </cell>
          <cell r="EN229">
            <v>0</v>
          </cell>
          <cell r="EO229">
            <v>60</v>
          </cell>
          <cell r="EP229">
            <v>80</v>
          </cell>
          <cell r="ER229">
            <v>200</v>
          </cell>
          <cell r="ET229">
            <v>15</v>
          </cell>
          <cell r="EU229">
            <v>0</v>
          </cell>
          <cell r="EV229">
            <v>0</v>
          </cell>
          <cell r="EW229">
            <v>58.016508842091682</v>
          </cell>
          <cell r="EX229">
            <v>10.334176089415166</v>
          </cell>
          <cell r="EZ229">
            <v>58.016508842091682</v>
          </cell>
          <cell r="FA229">
            <v>73.016508842091682</v>
          </cell>
          <cell r="FB229">
            <v>59</v>
          </cell>
          <cell r="FC229">
            <v>68.350684931506848</v>
          </cell>
          <cell r="FE229">
            <v>38271.593267476848</v>
          </cell>
        </row>
        <row r="230">
          <cell r="A230">
            <v>39979</v>
          </cell>
          <cell r="B230">
            <v>15</v>
          </cell>
          <cell r="C230">
            <v>1</v>
          </cell>
          <cell r="D230">
            <v>6</v>
          </cell>
          <cell r="E230">
            <v>2009</v>
          </cell>
          <cell r="G230">
            <v>0</v>
          </cell>
          <cell r="H230">
            <v>2.0690882374987352</v>
          </cell>
          <cell r="I230">
            <v>12.927877986999402</v>
          </cell>
          <cell r="J230">
            <v>85.61643835616438</v>
          </cell>
          <cell r="K230">
            <v>10.833333333333334</v>
          </cell>
          <cell r="L230">
            <v>0.50941867658956719</v>
          </cell>
          <cell r="M230">
            <v>8.3338501410143646</v>
          </cell>
          <cell r="N230">
            <v>8.1229090909090917</v>
          </cell>
          <cell r="O230">
            <v>32.72877819370084</v>
          </cell>
          <cell r="P230">
            <v>19.722160330052901</v>
          </cell>
          <cell r="Q230">
            <v>27.481304285992433</v>
          </cell>
          <cell r="R230">
            <v>19.976700461843564</v>
          </cell>
          <cell r="S230">
            <v>226.4691683007992</v>
          </cell>
          <cell r="T230">
            <v>22.303958178613136</v>
          </cell>
          <cell r="U230">
            <v>40.699574696483097</v>
          </cell>
          <cell r="W230">
            <v>0</v>
          </cell>
          <cell r="X230">
            <v>14.996966224498138</v>
          </cell>
          <cell r="Y230">
            <v>10.833333333333334</v>
          </cell>
          <cell r="Z230">
            <v>0</v>
          </cell>
          <cell r="AA230">
            <v>0</v>
          </cell>
          <cell r="AB230">
            <v>2.5725737930571082</v>
          </cell>
          <cell r="AC230">
            <v>5</v>
          </cell>
          <cell r="AD230">
            <v>0</v>
          </cell>
          <cell r="AE230">
            <v>1.0022831050228298</v>
          </cell>
          <cell r="AF230">
            <v>8.3913210104330869</v>
          </cell>
          <cell r="AG230">
            <v>0</v>
          </cell>
          <cell r="AH230">
            <v>2.1178382336338899</v>
          </cell>
          <cell r="AI230">
            <v>0</v>
          </cell>
          <cell r="AJ230">
            <v>0</v>
          </cell>
          <cell r="AK230">
            <v>0</v>
          </cell>
          <cell r="AL230">
            <v>0</v>
          </cell>
          <cell r="AM230">
            <v>0</v>
          </cell>
          <cell r="AN230">
            <v>0</v>
          </cell>
          <cell r="AO230">
            <v>25.533646881845307</v>
          </cell>
          <cell r="AP230">
            <v>0</v>
          </cell>
          <cell r="AQ230">
            <v>15.608678989566913</v>
          </cell>
          <cell r="AR230">
            <v>22.828918266795817</v>
          </cell>
          <cell r="AS230">
            <v>29.680315783310341</v>
          </cell>
          <cell r="AT230">
            <v>0</v>
          </cell>
          <cell r="AU230">
            <v>0</v>
          </cell>
          <cell r="AV230">
            <v>0</v>
          </cell>
          <cell r="AW230">
            <v>67</v>
          </cell>
          <cell r="AX230">
            <v>0</v>
          </cell>
          <cell r="AY230">
            <v>0</v>
          </cell>
          <cell r="AZ230">
            <v>35.856013240053507</v>
          </cell>
          <cell r="BA230">
            <v>0</v>
          </cell>
          <cell r="BB230">
            <v>186.6166879358419</v>
          </cell>
          <cell r="BC230">
            <v>0</v>
          </cell>
          <cell r="BD230">
            <v>0</v>
          </cell>
          <cell r="BE230">
            <v>27.3224043715847</v>
          </cell>
          <cell r="BF230">
            <v>41.028280559922152</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CA230">
            <v>0</v>
          </cell>
          <cell r="CB230">
            <v>17.265753424657532</v>
          </cell>
          <cell r="CC230">
            <v>0</v>
          </cell>
          <cell r="CD230">
            <v>0</v>
          </cell>
          <cell r="CE230">
            <v>4.1395451164374748</v>
          </cell>
          <cell r="CF230">
            <v>0</v>
          </cell>
          <cell r="CH230">
            <v>21.405298541095007</v>
          </cell>
          <cell r="CJ230">
            <v>39979</v>
          </cell>
          <cell r="CK230">
            <v>14.996966224498138</v>
          </cell>
          <cell r="CL230">
            <v>9.3936041154559167</v>
          </cell>
          <cell r="CM230">
            <v>68.350684931506848</v>
          </cell>
          <cell r="CN230">
            <v>0</v>
          </cell>
          <cell r="CO230">
            <v>0</v>
          </cell>
          <cell r="CP230">
            <v>57.331800898789538</v>
          </cell>
          <cell r="CQ230">
            <v>0</v>
          </cell>
          <cell r="CR230">
            <v>38.437597256362729</v>
          </cell>
          <cell r="CS230">
            <v>0</v>
          </cell>
          <cell r="CU230">
            <v>39979</v>
          </cell>
          <cell r="CV230">
            <v>2.5725737930571082</v>
          </cell>
          <cell r="CW230">
            <v>5</v>
          </cell>
          <cell r="CX230">
            <v>0</v>
          </cell>
          <cell r="CY230">
            <v>0</v>
          </cell>
          <cell r="CZ230">
            <v>0</v>
          </cell>
          <cell r="DA230">
            <v>0</v>
          </cell>
          <cell r="DB230">
            <v>0</v>
          </cell>
          <cell r="DC230">
            <v>72.328767123287676</v>
          </cell>
          <cell r="DD230">
            <v>67</v>
          </cell>
          <cell r="DE230">
            <v>11.835616438356164</v>
          </cell>
          <cell r="DF230">
            <v>24</v>
          </cell>
          <cell r="DG230">
            <v>58.684931506849324</v>
          </cell>
          <cell r="DH230">
            <v>186.6166879358419</v>
          </cell>
          <cell r="DI230">
            <v>0</v>
          </cell>
          <cell r="DJ230">
            <v>0</v>
          </cell>
          <cell r="DK230">
            <v>27.3224043715847</v>
          </cell>
          <cell r="DL230">
            <v>41.028280559922152</v>
          </cell>
          <cell r="DM230">
            <v>0</v>
          </cell>
          <cell r="DN230">
            <v>0</v>
          </cell>
          <cell r="DO230">
            <v>0</v>
          </cell>
          <cell r="DP230">
            <v>0</v>
          </cell>
          <cell r="DR230">
            <v>68.350684931506848</v>
          </cell>
          <cell r="DS230">
            <v>21.405298541095007</v>
          </cell>
          <cell r="DT230">
            <v>0</v>
          </cell>
          <cell r="DV230">
            <v>39979</v>
          </cell>
          <cell r="DW230">
            <v>6.2624027436372778</v>
          </cell>
          <cell r="DY230">
            <v>49.7</v>
          </cell>
          <cell r="DZ230">
            <v>44.7</v>
          </cell>
          <cell r="EA230">
            <v>40</v>
          </cell>
          <cell r="EB230">
            <v>38.437597256362729</v>
          </cell>
          <cell r="ED230">
            <v>60</v>
          </cell>
          <cell r="EE230">
            <v>20</v>
          </cell>
          <cell r="EF230">
            <v>61.471346015227013</v>
          </cell>
          <cell r="EG230">
            <v>1.471346015227013</v>
          </cell>
          <cell r="EH230">
            <v>60</v>
          </cell>
          <cell r="EJ230">
            <v>38.437597256362729</v>
          </cell>
          <cell r="EK230">
            <v>98.437597256362722</v>
          </cell>
          <cell r="EL230">
            <v>118.43759725636272</v>
          </cell>
          <cell r="EN230">
            <v>0</v>
          </cell>
          <cell r="EO230">
            <v>60</v>
          </cell>
          <cell r="EP230">
            <v>80</v>
          </cell>
          <cell r="ER230">
            <v>200</v>
          </cell>
          <cell r="ET230">
            <v>15</v>
          </cell>
          <cell r="EU230">
            <v>0</v>
          </cell>
          <cell r="EV230">
            <v>0</v>
          </cell>
          <cell r="EW230">
            <v>58.095677948207815</v>
          </cell>
          <cell r="EX230">
            <v>10.255006983299033</v>
          </cell>
          <cell r="EZ230">
            <v>58.095677948207815</v>
          </cell>
          <cell r="FA230">
            <v>73.095677948207822</v>
          </cell>
          <cell r="FB230">
            <v>59</v>
          </cell>
          <cell r="FC230">
            <v>68.350684931506848</v>
          </cell>
          <cell r="FE230">
            <v>38271.593267708333</v>
          </cell>
        </row>
        <row r="231">
          <cell r="A231">
            <v>39980</v>
          </cell>
          <cell r="B231">
            <v>16</v>
          </cell>
          <cell r="C231">
            <v>2</v>
          </cell>
          <cell r="D231">
            <v>6</v>
          </cell>
          <cell r="E231">
            <v>2009</v>
          </cell>
          <cell r="G231">
            <v>0</v>
          </cell>
          <cell r="H231">
            <v>2.2045067893741184</v>
          </cell>
          <cell r="I231">
            <v>13.023315761570439</v>
          </cell>
          <cell r="J231">
            <v>85.61643835616438</v>
          </cell>
          <cell r="K231">
            <v>10.833333333333334</v>
          </cell>
          <cell r="L231">
            <v>0.54275932307906982</v>
          </cell>
          <cell r="M231">
            <v>8.3953733168879925</v>
          </cell>
          <cell r="N231">
            <v>8.1229090909090917</v>
          </cell>
          <cell r="O231">
            <v>34.870824950005158</v>
          </cell>
          <cell r="P231">
            <v>19.867755693307895</v>
          </cell>
          <cell r="Q231">
            <v>27.4998115446922</v>
          </cell>
          <cell r="R231">
            <v>19.976700461843564</v>
          </cell>
          <cell r="S231">
            <v>210.3285258454919</v>
          </cell>
          <cell r="T231">
            <v>22.228481119849612</v>
          </cell>
          <cell r="U231">
            <v>40.205057310768282</v>
          </cell>
          <cell r="W231">
            <v>0</v>
          </cell>
          <cell r="X231">
            <v>15.227822550944557</v>
          </cell>
          <cell r="Y231">
            <v>10.833333333333334</v>
          </cell>
          <cell r="Z231">
            <v>0</v>
          </cell>
          <cell r="AA231">
            <v>0</v>
          </cell>
          <cell r="AB231">
            <v>2.5712688643214991</v>
          </cell>
          <cell r="AC231">
            <v>5</v>
          </cell>
          <cell r="AD231">
            <v>0</v>
          </cell>
          <cell r="AE231">
            <v>1.0022831050228298</v>
          </cell>
          <cell r="AF231">
            <v>8.4874897615318261</v>
          </cell>
          <cell r="AG231">
            <v>0</v>
          </cell>
          <cell r="AH231">
            <v>2.0873276431468089</v>
          </cell>
          <cell r="AI231">
            <v>0</v>
          </cell>
          <cell r="AJ231">
            <v>0</v>
          </cell>
          <cell r="AK231">
            <v>0</v>
          </cell>
          <cell r="AL231">
            <v>0</v>
          </cell>
          <cell r="AM231">
            <v>0</v>
          </cell>
          <cell r="AN231">
            <v>0</v>
          </cell>
          <cell r="AO231">
            <v>25.256040648662754</v>
          </cell>
          <cell r="AP231">
            <v>0</v>
          </cell>
          <cell r="AQ231">
            <v>15.512510238468174</v>
          </cell>
          <cell r="AR231">
            <v>22.860974517162056</v>
          </cell>
          <cell r="AS231">
            <v>29.757576280533556</v>
          </cell>
          <cell r="AT231">
            <v>0</v>
          </cell>
          <cell r="AU231">
            <v>0</v>
          </cell>
          <cell r="AV231">
            <v>0</v>
          </cell>
          <cell r="AW231">
            <v>67</v>
          </cell>
          <cell r="AX231">
            <v>0</v>
          </cell>
          <cell r="AY231">
            <v>0</v>
          </cell>
          <cell r="AZ231">
            <v>35.823956989687268</v>
          </cell>
          <cell r="BA231">
            <v>0</v>
          </cell>
          <cell r="BB231">
            <v>169.93810728642254</v>
          </cell>
          <cell r="BC231">
            <v>0</v>
          </cell>
          <cell r="BD231">
            <v>0</v>
          </cell>
          <cell r="BE231">
            <v>27.3224043715847</v>
          </cell>
          <cell r="BF231">
            <v>41.028280559922152</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CA231">
            <v>0</v>
          </cell>
          <cell r="CB231">
            <v>17.265753424657532</v>
          </cell>
          <cell r="CC231">
            <v>0</v>
          </cell>
          <cell r="CD231">
            <v>0</v>
          </cell>
          <cell r="CE231">
            <v>6.7406633218754735</v>
          </cell>
          <cell r="CF231">
            <v>0</v>
          </cell>
          <cell r="CH231">
            <v>24.006416746533006</v>
          </cell>
          <cell r="CJ231">
            <v>39980</v>
          </cell>
          <cell r="CK231">
            <v>15.227822550944557</v>
          </cell>
          <cell r="CL231">
            <v>9.4897728665546559</v>
          </cell>
          <cell r="CM231">
            <v>68.350684931506848</v>
          </cell>
          <cell r="CN231">
            <v>0</v>
          </cell>
          <cell r="CO231">
            <v>0</v>
          </cell>
          <cell r="CP231">
            <v>57.100944572343117</v>
          </cell>
          <cell r="CQ231">
            <v>0</v>
          </cell>
          <cell r="CR231">
            <v>38.37348475563023</v>
          </cell>
          <cell r="CS231">
            <v>0</v>
          </cell>
          <cell r="CU231">
            <v>39980</v>
          </cell>
          <cell r="CV231">
            <v>2.5712688643214991</v>
          </cell>
          <cell r="CW231">
            <v>5</v>
          </cell>
          <cell r="CX231">
            <v>0</v>
          </cell>
          <cell r="CY231">
            <v>0</v>
          </cell>
          <cell r="CZ231">
            <v>0</v>
          </cell>
          <cell r="DA231">
            <v>0</v>
          </cell>
          <cell r="DB231">
            <v>0</v>
          </cell>
          <cell r="DC231">
            <v>72.328767123287676</v>
          </cell>
          <cell r="DD231">
            <v>67</v>
          </cell>
          <cell r="DE231">
            <v>11.835616438356164</v>
          </cell>
          <cell r="DF231">
            <v>24</v>
          </cell>
          <cell r="DG231">
            <v>58.684931506849324</v>
          </cell>
          <cell r="DH231">
            <v>169.93810728642254</v>
          </cell>
          <cell r="DI231">
            <v>0</v>
          </cell>
          <cell r="DJ231">
            <v>0</v>
          </cell>
          <cell r="DK231">
            <v>27.3224043715847</v>
          </cell>
          <cell r="DL231">
            <v>41.028280559922152</v>
          </cell>
          <cell r="DM231">
            <v>0</v>
          </cell>
          <cell r="DN231">
            <v>0</v>
          </cell>
          <cell r="DO231">
            <v>0</v>
          </cell>
          <cell r="DP231">
            <v>0</v>
          </cell>
          <cell r="DR231">
            <v>68.350684931506848</v>
          </cell>
          <cell r="DS231">
            <v>24.006416746533006</v>
          </cell>
          <cell r="DT231">
            <v>0</v>
          </cell>
          <cell r="DV231">
            <v>39980</v>
          </cell>
          <cell r="DW231">
            <v>6.3265152443697703</v>
          </cell>
          <cell r="DY231">
            <v>49.7</v>
          </cell>
          <cell r="DZ231">
            <v>44.7</v>
          </cell>
          <cell r="EA231">
            <v>40</v>
          </cell>
          <cell r="EB231">
            <v>38.37348475563023</v>
          </cell>
          <cell r="ED231">
            <v>60</v>
          </cell>
          <cell r="EE231">
            <v>20</v>
          </cell>
          <cell r="EF231">
            <v>63.841607894218591</v>
          </cell>
          <cell r="EG231">
            <v>3.8416078942185905</v>
          </cell>
          <cell r="EH231">
            <v>60</v>
          </cell>
          <cell r="EJ231">
            <v>38.37348475563023</v>
          </cell>
          <cell r="EK231">
            <v>98.37348475563023</v>
          </cell>
          <cell r="EL231">
            <v>118.37348475563023</v>
          </cell>
          <cell r="EN231">
            <v>0</v>
          </cell>
          <cell r="EO231">
            <v>60</v>
          </cell>
          <cell r="EP231">
            <v>80</v>
          </cell>
          <cell r="ER231">
            <v>200</v>
          </cell>
          <cell r="ET231">
            <v>15</v>
          </cell>
          <cell r="EU231">
            <v>0</v>
          </cell>
          <cell r="EV231">
            <v>0</v>
          </cell>
          <cell r="EW231">
            <v>58.524559023752339</v>
          </cell>
          <cell r="EX231">
            <v>9.8261259077545091</v>
          </cell>
          <cell r="EZ231">
            <v>58.524559023752339</v>
          </cell>
          <cell r="FA231">
            <v>73.524559023752346</v>
          </cell>
          <cell r="FB231">
            <v>59</v>
          </cell>
          <cell r="FC231">
            <v>68.350684931506848</v>
          </cell>
          <cell r="FE231">
            <v>38271.593268055556</v>
          </cell>
        </row>
        <row r="232">
          <cell r="A232">
            <v>39981</v>
          </cell>
          <cell r="B232">
            <v>17</v>
          </cell>
          <cell r="C232">
            <v>3</v>
          </cell>
          <cell r="D232">
            <v>6</v>
          </cell>
          <cell r="E232">
            <v>2009</v>
          </cell>
          <cell r="G232">
            <v>0</v>
          </cell>
          <cell r="H232">
            <v>1.9479126341978317</v>
          </cell>
          <cell r="I232">
            <v>12.359455667187841</v>
          </cell>
          <cell r="J232">
            <v>85.61643835616438</v>
          </cell>
          <cell r="K232">
            <v>10.833333333333334</v>
          </cell>
          <cell r="L232">
            <v>0.47958470704213435</v>
          </cell>
          <cell r="M232">
            <v>7.967421370965555</v>
          </cell>
          <cell r="N232">
            <v>8.1229090909090917</v>
          </cell>
          <cell r="O232">
            <v>30.812025988044564</v>
          </cell>
          <cell r="P232">
            <v>18.855002074244972</v>
          </cell>
          <cell r="Q232">
            <v>27.169061852577205</v>
          </cell>
          <cell r="R232">
            <v>19.976700461843564</v>
          </cell>
          <cell r="S232">
            <v>171.26298679380042</v>
          </cell>
          <cell r="T232">
            <v>22.121127008035526</v>
          </cell>
          <cell r="U232">
            <v>35.366265925427193</v>
          </cell>
          <cell r="W232">
            <v>0</v>
          </cell>
          <cell r="X232">
            <v>14.307368301385672</v>
          </cell>
          <cell r="Y232">
            <v>10.833333333333334</v>
          </cell>
          <cell r="Z232">
            <v>0</v>
          </cell>
          <cell r="AA232">
            <v>0</v>
          </cell>
          <cell r="AB232">
            <v>2.5699645975062637</v>
          </cell>
          <cell r="AC232">
            <v>5</v>
          </cell>
          <cell r="AD232">
            <v>0</v>
          </cell>
          <cell r="AE232">
            <v>1.0022831050228298</v>
          </cell>
          <cell r="AF232">
            <v>7.9976674663876857</v>
          </cell>
          <cell r="AG232">
            <v>0</v>
          </cell>
          <cell r="AH232">
            <v>2.2426235826160195</v>
          </cell>
          <cell r="AI232">
            <v>0</v>
          </cell>
          <cell r="AJ232">
            <v>0</v>
          </cell>
          <cell r="AK232">
            <v>0</v>
          </cell>
          <cell r="AL232">
            <v>0</v>
          </cell>
          <cell r="AM232">
            <v>0</v>
          </cell>
          <cell r="AN232">
            <v>0</v>
          </cell>
          <cell r="AO232">
            <v>25.947059078915025</v>
          </cell>
          <cell r="AP232">
            <v>0</v>
          </cell>
          <cell r="AQ232">
            <v>16.002332533612314</v>
          </cell>
          <cell r="AR232">
            <v>22.697700418780673</v>
          </cell>
          <cell r="AS232">
            <v>29.831716160370959</v>
          </cell>
          <cell r="AT232">
            <v>0</v>
          </cell>
          <cell r="AU232">
            <v>0</v>
          </cell>
          <cell r="AV232">
            <v>0</v>
          </cell>
          <cell r="AW232">
            <v>67</v>
          </cell>
          <cell r="AX232">
            <v>0</v>
          </cell>
          <cell r="AY232">
            <v>0</v>
          </cell>
          <cell r="AZ232">
            <v>35.987231088068654</v>
          </cell>
          <cell r="BA232">
            <v>0</v>
          </cell>
          <cell r="BB232">
            <v>125.7631486391945</v>
          </cell>
          <cell r="BC232">
            <v>0</v>
          </cell>
          <cell r="BD232">
            <v>0</v>
          </cell>
          <cell r="BE232">
            <v>27.3224043715847</v>
          </cell>
          <cell r="BF232">
            <v>41.028280559922152</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CA232">
            <v>0</v>
          </cell>
          <cell r="CB232">
            <v>17.265753424657532</v>
          </cell>
          <cell r="CC232">
            <v>0</v>
          </cell>
          <cell r="CD232">
            <v>0</v>
          </cell>
          <cell r="CE232">
            <v>9.1358602415311907E-2</v>
          </cell>
          <cell r="CF232">
            <v>0</v>
          </cell>
          <cell r="CH232">
            <v>17.357112027072844</v>
          </cell>
          <cell r="CJ232">
            <v>39981</v>
          </cell>
          <cell r="CK232">
            <v>14.307368301385672</v>
          </cell>
          <cell r="CL232">
            <v>8.9999505714105155</v>
          </cell>
          <cell r="CM232">
            <v>68.350684931506848</v>
          </cell>
          <cell r="CN232">
            <v>0</v>
          </cell>
          <cell r="CO232">
            <v>0</v>
          </cell>
          <cell r="CP232">
            <v>58.021398821902004</v>
          </cell>
          <cell r="CQ232">
            <v>0</v>
          </cell>
          <cell r="CR232">
            <v>38.700032952392988</v>
          </cell>
          <cell r="CS232">
            <v>0</v>
          </cell>
          <cell r="CU232">
            <v>39981</v>
          </cell>
          <cell r="CV232">
            <v>2.5699645975062637</v>
          </cell>
          <cell r="CW232">
            <v>5</v>
          </cell>
          <cell r="CX232">
            <v>0</v>
          </cell>
          <cell r="CY232">
            <v>0</v>
          </cell>
          <cell r="CZ232">
            <v>0</v>
          </cell>
          <cell r="DA232">
            <v>0</v>
          </cell>
          <cell r="DB232">
            <v>0</v>
          </cell>
          <cell r="DC232">
            <v>72.328767123287676</v>
          </cell>
          <cell r="DD232">
            <v>67</v>
          </cell>
          <cell r="DE232">
            <v>11.835616438356164</v>
          </cell>
          <cell r="DF232">
            <v>24</v>
          </cell>
          <cell r="DG232">
            <v>58.684931506849324</v>
          </cell>
          <cell r="DH232">
            <v>125.7631486391945</v>
          </cell>
          <cell r="DI232">
            <v>0</v>
          </cell>
          <cell r="DJ232">
            <v>0</v>
          </cell>
          <cell r="DK232">
            <v>27.3224043715847</v>
          </cell>
          <cell r="DL232">
            <v>41.028280559922152</v>
          </cell>
          <cell r="DM232">
            <v>0</v>
          </cell>
          <cell r="DN232">
            <v>0</v>
          </cell>
          <cell r="DO232">
            <v>0</v>
          </cell>
          <cell r="DP232">
            <v>0</v>
          </cell>
          <cell r="DR232">
            <v>68.350684931506848</v>
          </cell>
          <cell r="DS232">
            <v>17.357112027072844</v>
          </cell>
          <cell r="DT232">
            <v>0</v>
          </cell>
          <cell r="DV232">
            <v>39981</v>
          </cell>
          <cell r="DW232">
            <v>5.9999670476070106</v>
          </cell>
          <cell r="DY232">
            <v>49.7</v>
          </cell>
          <cell r="DZ232">
            <v>44.7</v>
          </cell>
          <cell r="EA232">
            <v>40</v>
          </cell>
          <cell r="EB232">
            <v>38.700032952392988</v>
          </cell>
          <cell r="ED232">
            <v>60</v>
          </cell>
          <cell r="EE232">
            <v>20</v>
          </cell>
          <cell r="EF232">
            <v>58.112757424317316</v>
          </cell>
          <cell r="EG232">
            <v>0</v>
          </cell>
          <cell r="EH232">
            <v>58.112757424317316</v>
          </cell>
          <cell r="EJ232">
            <v>38.700032952392988</v>
          </cell>
          <cell r="EK232">
            <v>98.700032952392988</v>
          </cell>
          <cell r="EL232">
            <v>118.70003295239299</v>
          </cell>
          <cell r="EN232">
            <v>0</v>
          </cell>
          <cell r="EO232">
            <v>60</v>
          </cell>
          <cell r="EP232">
            <v>80</v>
          </cell>
          <cell r="ER232">
            <v>200</v>
          </cell>
          <cell r="ET232">
            <v>15</v>
          </cell>
          <cell r="EU232">
            <v>0</v>
          </cell>
          <cell r="EV232">
            <v>0</v>
          </cell>
          <cell r="EW232">
            <v>55.541285025908095</v>
          </cell>
          <cell r="EX232">
            <v>12.809399905598752</v>
          </cell>
          <cell r="EZ232">
            <v>55.541285025908095</v>
          </cell>
          <cell r="FA232">
            <v>70.541285025908095</v>
          </cell>
          <cell r="FB232">
            <v>59</v>
          </cell>
          <cell r="FC232">
            <v>68.350684931506848</v>
          </cell>
          <cell r="FE232">
            <v>38271.593268171295</v>
          </cell>
        </row>
        <row r="233">
          <cell r="A233">
            <v>39982</v>
          </cell>
          <cell r="B233">
            <v>18</v>
          </cell>
          <cell r="C233">
            <v>4</v>
          </cell>
          <cell r="D233">
            <v>6</v>
          </cell>
          <cell r="E233">
            <v>2009</v>
          </cell>
          <cell r="G233">
            <v>0</v>
          </cell>
          <cell r="H233">
            <v>2.0039712679970347</v>
          </cell>
          <cell r="I233">
            <v>10.415922552518291</v>
          </cell>
          <cell r="J233">
            <v>85.61643835616438</v>
          </cell>
          <cell r="K233">
            <v>10.833333333333334</v>
          </cell>
          <cell r="L233">
            <v>0.49338659065630608</v>
          </cell>
          <cell r="M233">
            <v>6.7145387449040195</v>
          </cell>
          <cell r="N233">
            <v>0</v>
          </cell>
          <cell r="O233">
            <v>31.698759844148245</v>
          </cell>
          <cell r="P233">
            <v>15.89003970897309</v>
          </cell>
          <cell r="Q233">
            <v>27.842417541033925</v>
          </cell>
          <cell r="R233">
            <v>19.976700461843564</v>
          </cell>
          <cell r="S233">
            <v>178.59819401580307</v>
          </cell>
          <cell r="T233">
            <v>21.373532943953609</v>
          </cell>
          <cell r="U233">
            <v>26.445374010844571</v>
          </cell>
          <cell r="W233">
            <v>0</v>
          </cell>
          <cell r="X233">
            <v>12.419893820515325</v>
          </cell>
          <cell r="Y233">
            <v>10.833333333333334</v>
          </cell>
          <cell r="Z233">
            <v>0</v>
          </cell>
          <cell r="AA233">
            <v>0</v>
          </cell>
          <cell r="AB233">
            <v>0</v>
          </cell>
          <cell r="AC233">
            <v>5</v>
          </cell>
          <cell r="AD233">
            <v>0</v>
          </cell>
          <cell r="AE233">
            <v>1.0022831050228298</v>
          </cell>
          <cell r="AF233">
            <v>1.2056422305374959</v>
          </cell>
          <cell r="AG233">
            <v>0</v>
          </cell>
          <cell r="AH233">
            <v>2.8691405505245058</v>
          </cell>
          <cell r="AI233">
            <v>0</v>
          </cell>
          <cell r="AJ233">
            <v>0</v>
          </cell>
          <cell r="AK233">
            <v>0</v>
          </cell>
          <cell r="AL233">
            <v>0</v>
          </cell>
          <cell r="AM233">
            <v>0</v>
          </cell>
          <cell r="AN233">
            <v>0</v>
          </cell>
          <cell r="AO233">
            <v>27.135137420682241</v>
          </cell>
          <cell r="AP233">
            <v>0</v>
          </cell>
          <cell r="AQ233">
            <v>22.794357769462504</v>
          </cell>
          <cell r="AR233">
            <v>17.205642230537496</v>
          </cell>
          <cell r="AS233">
            <v>25.403639584792074</v>
          </cell>
          <cell r="AT233">
            <v>0</v>
          </cell>
          <cell r="AU233">
            <v>0</v>
          </cell>
          <cell r="AV233">
            <v>0</v>
          </cell>
          <cell r="AW233">
            <v>67</v>
          </cell>
          <cell r="AX233">
            <v>0</v>
          </cell>
          <cell r="AY233">
            <v>0</v>
          </cell>
          <cell r="AZ233">
            <v>41.479289276311832</v>
          </cell>
          <cell r="BA233">
            <v>0</v>
          </cell>
          <cell r="BB233">
            <v>117.93781169428944</v>
          </cell>
          <cell r="BC233">
            <v>0</v>
          </cell>
          <cell r="BD233">
            <v>0</v>
          </cell>
          <cell r="BE233">
            <v>27.3224043715847</v>
          </cell>
          <cell r="BF233">
            <v>34.484974438232442</v>
          </cell>
          <cell r="BG233">
            <v>0</v>
          </cell>
          <cell r="BH233">
            <v>4.5009557467735277</v>
          </cell>
          <cell r="BI233">
            <v>0</v>
          </cell>
          <cell r="BJ233">
            <v>0</v>
          </cell>
          <cell r="BK233">
            <v>0</v>
          </cell>
          <cell r="BL233">
            <v>0</v>
          </cell>
          <cell r="BM233">
            <v>0</v>
          </cell>
          <cell r="BN233">
            <v>7.1054273576010019E-15</v>
          </cell>
          <cell r="BO233">
            <v>0</v>
          </cell>
          <cell r="BP233">
            <v>0</v>
          </cell>
          <cell r="BQ233">
            <v>-7.1054273576010019E-15</v>
          </cell>
          <cell r="BR233">
            <v>0</v>
          </cell>
          <cell r="BS233">
            <v>0</v>
          </cell>
          <cell r="BT233">
            <v>0</v>
          </cell>
          <cell r="BU233">
            <v>0</v>
          </cell>
          <cell r="BV233">
            <v>0</v>
          </cell>
          <cell r="BW233">
            <v>6.543306121689703</v>
          </cell>
          <cell r="BX233">
            <v>0</v>
          </cell>
          <cell r="BY233">
            <v>0</v>
          </cell>
          <cell r="CA233">
            <v>0</v>
          </cell>
          <cell r="CB233">
            <v>12.764797677884005</v>
          </cell>
          <cell r="CC233">
            <v>0</v>
          </cell>
          <cell r="CD233">
            <v>0</v>
          </cell>
          <cell r="CE233">
            <v>0</v>
          </cell>
          <cell r="CF233">
            <v>0</v>
          </cell>
          <cell r="CH233">
            <v>12.764797677884005</v>
          </cell>
          <cell r="CJ233">
            <v>39982</v>
          </cell>
          <cell r="CK233">
            <v>12.419893820515325</v>
          </cell>
          <cell r="CL233">
            <v>2.2079253355603257</v>
          </cell>
          <cell r="CM233">
            <v>61.807378809817145</v>
          </cell>
          <cell r="CN233">
            <v>6.543306121689703</v>
          </cell>
          <cell r="CO233">
            <v>0</v>
          </cell>
          <cell r="CP233">
            <v>55.407917555998822</v>
          </cell>
          <cell r="CQ233">
            <v>0</v>
          </cell>
          <cell r="CR233">
            <v>40</v>
          </cell>
          <cell r="CS233">
            <v>0</v>
          </cell>
          <cell r="CU233">
            <v>39982</v>
          </cell>
          <cell r="CV233">
            <v>0</v>
          </cell>
          <cell r="CW233">
            <v>5</v>
          </cell>
          <cell r="CX233">
            <v>0</v>
          </cell>
          <cell r="CY233">
            <v>0</v>
          </cell>
          <cell r="CZ233">
            <v>0</v>
          </cell>
          <cell r="DA233">
            <v>0</v>
          </cell>
          <cell r="DB233">
            <v>0</v>
          </cell>
          <cell r="DC233">
            <v>72.328767123287676</v>
          </cell>
          <cell r="DD233">
            <v>67</v>
          </cell>
          <cell r="DE233">
            <v>11.835616438356164</v>
          </cell>
          <cell r="DF233">
            <v>24</v>
          </cell>
          <cell r="DG233">
            <v>58.684931506849324</v>
          </cell>
          <cell r="DH233">
            <v>117.93781169428944</v>
          </cell>
          <cell r="DI233">
            <v>0</v>
          </cell>
          <cell r="DJ233">
            <v>0</v>
          </cell>
          <cell r="DK233">
            <v>27.3224043715847</v>
          </cell>
          <cell r="DL233">
            <v>34.484974438232449</v>
          </cell>
          <cell r="DM233">
            <v>0</v>
          </cell>
          <cell r="DN233">
            <v>0</v>
          </cell>
          <cell r="DO233">
            <v>-7.1054273576010019E-15</v>
          </cell>
          <cell r="DP233">
            <v>6.543306121689703</v>
          </cell>
          <cell r="DR233">
            <v>68.350684931506848</v>
          </cell>
          <cell r="DS233">
            <v>12.764797677884005</v>
          </cell>
          <cell r="DT233">
            <v>0</v>
          </cell>
          <cell r="DV233">
            <v>39982</v>
          </cell>
          <cell r="DW233">
            <v>1.4719502237068838</v>
          </cell>
          <cell r="DY233">
            <v>49.7</v>
          </cell>
          <cell r="DZ233">
            <v>44.7</v>
          </cell>
          <cell r="EA233">
            <v>40</v>
          </cell>
          <cell r="EB233">
            <v>40</v>
          </cell>
          <cell r="ED233">
            <v>60</v>
          </cell>
          <cell r="EE233">
            <v>20</v>
          </cell>
          <cell r="EF233">
            <v>55.407917555998829</v>
          </cell>
          <cell r="EG233">
            <v>0</v>
          </cell>
          <cell r="EH233">
            <v>55.407917555998829</v>
          </cell>
          <cell r="EJ233">
            <v>40</v>
          </cell>
          <cell r="EK233">
            <v>100</v>
          </cell>
          <cell r="EL233">
            <v>120</v>
          </cell>
          <cell r="EN233">
            <v>0</v>
          </cell>
          <cell r="EO233">
            <v>60</v>
          </cell>
          <cell r="EP233">
            <v>80</v>
          </cell>
          <cell r="ER233">
            <v>200</v>
          </cell>
          <cell r="ET233">
            <v>15</v>
          </cell>
          <cell r="EU233">
            <v>0</v>
          </cell>
          <cell r="EV233">
            <v>6.543306121689703</v>
          </cell>
          <cell r="EW233">
            <v>53.350684931506848</v>
          </cell>
          <cell r="EX233">
            <v>15</v>
          </cell>
          <cell r="EZ233">
            <v>46.807378809817145</v>
          </cell>
          <cell r="FA233">
            <v>61.807378809817145</v>
          </cell>
          <cell r="FB233">
            <v>59</v>
          </cell>
          <cell r="FC233">
            <v>68.350684931506848</v>
          </cell>
          <cell r="FE233">
            <v>38271.593268402779</v>
          </cell>
        </row>
        <row r="234">
          <cell r="A234">
            <v>39983</v>
          </cell>
          <cell r="B234">
            <v>19</v>
          </cell>
          <cell r="C234">
            <v>5</v>
          </cell>
          <cell r="D234">
            <v>6</v>
          </cell>
          <cell r="E234">
            <v>2009</v>
          </cell>
          <cell r="G234">
            <v>0</v>
          </cell>
          <cell r="H234">
            <v>1.8602645629363761</v>
          </cell>
          <cell r="I234">
            <v>10.394692148791572</v>
          </cell>
          <cell r="J234">
            <v>85.61643835616438</v>
          </cell>
          <cell r="K234">
            <v>10.833333333333334</v>
          </cell>
          <cell r="L234">
            <v>0.45800536419032128</v>
          </cell>
          <cell r="M234">
            <v>6.7008527398790942</v>
          </cell>
          <cell r="N234">
            <v>0</v>
          </cell>
          <cell r="O234">
            <v>29.425611319287054</v>
          </cell>
          <cell r="P234">
            <v>15.857651607337914</v>
          </cell>
          <cell r="Q234">
            <v>27.497105241304208</v>
          </cell>
          <cell r="R234">
            <v>19.976700461843564</v>
          </cell>
          <cell r="S234">
            <v>186.05240364856903</v>
          </cell>
          <cell r="T234">
            <v>21.635856069175965</v>
          </cell>
          <cell r="U234">
            <v>29.194028798424373</v>
          </cell>
          <cell r="W234">
            <v>0</v>
          </cell>
          <cell r="X234">
            <v>12.254956711727948</v>
          </cell>
          <cell r="Y234">
            <v>10.833333333333334</v>
          </cell>
          <cell r="Z234">
            <v>0</v>
          </cell>
          <cell r="AA234">
            <v>0</v>
          </cell>
          <cell r="AB234">
            <v>0</v>
          </cell>
          <cell r="AC234">
            <v>5</v>
          </cell>
          <cell r="AD234">
            <v>0</v>
          </cell>
          <cell r="AE234">
            <v>1.0022831050228298</v>
          </cell>
          <cell r="AF234">
            <v>1.1565749990465859</v>
          </cell>
          <cell r="AG234">
            <v>0</v>
          </cell>
          <cell r="AH234">
            <v>2.7515803111474408</v>
          </cell>
          <cell r="AI234">
            <v>0</v>
          </cell>
          <cell r="AJ234">
            <v>0</v>
          </cell>
          <cell r="AK234">
            <v>0</v>
          </cell>
          <cell r="AL234">
            <v>0</v>
          </cell>
          <cell r="AM234">
            <v>0</v>
          </cell>
          <cell r="AN234">
            <v>0</v>
          </cell>
          <cell r="AO234">
            <v>27.340018217681507</v>
          </cell>
          <cell r="AP234">
            <v>0</v>
          </cell>
          <cell r="AQ234">
            <v>22.843425000953413</v>
          </cell>
          <cell r="AR234">
            <v>17.156574999046587</v>
          </cell>
          <cell r="AS234">
            <v>22.665470100943807</v>
          </cell>
          <cell r="AT234">
            <v>0</v>
          </cell>
          <cell r="AU234">
            <v>0</v>
          </cell>
          <cell r="AV234">
            <v>0</v>
          </cell>
          <cell r="AW234">
            <v>67</v>
          </cell>
          <cell r="AX234">
            <v>0</v>
          </cell>
          <cell r="AY234">
            <v>0</v>
          </cell>
          <cell r="AZ234">
            <v>41.528356507802741</v>
          </cell>
          <cell r="BA234">
            <v>0</v>
          </cell>
          <cell r="BB234">
            <v>128.3539320083666</v>
          </cell>
          <cell r="BC234">
            <v>0</v>
          </cell>
          <cell r="BD234">
            <v>0</v>
          </cell>
          <cell r="BE234">
            <v>27.3224043715847</v>
          </cell>
          <cell r="BF234">
            <v>34.389568626168142</v>
          </cell>
          <cell r="BG234">
            <v>0</v>
          </cell>
          <cell r="BH234">
            <v>7.3167417817869733</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6.6387119337540099</v>
          </cell>
          <cell r="BX234">
            <v>0</v>
          </cell>
          <cell r="BY234">
            <v>0</v>
          </cell>
          <cell r="CA234">
            <v>0</v>
          </cell>
          <cell r="CB234">
            <v>9.9490116428705591</v>
          </cell>
          <cell r="CC234">
            <v>0</v>
          </cell>
          <cell r="CD234">
            <v>0</v>
          </cell>
          <cell r="CE234">
            <v>0</v>
          </cell>
          <cell r="CF234">
            <v>0</v>
          </cell>
          <cell r="CH234">
            <v>9.9490116428705591</v>
          </cell>
          <cell r="CJ234">
            <v>39983</v>
          </cell>
          <cell r="CK234">
            <v>12.254956711727948</v>
          </cell>
          <cell r="CL234">
            <v>2.1588581040694157</v>
          </cell>
          <cell r="CM234">
            <v>61.711972997752838</v>
          </cell>
          <cell r="CN234">
            <v>6.6387119337540099</v>
          </cell>
          <cell r="CO234">
            <v>0</v>
          </cell>
          <cell r="CP234">
            <v>52.757068629772753</v>
          </cell>
          <cell r="CQ234">
            <v>0</v>
          </cell>
          <cell r="CR234">
            <v>40</v>
          </cell>
          <cell r="CS234">
            <v>0</v>
          </cell>
          <cell r="CU234">
            <v>39983</v>
          </cell>
          <cell r="CV234">
            <v>0</v>
          </cell>
          <cell r="CW234">
            <v>5</v>
          </cell>
          <cell r="CX234">
            <v>0</v>
          </cell>
          <cell r="CY234">
            <v>0</v>
          </cell>
          <cell r="CZ234">
            <v>0</v>
          </cell>
          <cell r="DA234">
            <v>0</v>
          </cell>
          <cell r="DB234">
            <v>0</v>
          </cell>
          <cell r="DC234">
            <v>72.328767123287676</v>
          </cell>
          <cell r="DD234">
            <v>67</v>
          </cell>
          <cell r="DE234">
            <v>11.835616438356164</v>
          </cell>
          <cell r="DF234">
            <v>24</v>
          </cell>
          <cell r="DG234">
            <v>58.684931506849324</v>
          </cell>
          <cell r="DH234">
            <v>128.3539320083666</v>
          </cell>
          <cell r="DI234">
            <v>0</v>
          </cell>
          <cell r="DJ234">
            <v>0</v>
          </cell>
          <cell r="DK234">
            <v>27.3224043715847</v>
          </cell>
          <cell r="DL234">
            <v>34.389568626168142</v>
          </cell>
          <cell r="DM234">
            <v>0</v>
          </cell>
          <cell r="DN234">
            <v>0</v>
          </cell>
          <cell r="DO234">
            <v>0</v>
          </cell>
          <cell r="DP234">
            <v>6.6387119337540099</v>
          </cell>
          <cell r="DR234">
            <v>68.350684931506848</v>
          </cell>
          <cell r="DS234">
            <v>9.9490116428705591</v>
          </cell>
          <cell r="DT234">
            <v>0</v>
          </cell>
          <cell r="DV234">
            <v>39983</v>
          </cell>
          <cell r="DW234">
            <v>1.4392387360462771</v>
          </cell>
          <cell r="DY234">
            <v>49.7</v>
          </cell>
          <cell r="DZ234">
            <v>44.7</v>
          </cell>
          <cell r="EA234">
            <v>40</v>
          </cell>
          <cell r="EB234">
            <v>40</v>
          </cell>
          <cell r="ED234">
            <v>60</v>
          </cell>
          <cell r="EE234">
            <v>20</v>
          </cell>
          <cell r="EF234">
            <v>52.757068629772753</v>
          </cell>
          <cell r="EG234">
            <v>0</v>
          </cell>
          <cell r="EH234">
            <v>52.757068629772753</v>
          </cell>
          <cell r="EJ234">
            <v>40</v>
          </cell>
          <cell r="EK234">
            <v>100</v>
          </cell>
          <cell r="EL234">
            <v>120</v>
          </cell>
          <cell r="EN234">
            <v>0</v>
          </cell>
          <cell r="EO234">
            <v>60</v>
          </cell>
          <cell r="EP234">
            <v>80</v>
          </cell>
          <cell r="ER234">
            <v>200</v>
          </cell>
          <cell r="ET234">
            <v>15</v>
          </cell>
          <cell r="EU234">
            <v>0</v>
          </cell>
          <cell r="EV234">
            <v>6.6387119337540099</v>
          </cell>
          <cell r="EW234">
            <v>53.350684931506848</v>
          </cell>
          <cell r="EX234">
            <v>15</v>
          </cell>
          <cell r="EZ234">
            <v>46.711972997752838</v>
          </cell>
          <cell r="FA234">
            <v>61.711972997752838</v>
          </cell>
          <cell r="FB234">
            <v>59</v>
          </cell>
          <cell r="FC234">
            <v>68.350684931506848</v>
          </cell>
          <cell r="FE234">
            <v>38271.593268750003</v>
          </cell>
        </row>
        <row r="235">
          <cell r="A235">
            <v>39984</v>
          </cell>
          <cell r="B235">
            <v>20</v>
          </cell>
          <cell r="C235">
            <v>6</v>
          </cell>
          <cell r="D235">
            <v>6</v>
          </cell>
          <cell r="E235">
            <v>2009</v>
          </cell>
          <cell r="G235">
            <v>0</v>
          </cell>
          <cell r="H235">
            <v>2.4737170276543847</v>
          </cell>
          <cell r="I235">
            <v>13.212170381077447</v>
          </cell>
          <cell r="J235">
            <v>85.61643835616438</v>
          </cell>
          <cell r="K235">
            <v>10.833333333333334</v>
          </cell>
          <cell r="L235">
            <v>0.60904007458287279</v>
          </cell>
          <cell r="M235">
            <v>8.5171168929793204</v>
          </cell>
          <cell r="N235">
            <v>8.1229090909090917</v>
          </cell>
          <cell r="O235">
            <v>39.12918475142159</v>
          </cell>
          <cell r="P235">
            <v>20.155863384975003</v>
          </cell>
          <cell r="Q235">
            <v>27.503426899830842</v>
          </cell>
          <cell r="R235">
            <v>19.976700461843564</v>
          </cell>
          <cell r="S235">
            <v>172.62917293993141</v>
          </cell>
          <cell r="T235">
            <v>22.052190970155831</v>
          </cell>
          <cell r="U235">
            <v>39.050023643823529</v>
          </cell>
          <cell r="W235">
            <v>0</v>
          </cell>
          <cell r="X235">
            <v>15.685887408731832</v>
          </cell>
          <cell r="Y235">
            <v>10.833333333333334</v>
          </cell>
          <cell r="Z235">
            <v>0</v>
          </cell>
          <cell r="AA235">
            <v>0</v>
          </cell>
          <cell r="AB235">
            <v>2.5686609922756451</v>
          </cell>
          <cell r="AC235">
            <v>5</v>
          </cell>
          <cell r="AD235">
            <v>0</v>
          </cell>
          <cell r="AE235">
            <v>1.0022831050228298</v>
          </cell>
          <cell r="AF235">
            <v>8.6781219611728098</v>
          </cell>
          <cell r="AG235">
            <v>0</v>
          </cell>
          <cell r="AH235">
            <v>1.942955255789423</v>
          </cell>
          <cell r="AI235">
            <v>0</v>
          </cell>
          <cell r="AJ235">
            <v>0</v>
          </cell>
          <cell r="AK235">
            <v>0</v>
          </cell>
          <cell r="AL235">
            <v>0</v>
          </cell>
          <cell r="AM235">
            <v>0</v>
          </cell>
          <cell r="AN235">
            <v>0</v>
          </cell>
          <cell r="AO235">
            <v>24.627382817208005</v>
          </cell>
          <cell r="AP235">
            <v>0</v>
          </cell>
          <cell r="AQ235">
            <v>15.32187803882719</v>
          </cell>
          <cell r="AR235">
            <v>22.924518583709055</v>
          </cell>
          <cell r="AS235">
            <v>30.072541641558416</v>
          </cell>
          <cell r="AT235">
            <v>0</v>
          </cell>
          <cell r="AU235">
            <v>0</v>
          </cell>
          <cell r="AV235">
            <v>0</v>
          </cell>
          <cell r="AW235">
            <v>67</v>
          </cell>
          <cell r="AX235">
            <v>0</v>
          </cell>
          <cell r="AY235">
            <v>0</v>
          </cell>
          <cell r="AZ235">
            <v>35.760412923140265</v>
          </cell>
          <cell r="BA235">
            <v>0</v>
          </cell>
          <cell r="BB235">
            <v>130.97097463077051</v>
          </cell>
          <cell r="BC235">
            <v>0</v>
          </cell>
          <cell r="BD235">
            <v>0</v>
          </cell>
          <cell r="BE235">
            <v>27.3224043715847</v>
          </cell>
          <cell r="BF235">
            <v>41.028280559922152</v>
          </cell>
          <cell r="BG235">
            <v>0</v>
          </cell>
          <cell r="BH235">
            <v>0</v>
          </cell>
          <cell r="BI235">
            <v>0</v>
          </cell>
          <cell r="BJ235">
            <v>0</v>
          </cell>
          <cell r="BK235">
            <v>0</v>
          </cell>
          <cell r="BL235">
            <v>0</v>
          </cell>
          <cell r="BM235">
            <v>0</v>
          </cell>
          <cell r="BN235">
            <v>0</v>
          </cell>
          <cell r="BO235">
            <v>0</v>
          </cell>
          <cell r="BP235">
            <v>0</v>
          </cell>
          <cell r="BQ235">
            <v>7.1054273576010019E-15</v>
          </cell>
          <cell r="BR235">
            <v>0</v>
          </cell>
          <cell r="BS235">
            <v>0</v>
          </cell>
          <cell r="BT235">
            <v>0</v>
          </cell>
          <cell r="BU235">
            <v>0</v>
          </cell>
          <cell r="BV235">
            <v>0</v>
          </cell>
          <cell r="BW235">
            <v>0</v>
          </cell>
          <cell r="BX235">
            <v>0</v>
          </cell>
          <cell r="BY235">
            <v>0</v>
          </cell>
          <cell r="CA235">
            <v>0</v>
          </cell>
          <cell r="CB235">
            <v>17.265753424657532</v>
          </cell>
          <cell r="CC235">
            <v>0</v>
          </cell>
          <cell r="CD235">
            <v>0</v>
          </cell>
          <cell r="CE235">
            <v>11.875899160978904</v>
          </cell>
          <cell r="CF235">
            <v>0</v>
          </cell>
          <cell r="CH235">
            <v>29.141652585636436</v>
          </cell>
          <cell r="CJ235">
            <v>39984</v>
          </cell>
          <cell r="CK235">
            <v>15.685887408731832</v>
          </cell>
          <cell r="CL235">
            <v>9.6804050661956396</v>
          </cell>
          <cell r="CM235">
            <v>68.350684931506848</v>
          </cell>
          <cell r="CN235">
            <v>0</v>
          </cell>
          <cell r="CO235">
            <v>0</v>
          </cell>
          <cell r="CP235">
            <v>56.642879714555846</v>
          </cell>
          <cell r="CQ235">
            <v>0</v>
          </cell>
          <cell r="CR235">
            <v>38.246396622536246</v>
          </cell>
          <cell r="CS235">
            <v>0</v>
          </cell>
          <cell r="CU235">
            <v>39984</v>
          </cell>
          <cell r="CV235">
            <v>2.5686609922756451</v>
          </cell>
          <cell r="CW235">
            <v>5</v>
          </cell>
          <cell r="CX235">
            <v>0</v>
          </cell>
          <cell r="CY235">
            <v>0</v>
          </cell>
          <cell r="CZ235">
            <v>0</v>
          </cell>
          <cell r="DA235">
            <v>0</v>
          </cell>
          <cell r="DB235">
            <v>0</v>
          </cell>
          <cell r="DC235">
            <v>72.328767123287676</v>
          </cell>
          <cell r="DD235">
            <v>67</v>
          </cell>
          <cell r="DE235">
            <v>11.835616438356164</v>
          </cell>
          <cell r="DF235">
            <v>24</v>
          </cell>
          <cell r="DG235">
            <v>58.684931506849324</v>
          </cell>
          <cell r="DH235">
            <v>130.97097463077051</v>
          </cell>
          <cell r="DI235">
            <v>0</v>
          </cell>
          <cell r="DJ235">
            <v>0</v>
          </cell>
          <cell r="DK235">
            <v>27.3224043715847</v>
          </cell>
          <cell r="DL235">
            <v>41.028280559922152</v>
          </cell>
          <cell r="DM235">
            <v>0</v>
          </cell>
          <cell r="DN235">
            <v>0</v>
          </cell>
          <cell r="DO235">
            <v>7.1054273576010019E-15</v>
          </cell>
          <cell r="DP235">
            <v>0</v>
          </cell>
          <cell r="DR235">
            <v>68.350684931506848</v>
          </cell>
          <cell r="DS235">
            <v>29.141652585636436</v>
          </cell>
          <cell r="DT235">
            <v>0</v>
          </cell>
          <cell r="DV235">
            <v>39984</v>
          </cell>
          <cell r="DW235">
            <v>6.45360337746376</v>
          </cell>
          <cell r="DY235">
            <v>49.7</v>
          </cell>
          <cell r="DZ235">
            <v>44.7</v>
          </cell>
          <cell r="EA235">
            <v>40</v>
          </cell>
          <cell r="EB235">
            <v>38.246396622536246</v>
          </cell>
          <cell r="ED235">
            <v>60</v>
          </cell>
          <cell r="EE235">
            <v>20</v>
          </cell>
          <cell r="EF235">
            <v>68.51877887553475</v>
          </cell>
          <cell r="EG235">
            <v>8.5187788755347498</v>
          </cell>
          <cell r="EH235">
            <v>60</v>
          </cell>
          <cell r="EJ235">
            <v>38.246396622536246</v>
          </cell>
          <cell r="EK235">
            <v>98.246396622536253</v>
          </cell>
          <cell r="EL235">
            <v>118.24639662253625</v>
          </cell>
          <cell r="EN235">
            <v>0</v>
          </cell>
          <cell r="EO235">
            <v>60</v>
          </cell>
          <cell r="EP235">
            <v>80</v>
          </cell>
          <cell r="ER235">
            <v>200</v>
          </cell>
          <cell r="ET235">
            <v>15</v>
          </cell>
          <cell r="EU235">
            <v>0</v>
          </cell>
          <cell r="EV235">
            <v>0</v>
          </cell>
          <cell r="EW235">
            <v>59.37323946186784</v>
          </cell>
          <cell r="EX235">
            <v>8.977445469639008</v>
          </cell>
          <cell r="EZ235">
            <v>59.37323946186784</v>
          </cell>
          <cell r="FA235">
            <v>74.37323946186784</v>
          </cell>
          <cell r="FB235">
            <v>59</v>
          </cell>
          <cell r="FC235">
            <v>68.350684931506848</v>
          </cell>
          <cell r="FE235">
            <v>38271.59326898148</v>
          </cell>
        </row>
        <row r="236">
          <cell r="A236">
            <v>39985</v>
          </cell>
          <cell r="B236">
            <v>21</v>
          </cell>
          <cell r="C236">
            <v>7</v>
          </cell>
          <cell r="D236">
            <v>6</v>
          </cell>
          <cell r="E236">
            <v>2009</v>
          </cell>
          <cell r="G236">
            <v>0</v>
          </cell>
          <cell r="H236">
            <v>2.3288719666914903</v>
          </cell>
          <cell r="I236">
            <v>13.108303964567289</v>
          </cell>
          <cell r="J236">
            <v>85.61643835616438</v>
          </cell>
          <cell r="K236">
            <v>10.833333333333334</v>
          </cell>
          <cell r="L236">
            <v>0.57337857985829221</v>
          </cell>
          <cell r="M236">
            <v>8.4501602624518419</v>
          </cell>
          <cell r="N236">
            <v>8.1229090909090917</v>
          </cell>
          <cell r="O236">
            <v>36.838029745660009</v>
          </cell>
          <cell r="P236">
            <v>19.997409683495036</v>
          </cell>
          <cell r="Q236">
            <v>27.415894794142915</v>
          </cell>
          <cell r="R236">
            <v>19.976700461843564</v>
          </cell>
          <cell r="S236">
            <v>219.60338112328967</v>
          </cell>
          <cell r="T236">
            <v>22.271852305275708</v>
          </cell>
          <cell r="U236">
            <v>40.489220546374284</v>
          </cell>
          <cell r="W236">
            <v>0</v>
          </cell>
          <cell r="X236">
            <v>15.43717593125878</v>
          </cell>
          <cell r="Y236">
            <v>10.833333333333334</v>
          </cell>
          <cell r="Z236">
            <v>0</v>
          </cell>
          <cell r="AA236">
            <v>0</v>
          </cell>
          <cell r="AB236">
            <v>2.5673580482940559</v>
          </cell>
          <cell r="AC236">
            <v>5</v>
          </cell>
          <cell r="AD236">
            <v>0</v>
          </cell>
          <cell r="AE236">
            <v>1.0022831050228298</v>
          </cell>
          <cell r="AF236">
            <v>8.5768067799023431</v>
          </cell>
          <cell r="AG236">
            <v>0</v>
          </cell>
          <cell r="AH236">
            <v>1.8046645962478056</v>
          </cell>
          <cell r="AI236">
            <v>0</v>
          </cell>
          <cell r="AJ236">
            <v>0</v>
          </cell>
          <cell r="AK236">
            <v>0</v>
          </cell>
          <cell r="AL236">
            <v>0</v>
          </cell>
          <cell r="AM236">
            <v>0</v>
          </cell>
          <cell r="AN236">
            <v>0</v>
          </cell>
          <cell r="AO236">
            <v>24.935533477380975</v>
          </cell>
          <cell r="AP236">
            <v>0</v>
          </cell>
          <cell r="AQ236">
            <v>15.423193220097657</v>
          </cell>
          <cell r="AR236">
            <v>22.890746856618897</v>
          </cell>
          <cell r="AS236">
            <v>30.151393118400115</v>
          </cell>
          <cell r="AT236">
            <v>0</v>
          </cell>
          <cell r="AU236">
            <v>0</v>
          </cell>
          <cell r="AV236">
            <v>0</v>
          </cell>
          <cell r="AW236">
            <v>67</v>
          </cell>
          <cell r="AX236">
            <v>0</v>
          </cell>
          <cell r="AY236">
            <v>0</v>
          </cell>
          <cell r="AZ236">
            <v>35.794184650230427</v>
          </cell>
          <cell r="BA236">
            <v>0</v>
          </cell>
          <cell r="BB236">
            <v>179.57026932470922</v>
          </cell>
          <cell r="BC236">
            <v>0</v>
          </cell>
          <cell r="BD236">
            <v>0</v>
          </cell>
          <cell r="BE236">
            <v>27.3224043715847</v>
          </cell>
          <cell r="BF236">
            <v>41.028280559922152</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CA236">
            <v>0</v>
          </cell>
          <cell r="CB236">
            <v>17.265753424657532</v>
          </cell>
          <cell r="CC236">
            <v>0</v>
          </cell>
          <cell r="CD236">
            <v>0</v>
          </cell>
          <cell r="CE236">
            <v>9.0225034163960629</v>
          </cell>
          <cell r="CF236">
            <v>0</v>
          </cell>
          <cell r="CH236">
            <v>26.288256841053595</v>
          </cell>
          <cell r="CJ236">
            <v>39985</v>
          </cell>
          <cell r="CK236">
            <v>15.43717593125878</v>
          </cell>
          <cell r="CL236">
            <v>9.5790898849251729</v>
          </cell>
          <cell r="CM236">
            <v>68.350684931506848</v>
          </cell>
          <cell r="CN236">
            <v>0</v>
          </cell>
          <cell r="CO236">
            <v>0</v>
          </cell>
          <cell r="CP236">
            <v>56.891591192028898</v>
          </cell>
          <cell r="CQ236">
            <v>0</v>
          </cell>
          <cell r="CR236">
            <v>38.313940076716555</v>
          </cell>
          <cell r="CS236">
            <v>0</v>
          </cell>
          <cell r="CU236">
            <v>39985</v>
          </cell>
          <cell r="CV236">
            <v>2.5673580482940559</v>
          </cell>
          <cell r="CW236">
            <v>5</v>
          </cell>
          <cell r="CX236">
            <v>0</v>
          </cell>
          <cell r="CY236">
            <v>0</v>
          </cell>
          <cell r="CZ236">
            <v>0</v>
          </cell>
          <cell r="DA236">
            <v>0</v>
          </cell>
          <cell r="DB236">
            <v>0</v>
          </cell>
          <cell r="DC236">
            <v>72.328767123287676</v>
          </cell>
          <cell r="DD236">
            <v>67</v>
          </cell>
          <cell r="DE236">
            <v>11.835616438356164</v>
          </cell>
          <cell r="DF236">
            <v>24</v>
          </cell>
          <cell r="DG236">
            <v>58.684931506849324</v>
          </cell>
          <cell r="DH236">
            <v>179.57026932470922</v>
          </cell>
          <cell r="DI236">
            <v>0</v>
          </cell>
          <cell r="DJ236">
            <v>0</v>
          </cell>
          <cell r="DK236">
            <v>27.3224043715847</v>
          </cell>
          <cell r="DL236">
            <v>41.028280559922152</v>
          </cell>
          <cell r="DM236">
            <v>0</v>
          </cell>
          <cell r="DN236">
            <v>0</v>
          </cell>
          <cell r="DO236">
            <v>0</v>
          </cell>
          <cell r="DP236">
            <v>0</v>
          </cell>
          <cell r="DR236">
            <v>68.350684931506848</v>
          </cell>
          <cell r="DS236">
            <v>26.288256841053595</v>
          </cell>
          <cell r="DT236">
            <v>0</v>
          </cell>
          <cell r="DV236">
            <v>39985</v>
          </cell>
          <cell r="DW236">
            <v>6.3860599232834483</v>
          </cell>
          <cell r="DY236">
            <v>49.7</v>
          </cell>
          <cell r="DZ236">
            <v>44.7</v>
          </cell>
          <cell r="EA236">
            <v>40</v>
          </cell>
          <cell r="EB236">
            <v>38.313940076716555</v>
          </cell>
          <cell r="ED236">
            <v>60</v>
          </cell>
          <cell r="EE236">
            <v>20</v>
          </cell>
          <cell r="EF236">
            <v>65.914094608424961</v>
          </cell>
          <cell r="EG236">
            <v>5.9140946084249606</v>
          </cell>
          <cell r="EH236">
            <v>60</v>
          </cell>
          <cell r="EJ236">
            <v>38.313940076716555</v>
          </cell>
          <cell r="EK236">
            <v>98.313940076716563</v>
          </cell>
          <cell r="EL236">
            <v>118.31394007671656</v>
          </cell>
          <cell r="EN236">
            <v>0</v>
          </cell>
          <cell r="EO236">
            <v>60</v>
          </cell>
          <cell r="EP236">
            <v>80</v>
          </cell>
          <cell r="ER236">
            <v>200</v>
          </cell>
          <cell r="ET236">
            <v>15</v>
          </cell>
          <cell r="EU236">
            <v>0</v>
          </cell>
          <cell r="EV236">
            <v>0</v>
          </cell>
          <cell r="EW236">
            <v>58.906481507524774</v>
          </cell>
          <cell r="EX236">
            <v>9.4442034239820742</v>
          </cell>
          <cell r="EZ236">
            <v>58.906481507524774</v>
          </cell>
          <cell r="FA236">
            <v>73.906481507524774</v>
          </cell>
          <cell r="FB236">
            <v>59</v>
          </cell>
          <cell r="FC236">
            <v>68.350684931506848</v>
          </cell>
          <cell r="FE236">
            <v>38271.593269097226</v>
          </cell>
        </row>
        <row r="237">
          <cell r="A237">
            <v>39986</v>
          </cell>
          <cell r="B237">
            <v>22</v>
          </cell>
          <cell r="C237">
            <v>1</v>
          </cell>
          <cell r="D237">
            <v>6</v>
          </cell>
          <cell r="E237">
            <v>2009</v>
          </cell>
          <cell r="G237">
            <v>0</v>
          </cell>
          <cell r="H237">
            <v>2.2510506118961469</v>
          </cell>
          <cell r="I237">
            <v>13.054056700236359</v>
          </cell>
          <cell r="J237">
            <v>85.61643835616438</v>
          </cell>
          <cell r="K237">
            <v>10.833333333333334</v>
          </cell>
          <cell r="L237">
            <v>0.55421861806846762</v>
          </cell>
          <cell r="M237">
            <v>8.4151902099847167</v>
          </cell>
          <cell r="N237">
            <v>8.1229090909090917</v>
          </cell>
          <cell r="O237">
            <v>35.607053795156759</v>
          </cell>
          <cell r="P237">
            <v>19.914652618052649</v>
          </cell>
          <cell r="Q237">
            <v>27.427957891866992</v>
          </cell>
          <cell r="R237">
            <v>19.976700461843564</v>
          </cell>
          <cell r="S237">
            <v>229.60754981736338</v>
          </cell>
          <cell r="T237">
            <v>22.318633914526625</v>
          </cell>
          <cell r="U237">
            <v>40.795728503696424</v>
          </cell>
          <cell r="W237">
            <v>0</v>
          </cell>
          <cell r="X237">
            <v>15.305107312132506</v>
          </cell>
          <cell r="Y237">
            <v>10.833333333333334</v>
          </cell>
          <cell r="Z237">
            <v>0</v>
          </cell>
          <cell r="AA237">
            <v>0</v>
          </cell>
          <cell r="AB237">
            <v>2.5660557652260807</v>
          </cell>
          <cell r="AC237">
            <v>5</v>
          </cell>
          <cell r="AD237">
            <v>0</v>
          </cell>
          <cell r="AE237">
            <v>1.0022831050228298</v>
          </cell>
          <cell r="AF237">
            <v>8.5239790487133664</v>
          </cell>
          <cell r="AG237">
            <v>0</v>
          </cell>
          <cell r="AH237">
            <v>1.879475697549843</v>
          </cell>
          <cell r="AI237">
            <v>0</v>
          </cell>
          <cell r="AJ237">
            <v>0</v>
          </cell>
          <cell r="AK237">
            <v>0</v>
          </cell>
          <cell r="AL237">
            <v>0</v>
          </cell>
          <cell r="AM237">
            <v>0</v>
          </cell>
          <cell r="AN237">
            <v>0</v>
          </cell>
          <cell r="AO237">
            <v>24.911755587539496</v>
          </cell>
          <cell r="AP237">
            <v>0</v>
          </cell>
          <cell r="AQ237">
            <v>15.476020951286634</v>
          </cell>
          <cell r="AR237">
            <v>22.873137612889238</v>
          </cell>
          <cell r="AS237">
            <v>30.232428526065831</v>
          </cell>
          <cell r="AT237">
            <v>0</v>
          </cell>
          <cell r="AU237">
            <v>0</v>
          </cell>
          <cell r="AV237">
            <v>0</v>
          </cell>
          <cell r="AW237">
            <v>67</v>
          </cell>
          <cell r="AX237">
            <v>0</v>
          </cell>
          <cell r="AY237">
            <v>0</v>
          </cell>
          <cell r="AZ237">
            <v>35.811793893960086</v>
          </cell>
          <cell r="BA237">
            <v>0</v>
          </cell>
          <cell r="BB237">
            <v>189.91011834162634</v>
          </cell>
          <cell r="BC237">
            <v>0</v>
          </cell>
          <cell r="BD237">
            <v>0</v>
          </cell>
          <cell r="BE237">
            <v>27.3224043715847</v>
          </cell>
          <cell r="BF237">
            <v>41.028280559922152</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CA237">
            <v>0</v>
          </cell>
          <cell r="CB237">
            <v>17.265753424657532</v>
          </cell>
          <cell r="CC237">
            <v>0</v>
          </cell>
          <cell r="CD237">
            <v>0</v>
          </cell>
          <cell r="CE237">
            <v>7.5535463915889238</v>
          </cell>
          <cell r="CF237">
            <v>0</v>
          </cell>
          <cell r="CH237">
            <v>24.819299816246456</v>
          </cell>
          <cell r="CJ237">
            <v>39986</v>
          </cell>
          <cell r="CK237">
            <v>15.305107312132506</v>
          </cell>
          <cell r="CL237">
            <v>9.5262621537361962</v>
          </cell>
          <cell r="CM237">
            <v>68.350684931506848</v>
          </cell>
          <cell r="CN237">
            <v>0</v>
          </cell>
          <cell r="CO237">
            <v>0</v>
          </cell>
          <cell r="CP237">
            <v>57.02365981115517</v>
          </cell>
          <cell r="CQ237">
            <v>0</v>
          </cell>
          <cell r="CR237">
            <v>38.349158564175873</v>
          </cell>
          <cell r="CS237">
            <v>0</v>
          </cell>
          <cell r="CU237">
            <v>39986</v>
          </cell>
          <cell r="CV237">
            <v>2.5660557652260807</v>
          </cell>
          <cell r="CW237">
            <v>5</v>
          </cell>
          <cell r="CX237">
            <v>0</v>
          </cell>
          <cell r="CY237">
            <v>0</v>
          </cell>
          <cell r="CZ237">
            <v>0</v>
          </cell>
          <cell r="DA237">
            <v>0</v>
          </cell>
          <cell r="DB237">
            <v>0</v>
          </cell>
          <cell r="DC237">
            <v>72.328767123287676</v>
          </cell>
          <cell r="DD237">
            <v>67</v>
          </cell>
          <cell r="DE237">
            <v>11.835616438356164</v>
          </cell>
          <cell r="DF237">
            <v>24</v>
          </cell>
          <cell r="DG237">
            <v>58.684931506849324</v>
          </cell>
          <cell r="DH237">
            <v>189.91011834162634</v>
          </cell>
          <cell r="DI237">
            <v>0</v>
          </cell>
          <cell r="DJ237">
            <v>0</v>
          </cell>
          <cell r="DK237">
            <v>27.3224043715847</v>
          </cell>
          <cell r="DL237">
            <v>41.028280559922152</v>
          </cell>
          <cell r="DM237">
            <v>0</v>
          </cell>
          <cell r="DN237">
            <v>0</v>
          </cell>
          <cell r="DO237">
            <v>0</v>
          </cell>
          <cell r="DP237">
            <v>0</v>
          </cell>
          <cell r="DR237">
            <v>68.350684931506848</v>
          </cell>
          <cell r="DS237">
            <v>24.819299816246456</v>
          </cell>
          <cell r="DT237">
            <v>0</v>
          </cell>
          <cell r="DV237">
            <v>39986</v>
          </cell>
          <cell r="DW237">
            <v>6.3508414358241305</v>
          </cell>
          <cell r="DY237">
            <v>49.7</v>
          </cell>
          <cell r="DZ237">
            <v>44.7</v>
          </cell>
          <cell r="EA237">
            <v>40</v>
          </cell>
          <cell r="EB237">
            <v>38.349158564175873</v>
          </cell>
          <cell r="ED237">
            <v>60</v>
          </cell>
          <cell r="EE237">
            <v>20</v>
          </cell>
          <cell r="EF237">
            <v>64.577206202744094</v>
          </cell>
          <cell r="EG237">
            <v>4.5772062027440938</v>
          </cell>
          <cell r="EH237">
            <v>60</v>
          </cell>
          <cell r="EJ237">
            <v>38.349158564175873</v>
          </cell>
          <cell r="EK237">
            <v>98.349158564175866</v>
          </cell>
          <cell r="EL237">
            <v>118.34915856417587</v>
          </cell>
          <cell r="EN237">
            <v>0</v>
          </cell>
          <cell r="EO237">
            <v>60</v>
          </cell>
          <cell r="EP237">
            <v>80</v>
          </cell>
          <cell r="ER237">
            <v>200</v>
          </cell>
          <cell r="ET237">
            <v>15</v>
          </cell>
          <cell r="EU237">
            <v>0</v>
          </cell>
          <cell r="EV237">
            <v>0</v>
          </cell>
          <cell r="EW237">
            <v>58.662703557167397</v>
          </cell>
          <cell r="EX237">
            <v>9.6879813743394507</v>
          </cell>
          <cell r="EZ237">
            <v>58.662703557167397</v>
          </cell>
          <cell r="FA237">
            <v>73.66270355716739</v>
          </cell>
          <cell r="FB237">
            <v>59</v>
          </cell>
          <cell r="FC237">
            <v>68.350684931506848</v>
          </cell>
          <cell r="FE237">
            <v>38271.593269328703</v>
          </cell>
        </row>
        <row r="238">
          <cell r="A238">
            <v>39987</v>
          </cell>
          <cell r="B238">
            <v>23</v>
          </cell>
          <cell r="C238">
            <v>2</v>
          </cell>
          <cell r="D238">
            <v>6</v>
          </cell>
          <cell r="E238">
            <v>2009</v>
          </cell>
          <cell r="G238">
            <v>0</v>
          </cell>
          <cell r="H238">
            <v>2.2513202172138658</v>
          </cell>
          <cell r="I238">
            <v>13.054156370750803</v>
          </cell>
          <cell r="J238">
            <v>85.61643835616438</v>
          </cell>
          <cell r="K238">
            <v>10.833333333333334</v>
          </cell>
          <cell r="L238">
            <v>0.55428499609027704</v>
          </cell>
          <cell r="M238">
            <v>8.4152544617615135</v>
          </cell>
          <cell r="N238">
            <v>8.1229090909090917</v>
          </cell>
          <cell r="O238">
            <v>35.611318404313366</v>
          </cell>
          <cell r="P238">
            <v>19.914804670684024</v>
          </cell>
          <cell r="Q238">
            <v>27.424567051754028</v>
          </cell>
          <cell r="R238">
            <v>19.976700461843564</v>
          </cell>
          <cell r="S238">
            <v>213.31820993067669</v>
          </cell>
          <cell r="T238">
            <v>22.242461515116201</v>
          </cell>
          <cell r="U238">
            <v>40.296655322558237</v>
          </cell>
          <cell r="W238">
            <v>0</v>
          </cell>
          <cell r="X238">
            <v>15.305476587964669</v>
          </cell>
          <cell r="Y238">
            <v>10.833333333333334</v>
          </cell>
          <cell r="Z238">
            <v>0</v>
          </cell>
          <cell r="AA238">
            <v>0</v>
          </cell>
          <cell r="AB238">
            <v>2.564754142736474</v>
          </cell>
          <cell r="AC238">
            <v>5</v>
          </cell>
          <cell r="AD238">
            <v>0</v>
          </cell>
          <cell r="AE238">
            <v>1.0022831050228298</v>
          </cell>
          <cell r="AF238">
            <v>8.5254113010015811</v>
          </cell>
          <cell r="AG238">
            <v>0</v>
          </cell>
          <cell r="AH238">
            <v>1.8707655971941577</v>
          </cell>
          <cell r="AI238">
            <v>0</v>
          </cell>
          <cell r="AJ238">
            <v>0</v>
          </cell>
          <cell r="AK238">
            <v>0</v>
          </cell>
          <cell r="AL238">
            <v>0</v>
          </cell>
          <cell r="AM238">
            <v>0</v>
          </cell>
          <cell r="AN238">
            <v>0</v>
          </cell>
          <cell r="AO238">
            <v>24.838013066012032</v>
          </cell>
          <cell r="AP238">
            <v>0</v>
          </cell>
          <cell r="AQ238">
            <v>15.474588698998419</v>
          </cell>
          <cell r="AR238">
            <v>22.873615030318646</v>
          </cell>
          <cell r="AS238">
            <v>30.314511872116817</v>
          </cell>
          <cell r="AT238">
            <v>0</v>
          </cell>
          <cell r="AU238">
            <v>0</v>
          </cell>
          <cell r="AV238">
            <v>0</v>
          </cell>
          <cell r="AW238">
            <v>67</v>
          </cell>
          <cell r="AX238">
            <v>0</v>
          </cell>
          <cell r="AY238">
            <v>0</v>
          </cell>
          <cell r="AZ238">
            <v>35.811316476530678</v>
          </cell>
          <cell r="BA238">
            <v>0</v>
          </cell>
          <cell r="BB238">
            <v>173.04601029182044</v>
          </cell>
          <cell r="BC238">
            <v>0</v>
          </cell>
          <cell r="BD238">
            <v>0</v>
          </cell>
          <cell r="BE238">
            <v>27.3224043715847</v>
          </cell>
          <cell r="BF238">
            <v>41.028280559922152</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CA238">
            <v>0</v>
          </cell>
          <cell r="CB238">
            <v>17.265753424657532</v>
          </cell>
          <cell r="CC238">
            <v>0</v>
          </cell>
          <cell r="CD238">
            <v>0</v>
          </cell>
          <cell r="CE238">
            <v>7.5558963239549115</v>
          </cell>
          <cell r="CF238">
            <v>0</v>
          </cell>
          <cell r="CH238">
            <v>24.821649748612444</v>
          </cell>
          <cell r="CJ238">
            <v>39987</v>
          </cell>
          <cell r="CK238">
            <v>15.305476587964669</v>
          </cell>
          <cell r="CL238">
            <v>9.5276944060244109</v>
          </cell>
          <cell r="CM238">
            <v>68.350684931506848</v>
          </cell>
          <cell r="CN238">
            <v>0</v>
          </cell>
          <cell r="CO238">
            <v>0</v>
          </cell>
          <cell r="CP238">
            <v>57.023290535323007</v>
          </cell>
          <cell r="CQ238">
            <v>0</v>
          </cell>
          <cell r="CR238">
            <v>38.348203729317063</v>
          </cell>
          <cell r="CS238">
            <v>0</v>
          </cell>
          <cell r="CU238">
            <v>39987</v>
          </cell>
          <cell r="CV238">
            <v>2.564754142736474</v>
          </cell>
          <cell r="CW238">
            <v>5</v>
          </cell>
          <cell r="CX238">
            <v>0</v>
          </cell>
          <cell r="CY238">
            <v>0</v>
          </cell>
          <cell r="CZ238">
            <v>0</v>
          </cell>
          <cell r="DA238">
            <v>0</v>
          </cell>
          <cell r="DB238">
            <v>0</v>
          </cell>
          <cell r="DC238">
            <v>72.328767123287676</v>
          </cell>
          <cell r="DD238">
            <v>67</v>
          </cell>
          <cell r="DE238">
            <v>11.835616438356164</v>
          </cell>
          <cell r="DF238">
            <v>24</v>
          </cell>
          <cell r="DG238">
            <v>58.684931506849324</v>
          </cell>
          <cell r="DH238">
            <v>173.04601029182044</v>
          </cell>
          <cell r="DI238">
            <v>0</v>
          </cell>
          <cell r="DJ238">
            <v>0</v>
          </cell>
          <cell r="DK238">
            <v>27.3224043715847</v>
          </cell>
          <cell r="DL238">
            <v>41.028280559922152</v>
          </cell>
          <cell r="DM238">
            <v>0</v>
          </cell>
          <cell r="DN238">
            <v>0</v>
          </cell>
          <cell r="DO238">
            <v>0</v>
          </cell>
          <cell r="DP238">
            <v>0</v>
          </cell>
          <cell r="DR238">
            <v>68.350684931506848</v>
          </cell>
          <cell r="DS238">
            <v>24.821649748612444</v>
          </cell>
          <cell r="DT238">
            <v>0</v>
          </cell>
          <cell r="DV238">
            <v>39987</v>
          </cell>
          <cell r="DW238">
            <v>6.3517962706829403</v>
          </cell>
          <cell r="DY238">
            <v>49.7</v>
          </cell>
          <cell r="DZ238">
            <v>44.7</v>
          </cell>
          <cell r="EA238">
            <v>40</v>
          </cell>
          <cell r="EB238">
            <v>38.348203729317063</v>
          </cell>
          <cell r="ED238">
            <v>60</v>
          </cell>
          <cell r="EE238">
            <v>20</v>
          </cell>
          <cell r="EF238">
            <v>64.579186859277911</v>
          </cell>
          <cell r="EG238">
            <v>4.579186859277911</v>
          </cell>
          <cell r="EH238">
            <v>60</v>
          </cell>
          <cell r="EJ238">
            <v>38.348203729317063</v>
          </cell>
          <cell r="EK238">
            <v>98.348203729317063</v>
          </cell>
          <cell r="EL238">
            <v>118.34820372931706</v>
          </cell>
          <cell r="EN238">
            <v>0</v>
          </cell>
          <cell r="EO238">
            <v>60</v>
          </cell>
          <cell r="EP238">
            <v>80</v>
          </cell>
          <cell r="ER238">
            <v>200</v>
          </cell>
          <cell r="ET238">
            <v>15</v>
          </cell>
          <cell r="EU238">
            <v>0</v>
          </cell>
          <cell r="EV238">
            <v>0</v>
          </cell>
          <cell r="EW238">
            <v>58.663151459453751</v>
          </cell>
          <cell r="EX238">
            <v>9.6875334720530972</v>
          </cell>
          <cell r="EZ238">
            <v>58.663151459453751</v>
          </cell>
          <cell r="FA238">
            <v>73.663151459453758</v>
          </cell>
          <cell r="FB238">
            <v>59</v>
          </cell>
          <cell r="FC238">
            <v>68.350684931506848</v>
          </cell>
          <cell r="FE238">
            <v>38271.593269675926</v>
          </cell>
        </row>
        <row r="239">
          <cell r="A239">
            <v>39988</v>
          </cell>
          <cell r="B239">
            <v>24</v>
          </cell>
          <cell r="C239">
            <v>3</v>
          </cell>
          <cell r="D239">
            <v>6</v>
          </cell>
          <cell r="E239">
            <v>2009</v>
          </cell>
          <cell r="G239">
            <v>0</v>
          </cell>
          <cell r="H239">
            <v>1.8812366332575721</v>
          </cell>
          <cell r="I239">
            <v>12.312681674205132</v>
          </cell>
          <cell r="J239">
            <v>85.61643835616438</v>
          </cell>
          <cell r="K239">
            <v>10.833333333333334</v>
          </cell>
          <cell r="L239">
            <v>0.46316878067239559</v>
          </cell>
          <cell r="M239">
            <v>7.9372689013640665</v>
          </cell>
          <cell r="N239">
            <v>8.1229090909090917</v>
          </cell>
          <cell r="O239">
            <v>29.757346924064784</v>
          </cell>
          <cell r="P239">
            <v>18.783645878757248</v>
          </cell>
          <cell r="Q239">
            <v>27.168171078099181</v>
          </cell>
          <cell r="R239">
            <v>19.976700461843564</v>
          </cell>
          <cell r="S239">
            <v>125.80370997273516</v>
          </cell>
          <cell r="T239">
            <v>21.908549812457867</v>
          </cell>
          <cell r="U239">
            <v>33.973483525824058</v>
          </cell>
          <cell r="W239">
            <v>0</v>
          </cell>
          <cell r="X239">
            <v>14.193918307462704</v>
          </cell>
          <cell r="Y239">
            <v>10.833333333333334</v>
          </cell>
          <cell r="Z239">
            <v>0</v>
          </cell>
          <cell r="AA239">
            <v>0</v>
          </cell>
          <cell r="AB239">
            <v>2.5634531804901579</v>
          </cell>
          <cell r="AC239">
            <v>5</v>
          </cell>
          <cell r="AD239">
            <v>0</v>
          </cell>
          <cell r="AE239">
            <v>1.0022831050228298</v>
          </cell>
          <cell r="AF239">
            <v>7.9576104874325644</v>
          </cell>
          <cell r="AG239">
            <v>0</v>
          </cell>
          <cell r="AH239">
            <v>2.2783924014304997</v>
          </cell>
          <cell r="AI239">
            <v>0</v>
          </cell>
          <cell r="AJ239">
            <v>0</v>
          </cell>
          <cell r="AK239">
            <v>0</v>
          </cell>
          <cell r="AL239">
            <v>0</v>
          </cell>
          <cell r="AM239">
            <v>0</v>
          </cell>
          <cell r="AN239">
            <v>0</v>
          </cell>
          <cell r="AO239">
            <v>25.461915153448089</v>
          </cell>
          <cell r="AP239">
            <v>0</v>
          </cell>
          <cell r="AQ239">
            <v>16.042389512567436</v>
          </cell>
          <cell r="AR239">
            <v>22.684348092462304</v>
          </cell>
          <cell r="AS239">
            <v>29.21881918285645</v>
          </cell>
          <cell r="AT239">
            <v>0</v>
          </cell>
          <cell r="AU239">
            <v>0</v>
          </cell>
          <cell r="AV239">
            <v>0</v>
          </cell>
          <cell r="AW239">
            <v>67</v>
          </cell>
          <cell r="AX239">
            <v>0</v>
          </cell>
          <cell r="AY239">
            <v>0</v>
          </cell>
          <cell r="AZ239">
            <v>36.000583414387023</v>
          </cell>
          <cell r="BA239">
            <v>0</v>
          </cell>
          <cell r="BB239">
            <v>78.685159896630068</v>
          </cell>
          <cell r="BC239">
            <v>0</v>
          </cell>
          <cell r="BD239">
            <v>0</v>
          </cell>
          <cell r="BE239">
            <v>27.3224043715847</v>
          </cell>
          <cell r="BF239">
            <v>41.028280559922152</v>
          </cell>
          <cell r="BG239">
            <v>0</v>
          </cell>
          <cell r="BH239">
            <v>1.1757220780899331</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CA239">
            <v>0</v>
          </cell>
          <cell r="CB239">
            <v>16.090031346567599</v>
          </cell>
          <cell r="CC239">
            <v>0</v>
          </cell>
          <cell r="CD239">
            <v>0</v>
          </cell>
          <cell r="CE239">
            <v>0</v>
          </cell>
          <cell r="CF239">
            <v>0</v>
          </cell>
          <cell r="CH239">
            <v>16.090031346567599</v>
          </cell>
          <cell r="CJ239">
            <v>39988</v>
          </cell>
          <cell r="CK239">
            <v>14.193918307462704</v>
          </cell>
          <cell r="CL239">
            <v>8.9598935924553942</v>
          </cell>
          <cell r="CM239">
            <v>68.350684931506848</v>
          </cell>
          <cell r="CN239">
            <v>0</v>
          </cell>
          <cell r="CO239">
            <v>0</v>
          </cell>
          <cell r="CP239">
            <v>56.959126737735041</v>
          </cell>
          <cell r="CQ239">
            <v>0</v>
          </cell>
          <cell r="CR239">
            <v>38.72673760502974</v>
          </cell>
          <cell r="CS239">
            <v>0</v>
          </cell>
          <cell r="CU239">
            <v>39988</v>
          </cell>
          <cell r="CV239">
            <v>2.5634531804901579</v>
          </cell>
          <cell r="CW239">
            <v>5</v>
          </cell>
          <cell r="CX239">
            <v>0</v>
          </cell>
          <cell r="CY239">
            <v>0</v>
          </cell>
          <cell r="CZ239">
            <v>0</v>
          </cell>
          <cell r="DA239">
            <v>0</v>
          </cell>
          <cell r="DB239">
            <v>0</v>
          </cell>
          <cell r="DC239">
            <v>72.328767123287676</v>
          </cell>
          <cell r="DD239">
            <v>67</v>
          </cell>
          <cell r="DE239">
            <v>11.835616438356164</v>
          </cell>
          <cell r="DF239">
            <v>24</v>
          </cell>
          <cell r="DG239">
            <v>58.684931506849324</v>
          </cell>
          <cell r="DH239">
            <v>78.685159896630068</v>
          </cell>
          <cell r="DI239">
            <v>0</v>
          </cell>
          <cell r="DJ239">
            <v>0</v>
          </cell>
          <cell r="DK239">
            <v>27.3224043715847</v>
          </cell>
          <cell r="DL239">
            <v>41.028280559922152</v>
          </cell>
          <cell r="DM239">
            <v>0</v>
          </cell>
          <cell r="DN239">
            <v>0</v>
          </cell>
          <cell r="DO239">
            <v>0</v>
          </cell>
          <cell r="DP239">
            <v>0</v>
          </cell>
          <cell r="DR239">
            <v>68.350684931506848</v>
          </cell>
          <cell r="DS239">
            <v>16.090031346567599</v>
          </cell>
          <cell r="DT239">
            <v>0</v>
          </cell>
          <cell r="DV239">
            <v>39988</v>
          </cell>
          <cell r="DW239">
            <v>5.9732623949702628</v>
          </cell>
          <cell r="DY239">
            <v>49.7</v>
          </cell>
          <cell r="DZ239">
            <v>44.7</v>
          </cell>
          <cell r="EA239">
            <v>40</v>
          </cell>
          <cell r="EB239">
            <v>38.72673760502974</v>
          </cell>
          <cell r="ED239">
            <v>60</v>
          </cell>
          <cell r="EE239">
            <v>20</v>
          </cell>
          <cell r="EF239">
            <v>56.959126737735041</v>
          </cell>
          <cell r="EG239">
            <v>0</v>
          </cell>
          <cell r="EH239">
            <v>56.959126737735041</v>
          </cell>
          <cell r="EJ239">
            <v>38.72673760502974</v>
          </cell>
          <cell r="EK239">
            <v>98.72673760502974</v>
          </cell>
          <cell r="EL239">
            <v>118.72673760502974</v>
          </cell>
          <cell r="EN239">
            <v>0</v>
          </cell>
          <cell r="EO239">
            <v>60</v>
          </cell>
          <cell r="EP239">
            <v>80</v>
          </cell>
          <cell r="ER239">
            <v>200</v>
          </cell>
          <cell r="ET239">
            <v>15</v>
          </cell>
          <cell r="EU239">
            <v>0</v>
          </cell>
          <cell r="EV239">
            <v>0</v>
          </cell>
          <cell r="EW239">
            <v>55.331090681916933</v>
          </cell>
          <cell r="EX239">
            <v>13.019594249589915</v>
          </cell>
          <cell r="EZ239">
            <v>55.331090681916933</v>
          </cell>
          <cell r="FA239">
            <v>70.331090681916933</v>
          </cell>
          <cell r="FB239">
            <v>59</v>
          </cell>
          <cell r="FC239">
            <v>68.350684931506848</v>
          </cell>
          <cell r="FE239">
            <v>38271.593269791665</v>
          </cell>
        </row>
        <row r="240">
          <cell r="A240">
            <v>39989</v>
          </cell>
          <cell r="B240">
            <v>25</v>
          </cell>
          <cell r="C240">
            <v>4</v>
          </cell>
          <cell r="D240">
            <v>6</v>
          </cell>
          <cell r="E240">
            <v>2009</v>
          </cell>
          <cell r="G240">
            <v>0</v>
          </cell>
          <cell r="H240">
            <v>1.8593567478764641</v>
          </cell>
          <cell r="I240">
            <v>10.314711136546864</v>
          </cell>
          <cell r="J240">
            <v>85.61643835616438</v>
          </cell>
          <cell r="K240">
            <v>10.833333333333334</v>
          </cell>
          <cell r="L240">
            <v>0.45778185610689254</v>
          </cell>
          <cell r="M240">
            <v>6.649293638621768</v>
          </cell>
          <cell r="N240">
            <v>0</v>
          </cell>
          <cell r="O240">
            <v>29.411251526795713</v>
          </cell>
          <cell r="P240">
            <v>15.73563635097207</v>
          </cell>
          <cell r="Q240">
            <v>27.849491688162598</v>
          </cell>
          <cell r="R240">
            <v>19.976700461843564</v>
          </cell>
          <cell r="S240">
            <v>193.88495596837063</v>
          </cell>
          <cell r="T240">
            <v>21.445017076843168</v>
          </cell>
          <cell r="U240">
            <v>26.913730185498736</v>
          </cell>
          <cell r="W240">
            <v>0</v>
          </cell>
          <cell r="X240">
            <v>12.174067884423328</v>
          </cell>
          <cell r="Y240">
            <v>10.833333333333334</v>
          </cell>
          <cell r="Z240">
            <v>0</v>
          </cell>
          <cell r="AA240">
            <v>0</v>
          </cell>
          <cell r="AB240">
            <v>0</v>
          </cell>
          <cell r="AC240">
            <v>5</v>
          </cell>
          <cell r="AD240">
            <v>0</v>
          </cell>
          <cell r="AE240">
            <v>1.0022831050228298</v>
          </cell>
          <cell r="AF240">
            <v>1.1047923897058309</v>
          </cell>
          <cell r="AG240">
            <v>0</v>
          </cell>
          <cell r="AH240">
            <v>2.9694460164649534</v>
          </cell>
          <cell r="AI240">
            <v>0</v>
          </cell>
          <cell r="AJ240">
            <v>0</v>
          </cell>
          <cell r="AK240">
            <v>0</v>
          </cell>
          <cell r="AL240">
            <v>0</v>
          </cell>
          <cell r="AM240">
            <v>0</v>
          </cell>
          <cell r="AN240">
            <v>0</v>
          </cell>
          <cell r="AO240">
            <v>26.712471169927305</v>
          </cell>
          <cell r="AP240">
            <v>0</v>
          </cell>
          <cell r="AQ240">
            <v>22.895207610294168</v>
          </cell>
          <cell r="AR240">
            <v>17.104792389705832</v>
          </cell>
          <cell r="AS240">
            <v>23.291162841381691</v>
          </cell>
          <cell r="AT240">
            <v>0</v>
          </cell>
          <cell r="AU240">
            <v>0</v>
          </cell>
          <cell r="AV240">
            <v>0</v>
          </cell>
          <cell r="AW240">
            <v>67</v>
          </cell>
          <cell r="AX240">
            <v>0</v>
          </cell>
          <cell r="AY240">
            <v>0</v>
          </cell>
          <cell r="AZ240">
            <v>41.580139117143489</v>
          </cell>
          <cell r="BA240">
            <v>0</v>
          </cell>
          <cell r="BB240">
            <v>133.66356411356904</v>
          </cell>
          <cell r="BC240">
            <v>0</v>
          </cell>
          <cell r="BD240">
            <v>0</v>
          </cell>
          <cell r="BE240">
            <v>27.3224043715847</v>
          </cell>
          <cell r="BF240">
            <v>34.030147603320231</v>
          </cell>
          <cell r="BG240">
            <v>0</v>
          </cell>
          <cell r="BH240">
            <v>7.1816192110903927</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6.9981329566019213</v>
          </cell>
          <cell r="BX240">
            <v>0</v>
          </cell>
          <cell r="BY240">
            <v>0</v>
          </cell>
          <cell r="CA240">
            <v>0</v>
          </cell>
          <cell r="CB240">
            <v>10.08413421356714</v>
          </cell>
          <cell r="CC240">
            <v>0</v>
          </cell>
          <cell r="CD240">
            <v>0</v>
          </cell>
          <cell r="CE240">
            <v>0</v>
          </cell>
          <cell r="CF240">
            <v>0</v>
          </cell>
          <cell r="CH240">
            <v>10.08413421356714</v>
          </cell>
          <cell r="CJ240">
            <v>39989</v>
          </cell>
          <cell r="CK240">
            <v>12.174067884423328</v>
          </cell>
          <cell r="CL240">
            <v>2.1070754947286607</v>
          </cell>
          <cell r="CM240">
            <v>61.352551974904927</v>
          </cell>
          <cell r="CN240">
            <v>6.9981329566019213</v>
          </cell>
          <cell r="CO240">
            <v>0</v>
          </cell>
          <cell r="CP240">
            <v>52.973080027773946</v>
          </cell>
          <cell r="CQ240">
            <v>0</v>
          </cell>
          <cell r="CR240">
            <v>40</v>
          </cell>
          <cell r="CS240">
            <v>0</v>
          </cell>
          <cell r="CU240">
            <v>39989</v>
          </cell>
          <cell r="CV240">
            <v>0</v>
          </cell>
          <cell r="CW240">
            <v>5</v>
          </cell>
          <cell r="CX240">
            <v>0</v>
          </cell>
          <cell r="CY240">
            <v>0</v>
          </cell>
          <cell r="CZ240">
            <v>0</v>
          </cell>
          <cell r="DA240">
            <v>0</v>
          </cell>
          <cell r="DB240">
            <v>0</v>
          </cell>
          <cell r="DC240">
            <v>72.328767123287676</v>
          </cell>
          <cell r="DD240">
            <v>67</v>
          </cell>
          <cell r="DE240">
            <v>11.835616438356164</v>
          </cell>
          <cell r="DF240">
            <v>24</v>
          </cell>
          <cell r="DG240">
            <v>58.684931506849324</v>
          </cell>
          <cell r="DH240">
            <v>133.66356411356904</v>
          </cell>
          <cell r="DI240">
            <v>0</v>
          </cell>
          <cell r="DJ240">
            <v>0</v>
          </cell>
          <cell r="DK240">
            <v>27.3224043715847</v>
          </cell>
          <cell r="DL240">
            <v>34.030147603320231</v>
          </cell>
          <cell r="DM240">
            <v>0</v>
          </cell>
          <cell r="DN240">
            <v>0</v>
          </cell>
          <cell r="DO240">
            <v>0</v>
          </cell>
          <cell r="DP240">
            <v>6.9981329566019213</v>
          </cell>
          <cell r="DR240">
            <v>68.350684931506848</v>
          </cell>
          <cell r="DS240">
            <v>10.08413421356714</v>
          </cell>
          <cell r="DT240">
            <v>0</v>
          </cell>
          <cell r="DV240">
            <v>39989</v>
          </cell>
          <cell r="DW240">
            <v>1.4047169964857738</v>
          </cell>
          <cell r="DY240">
            <v>49.7</v>
          </cell>
          <cell r="DZ240">
            <v>44.7</v>
          </cell>
          <cell r="EA240">
            <v>40</v>
          </cell>
          <cell r="EB240">
            <v>40</v>
          </cell>
          <cell r="ED240">
            <v>60</v>
          </cell>
          <cell r="EE240">
            <v>20</v>
          </cell>
          <cell r="EF240">
            <v>52.973080027773946</v>
          </cell>
          <cell r="EG240">
            <v>0</v>
          </cell>
          <cell r="EH240">
            <v>52.973080027773946</v>
          </cell>
          <cell r="EJ240">
            <v>40</v>
          </cell>
          <cell r="EK240">
            <v>100</v>
          </cell>
          <cell r="EL240">
            <v>120</v>
          </cell>
          <cell r="EN240">
            <v>0</v>
          </cell>
          <cell r="EO240">
            <v>60</v>
          </cell>
          <cell r="EP240">
            <v>80</v>
          </cell>
          <cell r="ER240">
            <v>200</v>
          </cell>
          <cell r="ET240">
            <v>15</v>
          </cell>
          <cell r="EU240">
            <v>0</v>
          </cell>
          <cell r="EV240">
            <v>6.9981329566019213</v>
          </cell>
          <cell r="EW240">
            <v>53.350684931506848</v>
          </cell>
          <cell r="EX240">
            <v>15</v>
          </cell>
          <cell r="EZ240">
            <v>46.352551974904927</v>
          </cell>
          <cell r="FA240">
            <v>61.352551974904927</v>
          </cell>
          <cell r="FB240">
            <v>59</v>
          </cell>
          <cell r="FC240">
            <v>68.350684931506848</v>
          </cell>
          <cell r="FE240">
            <v>38271.59327002315</v>
          </cell>
        </row>
        <row r="241">
          <cell r="A241">
            <v>39990</v>
          </cell>
          <cell r="B241">
            <v>26</v>
          </cell>
          <cell r="C241">
            <v>5</v>
          </cell>
          <cell r="D241">
            <v>6</v>
          </cell>
          <cell r="E241">
            <v>2009</v>
          </cell>
          <cell r="G241">
            <v>0</v>
          </cell>
          <cell r="H241">
            <v>1.8922005714075218</v>
          </cell>
          <cell r="I241">
            <v>10.418197166656014</v>
          </cell>
          <cell r="J241">
            <v>85.61643835616438</v>
          </cell>
          <cell r="K241">
            <v>10.833333333333334</v>
          </cell>
          <cell r="L241">
            <v>0.46586815074339322</v>
          </cell>
          <cell r="M241">
            <v>6.7160050561866198</v>
          </cell>
          <cell r="N241">
            <v>0</v>
          </cell>
          <cell r="O241">
            <v>29.93077418218547</v>
          </cell>
          <cell r="P241">
            <v>15.893509752916755</v>
          </cell>
          <cell r="Q241">
            <v>27.539327842518674</v>
          </cell>
          <cell r="R241">
            <v>19.976700461843564</v>
          </cell>
          <cell r="S241">
            <v>216.44687362994185</v>
          </cell>
          <cell r="T241">
            <v>21.777987040927705</v>
          </cell>
          <cell r="U241">
            <v>30.125255289376938</v>
          </cell>
          <cell r="W241">
            <v>0</v>
          </cell>
          <cell r="X241">
            <v>12.310397738063536</v>
          </cell>
          <cell r="Y241">
            <v>10.833333333333334</v>
          </cell>
          <cell r="Z241">
            <v>0</v>
          </cell>
          <cell r="AA241">
            <v>0</v>
          </cell>
          <cell r="AB241">
            <v>0</v>
          </cell>
          <cell r="AC241">
            <v>5</v>
          </cell>
          <cell r="AD241">
            <v>0</v>
          </cell>
          <cell r="AE241">
            <v>1.0022831050228298</v>
          </cell>
          <cell r="AF241">
            <v>1.1795901019071833</v>
          </cell>
          <cell r="AG241">
            <v>0</v>
          </cell>
          <cell r="AH241">
            <v>2.8399150806892628</v>
          </cell>
          <cell r="AI241">
            <v>0</v>
          </cell>
          <cell r="AJ241">
            <v>0</v>
          </cell>
          <cell r="AK241">
            <v>0</v>
          </cell>
          <cell r="AL241">
            <v>0</v>
          </cell>
          <cell r="AM241">
            <v>0</v>
          </cell>
          <cell r="AN241">
            <v>0</v>
          </cell>
          <cell r="AO241">
            <v>26.620950200411439</v>
          </cell>
          <cell r="AP241">
            <v>0</v>
          </cell>
          <cell r="AQ241">
            <v>22.820409898092816</v>
          </cell>
          <cell r="AR241">
            <v>17.179590101907184</v>
          </cell>
          <cell r="AS241">
            <v>23.879446958363758</v>
          </cell>
          <cell r="AT241">
            <v>0</v>
          </cell>
          <cell r="AU241">
            <v>0</v>
          </cell>
          <cell r="AV241">
            <v>0</v>
          </cell>
          <cell r="AW241">
            <v>67</v>
          </cell>
          <cell r="AX241">
            <v>0</v>
          </cell>
          <cell r="AY241">
            <v>0</v>
          </cell>
          <cell r="AZ241">
            <v>41.505341404942143</v>
          </cell>
          <cell r="BA241">
            <v>0</v>
          </cell>
          <cell r="BB241">
            <v>159.84477455530435</v>
          </cell>
          <cell r="BC241">
            <v>0</v>
          </cell>
          <cell r="BD241">
            <v>0</v>
          </cell>
          <cell r="BE241">
            <v>27.3224043715847</v>
          </cell>
          <cell r="BF241">
            <v>34.495196166077847</v>
          </cell>
          <cell r="BG241">
            <v>0</v>
          </cell>
          <cell r="BH241">
            <v>6.6780571457596807</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6.5330843938443053</v>
          </cell>
          <cell r="BX241">
            <v>0</v>
          </cell>
          <cell r="BY241">
            <v>0</v>
          </cell>
          <cell r="CA241">
            <v>0</v>
          </cell>
          <cell r="CB241">
            <v>10.587696278897852</v>
          </cell>
          <cell r="CC241">
            <v>0</v>
          </cell>
          <cell r="CD241">
            <v>0</v>
          </cell>
          <cell r="CE241">
            <v>0</v>
          </cell>
          <cell r="CF241">
            <v>0</v>
          </cell>
          <cell r="CH241">
            <v>10.587696278897852</v>
          </cell>
          <cell r="CJ241">
            <v>39990</v>
          </cell>
          <cell r="CK241">
            <v>12.310397738063536</v>
          </cell>
          <cell r="CL241">
            <v>2.1818732069300131</v>
          </cell>
          <cell r="CM241">
            <v>61.817600537662543</v>
          </cell>
          <cell r="CN241">
            <v>6.5330843938443053</v>
          </cell>
          <cell r="CO241">
            <v>0</v>
          </cell>
          <cell r="CP241">
            <v>53.34031223946446</v>
          </cell>
          <cell r="CQ241">
            <v>0</v>
          </cell>
          <cell r="CR241">
            <v>40</v>
          </cell>
          <cell r="CS241">
            <v>0</v>
          </cell>
          <cell r="CU241">
            <v>39990</v>
          </cell>
          <cell r="CV241">
            <v>0</v>
          </cell>
          <cell r="CW241">
            <v>5</v>
          </cell>
          <cell r="CX241">
            <v>0</v>
          </cell>
          <cell r="CY241">
            <v>0</v>
          </cell>
          <cell r="CZ241">
            <v>0</v>
          </cell>
          <cell r="DA241">
            <v>0</v>
          </cell>
          <cell r="DB241">
            <v>0</v>
          </cell>
          <cell r="DC241">
            <v>72.328767123287676</v>
          </cell>
          <cell r="DD241">
            <v>67</v>
          </cell>
          <cell r="DE241">
            <v>11.835616438356164</v>
          </cell>
          <cell r="DF241">
            <v>24</v>
          </cell>
          <cell r="DG241">
            <v>58.684931506849324</v>
          </cell>
          <cell r="DH241">
            <v>159.84477455530435</v>
          </cell>
          <cell r="DI241">
            <v>0</v>
          </cell>
          <cell r="DJ241">
            <v>0</v>
          </cell>
          <cell r="DK241">
            <v>27.3224043715847</v>
          </cell>
          <cell r="DL241">
            <v>34.495196166077847</v>
          </cell>
          <cell r="DM241">
            <v>0</v>
          </cell>
          <cell r="DN241">
            <v>0</v>
          </cell>
          <cell r="DO241">
            <v>0</v>
          </cell>
          <cell r="DP241">
            <v>6.5330843938443053</v>
          </cell>
          <cell r="DR241">
            <v>68.350684931506848</v>
          </cell>
          <cell r="DS241">
            <v>10.587696278897852</v>
          </cell>
          <cell r="DT241">
            <v>0</v>
          </cell>
          <cell r="DV241">
            <v>39990</v>
          </cell>
          <cell r="DW241">
            <v>1.4545821379533421</v>
          </cell>
          <cell r="DY241">
            <v>49.7</v>
          </cell>
          <cell r="DZ241">
            <v>44.7</v>
          </cell>
          <cell r="EA241">
            <v>40</v>
          </cell>
          <cell r="EB241">
            <v>40</v>
          </cell>
          <cell r="ED241">
            <v>60</v>
          </cell>
          <cell r="EE241">
            <v>20</v>
          </cell>
          <cell r="EF241">
            <v>53.34031223946446</v>
          </cell>
          <cell r="EG241">
            <v>0</v>
          </cell>
          <cell r="EH241">
            <v>53.34031223946446</v>
          </cell>
          <cell r="EJ241">
            <v>40</v>
          </cell>
          <cell r="EK241">
            <v>100</v>
          </cell>
          <cell r="EL241">
            <v>120</v>
          </cell>
          <cell r="EN241">
            <v>0</v>
          </cell>
          <cell r="EO241">
            <v>60</v>
          </cell>
          <cell r="EP241">
            <v>80</v>
          </cell>
          <cell r="ER241">
            <v>200</v>
          </cell>
          <cell r="ET241">
            <v>15</v>
          </cell>
          <cell r="EU241">
            <v>0</v>
          </cell>
          <cell r="EV241">
            <v>6.5330843938443053</v>
          </cell>
          <cell r="EW241">
            <v>53.350684931506848</v>
          </cell>
          <cell r="EX241">
            <v>15</v>
          </cell>
          <cell r="EZ241">
            <v>46.817600537662543</v>
          </cell>
          <cell r="FA241">
            <v>61.817600537662543</v>
          </cell>
          <cell r="FB241">
            <v>59</v>
          </cell>
          <cell r="FC241">
            <v>68.350684931506848</v>
          </cell>
          <cell r="FE241">
            <v>38271.593270254627</v>
          </cell>
        </row>
        <row r="242">
          <cell r="A242">
            <v>39991</v>
          </cell>
          <cell r="B242">
            <v>27</v>
          </cell>
          <cell r="C242">
            <v>6</v>
          </cell>
          <cell r="D242">
            <v>6</v>
          </cell>
          <cell r="E242">
            <v>2009</v>
          </cell>
          <cell r="G242">
            <v>0</v>
          </cell>
          <cell r="H242">
            <v>2.0751304153412384</v>
          </cell>
          <cell r="I242">
            <v>12.931433319436689</v>
          </cell>
          <cell r="J242">
            <v>85.61643835616438</v>
          </cell>
          <cell r="K242">
            <v>10.833333333333334</v>
          </cell>
          <cell r="L242">
            <v>0.51090628750168932</v>
          </cell>
          <cell r="M242">
            <v>8.3361420568077857</v>
          </cell>
          <cell r="N242">
            <v>8.1229090909090917</v>
          </cell>
          <cell r="O242">
            <v>32.824353188923496</v>
          </cell>
          <cell r="P242">
            <v>19.72758417737149</v>
          </cell>
          <cell r="Q242">
            <v>27.455457328959035</v>
          </cell>
          <cell r="R242">
            <v>19.976700461843564</v>
          </cell>
          <cell r="S242">
            <v>233.05599271043209</v>
          </cell>
          <cell r="T242">
            <v>22.334759563031845</v>
          </cell>
          <cell r="U242">
            <v>40.901381978704563</v>
          </cell>
          <cell r="W242">
            <v>0</v>
          </cell>
          <cell r="X242">
            <v>15.006563734777927</v>
          </cell>
          <cell r="Y242">
            <v>10.833333333333334</v>
          </cell>
          <cell r="Z242">
            <v>0</v>
          </cell>
          <cell r="AA242">
            <v>0</v>
          </cell>
          <cell r="AB242">
            <v>2.5621528781522285</v>
          </cell>
          <cell r="AC242">
            <v>5</v>
          </cell>
          <cell r="AD242">
            <v>0</v>
          </cell>
          <cell r="AE242">
            <v>1.0022831050228298</v>
          </cell>
          <cell r="AF242">
            <v>8.4055214520435086</v>
          </cell>
          <cell r="AG242">
            <v>0</v>
          </cell>
          <cell r="AH242">
            <v>2.0491714646383308</v>
          </cell>
          <cell r="AI242">
            <v>0</v>
          </cell>
          <cell r="AJ242">
            <v>0</v>
          </cell>
          <cell r="AK242">
            <v>0</v>
          </cell>
          <cell r="AL242">
            <v>0</v>
          </cell>
          <cell r="AM242">
            <v>0</v>
          </cell>
          <cell r="AN242">
            <v>0</v>
          </cell>
          <cell r="AO242">
            <v>24.621825220896941</v>
          </cell>
          <cell r="AP242">
            <v>0</v>
          </cell>
          <cell r="AQ242">
            <v>15.594478547956491</v>
          </cell>
          <cell r="AR242">
            <v>22.833651747332617</v>
          </cell>
          <cell r="AS242">
            <v>30.651206702974477</v>
          </cell>
          <cell r="AT242">
            <v>0</v>
          </cell>
          <cell r="AU242">
            <v>0</v>
          </cell>
          <cell r="AV242">
            <v>0</v>
          </cell>
          <cell r="AW242">
            <v>67</v>
          </cell>
          <cell r="AX242">
            <v>0</v>
          </cell>
          <cell r="AY242">
            <v>0</v>
          </cell>
          <cell r="AZ242">
            <v>35.851279759516707</v>
          </cell>
          <cell r="BA242">
            <v>0</v>
          </cell>
          <cell r="BB242">
            <v>193.44085449265177</v>
          </cell>
          <cell r="BC242">
            <v>0</v>
          </cell>
          <cell r="BD242">
            <v>0</v>
          </cell>
          <cell r="BE242">
            <v>27.3224043715847</v>
          </cell>
          <cell r="BF242">
            <v>41.028280559922152</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CA242">
            <v>0</v>
          </cell>
          <cell r="CB242">
            <v>17.265753424657532</v>
          </cell>
          <cell r="CC242">
            <v>0</v>
          </cell>
          <cell r="CD242">
            <v>0</v>
          </cell>
          <cell r="CE242">
            <v>4.2337614732987277</v>
          </cell>
          <cell r="CF242">
            <v>0</v>
          </cell>
          <cell r="CH242">
            <v>21.49951489795626</v>
          </cell>
          <cell r="CJ242">
            <v>39991</v>
          </cell>
          <cell r="CK242">
            <v>15.006563734777927</v>
          </cell>
          <cell r="CL242">
            <v>9.4078045570663384</v>
          </cell>
          <cell r="CM242">
            <v>68.350684931506848</v>
          </cell>
          <cell r="CN242">
            <v>0</v>
          </cell>
          <cell r="CO242">
            <v>0</v>
          </cell>
          <cell r="CP242">
            <v>57.322203388509749</v>
          </cell>
          <cell r="CQ242">
            <v>0</v>
          </cell>
          <cell r="CR242">
            <v>38.428130295289108</v>
          </cell>
          <cell r="CS242">
            <v>0</v>
          </cell>
          <cell r="CU242">
            <v>39991</v>
          </cell>
          <cell r="CV242">
            <v>2.5621528781522285</v>
          </cell>
          <cell r="CW242">
            <v>5</v>
          </cell>
          <cell r="CX242">
            <v>0</v>
          </cell>
          <cell r="CY242">
            <v>0</v>
          </cell>
          <cell r="CZ242">
            <v>0</v>
          </cell>
          <cell r="DA242">
            <v>0</v>
          </cell>
          <cell r="DB242">
            <v>0</v>
          </cell>
          <cell r="DC242">
            <v>72.328767123287676</v>
          </cell>
          <cell r="DD242">
            <v>67</v>
          </cell>
          <cell r="DE242">
            <v>11.835616438356164</v>
          </cell>
          <cell r="DF242">
            <v>24</v>
          </cell>
          <cell r="DG242">
            <v>58.684931506849324</v>
          </cell>
          <cell r="DH242">
            <v>193.44085449265177</v>
          </cell>
          <cell r="DI242">
            <v>0</v>
          </cell>
          <cell r="DJ242">
            <v>0</v>
          </cell>
          <cell r="DK242">
            <v>27.3224043715847</v>
          </cell>
          <cell r="DL242">
            <v>41.028280559922152</v>
          </cell>
          <cell r="DM242">
            <v>0</v>
          </cell>
          <cell r="DN242">
            <v>0</v>
          </cell>
          <cell r="DO242">
            <v>0</v>
          </cell>
          <cell r="DP242">
            <v>0</v>
          </cell>
          <cell r="DR242">
            <v>68.350684931506848</v>
          </cell>
          <cell r="DS242">
            <v>21.49951489795626</v>
          </cell>
          <cell r="DT242">
            <v>0</v>
          </cell>
          <cell r="DV242">
            <v>39991</v>
          </cell>
          <cell r="DW242">
            <v>6.271869704710892</v>
          </cell>
          <cell r="DY242">
            <v>49.7</v>
          </cell>
          <cell r="DZ242">
            <v>44.7</v>
          </cell>
          <cell r="EA242">
            <v>40</v>
          </cell>
          <cell r="EB242">
            <v>38.428130295289108</v>
          </cell>
          <cell r="ED242">
            <v>60</v>
          </cell>
          <cell r="EE242">
            <v>20</v>
          </cell>
          <cell r="EF242">
            <v>61.555964861808476</v>
          </cell>
          <cell r="EG242">
            <v>1.5559648618084765</v>
          </cell>
          <cell r="EH242">
            <v>60</v>
          </cell>
          <cell r="EJ242">
            <v>38.428130295289108</v>
          </cell>
          <cell r="EK242">
            <v>98.428130295289108</v>
          </cell>
          <cell r="EL242">
            <v>118.42813029528911</v>
          </cell>
          <cell r="EN242">
            <v>0</v>
          </cell>
          <cell r="EO242">
            <v>60</v>
          </cell>
          <cell r="EP242">
            <v>80</v>
          </cell>
          <cell r="ER242">
            <v>200</v>
          </cell>
          <cell r="ET242">
            <v>15</v>
          </cell>
          <cell r="EU242">
            <v>0</v>
          </cell>
          <cell r="EV242">
            <v>0</v>
          </cell>
          <cell r="EW242">
            <v>58.111655005578179</v>
          </cell>
          <cell r="EX242">
            <v>10.239029925928669</v>
          </cell>
          <cell r="EZ242">
            <v>58.111655005578179</v>
          </cell>
          <cell r="FA242">
            <v>73.111655005578172</v>
          </cell>
          <cell r="FB242">
            <v>59</v>
          </cell>
          <cell r="FC242">
            <v>68.350684931506848</v>
          </cell>
          <cell r="FE242">
            <v>38271.59327060185</v>
          </cell>
        </row>
        <row r="243">
          <cell r="A243">
            <v>39992</v>
          </cell>
          <cell r="B243">
            <v>28</v>
          </cell>
          <cell r="C243">
            <v>7</v>
          </cell>
          <cell r="D243">
            <v>6</v>
          </cell>
          <cell r="E243">
            <v>2009</v>
          </cell>
          <cell r="G243">
            <v>0</v>
          </cell>
          <cell r="H243">
            <v>2.2255221247686867</v>
          </cell>
          <cell r="I243">
            <v>13.036811850605156</v>
          </cell>
          <cell r="J243">
            <v>85.61643835616438</v>
          </cell>
          <cell r="K243">
            <v>10.833333333333334</v>
          </cell>
          <cell r="L243">
            <v>0.54793339161358945</v>
          </cell>
          <cell r="M243">
            <v>8.4040734596042359</v>
          </cell>
          <cell r="N243">
            <v>8.1229090909090917</v>
          </cell>
          <cell r="O243">
            <v>35.20324492046835</v>
          </cell>
          <cell r="P243">
            <v>19.888344689587029</v>
          </cell>
          <cell r="Q243">
            <v>27.452799166379261</v>
          </cell>
          <cell r="R243">
            <v>19.976700461843564</v>
          </cell>
          <cell r="S243">
            <v>177.92664770612907</v>
          </cell>
          <cell r="T243">
            <v>22.076963082872769</v>
          </cell>
          <cell r="U243">
            <v>39.212327801140937</v>
          </cell>
          <cell r="W243">
            <v>0</v>
          </cell>
          <cell r="X243">
            <v>15.262333975373842</v>
          </cell>
          <cell r="Y243">
            <v>10.833333333333334</v>
          </cell>
          <cell r="Z243">
            <v>0</v>
          </cell>
          <cell r="AA243">
            <v>0</v>
          </cell>
          <cell r="AB243">
            <v>2.5608532353879485</v>
          </cell>
          <cell r="AC243">
            <v>5</v>
          </cell>
          <cell r="AD243">
            <v>0</v>
          </cell>
          <cell r="AE243">
            <v>1.0022831050228298</v>
          </cell>
          <cell r="AF243">
            <v>8.5117796017161389</v>
          </cell>
          <cell r="AG243">
            <v>0</v>
          </cell>
          <cell r="AH243">
            <v>1.9567152343166789</v>
          </cell>
          <cell r="AI243">
            <v>0</v>
          </cell>
          <cell r="AJ243">
            <v>0</v>
          </cell>
          <cell r="AK243">
            <v>0</v>
          </cell>
          <cell r="AL243">
            <v>0</v>
          </cell>
          <cell r="AM243">
            <v>0</v>
          </cell>
          <cell r="AN243">
            <v>0</v>
          </cell>
          <cell r="AO243">
            <v>24.371259314972743</v>
          </cell>
          <cell r="AP243">
            <v>0</v>
          </cell>
          <cell r="AQ243">
            <v>15.488220398283861</v>
          </cell>
          <cell r="AR243">
            <v>22.869071130556829</v>
          </cell>
          <cell r="AS243">
            <v>30.738458598624412</v>
          </cell>
          <cell r="AT243">
            <v>0</v>
          </cell>
          <cell r="AU243">
            <v>0</v>
          </cell>
          <cell r="AV243">
            <v>0</v>
          </cell>
          <cell r="AW243">
            <v>67</v>
          </cell>
          <cell r="AX243">
            <v>0</v>
          </cell>
          <cell r="AY243">
            <v>0</v>
          </cell>
          <cell r="AZ243">
            <v>35.815860376292491</v>
          </cell>
          <cell r="BA243">
            <v>0</v>
          </cell>
          <cell r="BB243">
            <v>136.40007821385029</v>
          </cell>
          <cell r="BC243">
            <v>0</v>
          </cell>
          <cell r="BD243">
            <v>0</v>
          </cell>
          <cell r="BE243">
            <v>27.3224043715847</v>
          </cell>
          <cell r="BF243">
            <v>41.028280559922152</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A243">
            <v>0</v>
          </cell>
          <cell r="CB243">
            <v>17.265753424657532</v>
          </cell>
          <cell r="CC243">
            <v>0</v>
          </cell>
          <cell r="CD243">
            <v>0</v>
          </cell>
          <cell r="CE243">
            <v>7.0973645615236904</v>
          </cell>
          <cell r="CF243">
            <v>0</v>
          </cell>
          <cell r="CH243">
            <v>24.363117986181223</v>
          </cell>
          <cell r="CJ243">
            <v>39992</v>
          </cell>
          <cell r="CK243">
            <v>15.262333975373842</v>
          </cell>
          <cell r="CL243">
            <v>9.5140627067389687</v>
          </cell>
          <cell r="CM243">
            <v>68.350684931506848</v>
          </cell>
          <cell r="CN243">
            <v>0</v>
          </cell>
          <cell r="CO243">
            <v>0</v>
          </cell>
          <cell r="CP243">
            <v>57.066433147913834</v>
          </cell>
          <cell r="CQ243">
            <v>0</v>
          </cell>
          <cell r="CR243">
            <v>38.35729152884069</v>
          </cell>
          <cell r="CS243">
            <v>0</v>
          </cell>
          <cell r="CU243">
            <v>39992</v>
          </cell>
          <cell r="CV243">
            <v>2.5608532353879485</v>
          </cell>
          <cell r="CW243">
            <v>5</v>
          </cell>
          <cell r="CX243">
            <v>0</v>
          </cell>
          <cell r="CY243">
            <v>0</v>
          </cell>
          <cell r="CZ243">
            <v>0</v>
          </cell>
          <cell r="DA243">
            <v>0</v>
          </cell>
          <cell r="DB243">
            <v>0</v>
          </cell>
          <cell r="DC243">
            <v>72.328767123287676</v>
          </cell>
          <cell r="DD243">
            <v>67</v>
          </cell>
          <cell r="DE243">
            <v>11.835616438356164</v>
          </cell>
          <cell r="DF243">
            <v>24</v>
          </cell>
          <cell r="DG243">
            <v>58.684931506849324</v>
          </cell>
          <cell r="DH243">
            <v>136.40007821385029</v>
          </cell>
          <cell r="DI243">
            <v>0</v>
          </cell>
          <cell r="DJ243">
            <v>0</v>
          </cell>
          <cell r="DK243">
            <v>27.3224043715847</v>
          </cell>
          <cell r="DL243">
            <v>41.028280559922152</v>
          </cell>
          <cell r="DM243">
            <v>0</v>
          </cell>
          <cell r="DN243">
            <v>0</v>
          </cell>
          <cell r="DO243">
            <v>0</v>
          </cell>
          <cell r="DP243">
            <v>0</v>
          </cell>
          <cell r="DR243">
            <v>68.350684931506848</v>
          </cell>
          <cell r="DS243">
            <v>24.363117986181223</v>
          </cell>
          <cell r="DT243">
            <v>0</v>
          </cell>
          <cell r="DV243">
            <v>39992</v>
          </cell>
          <cell r="DW243">
            <v>6.3427084711593125</v>
          </cell>
          <cell r="DY243">
            <v>49.7</v>
          </cell>
          <cell r="DZ243">
            <v>44.7</v>
          </cell>
          <cell r="EA243">
            <v>40</v>
          </cell>
          <cell r="EB243">
            <v>38.35729152884069</v>
          </cell>
          <cell r="ED243">
            <v>60</v>
          </cell>
          <cell r="EE243">
            <v>20</v>
          </cell>
          <cell r="EF243">
            <v>64.163797709437517</v>
          </cell>
          <cell r="EG243">
            <v>4.1637977094375174</v>
          </cell>
          <cell r="EH243">
            <v>60</v>
          </cell>
          <cell r="EJ243">
            <v>38.35729152884069</v>
          </cell>
          <cell r="EK243">
            <v>98.35729152884069</v>
          </cell>
          <cell r="EL243">
            <v>118.35729152884069</v>
          </cell>
          <cell r="EN243">
            <v>0</v>
          </cell>
          <cell r="EO243">
            <v>60</v>
          </cell>
          <cell r="EP243">
            <v>80</v>
          </cell>
          <cell r="ER243">
            <v>200</v>
          </cell>
          <cell r="ET243">
            <v>15</v>
          </cell>
          <cell r="EU243">
            <v>0</v>
          </cell>
          <cell r="EV243">
            <v>0</v>
          </cell>
          <cell r="EW243">
            <v>58.585208145202095</v>
          </cell>
          <cell r="EX243">
            <v>9.7654767863047525</v>
          </cell>
          <cell r="EZ243">
            <v>58.585208145202095</v>
          </cell>
          <cell r="FA243">
            <v>73.585208145202103</v>
          </cell>
          <cell r="FB243">
            <v>59</v>
          </cell>
          <cell r="FC243">
            <v>68.350684931506848</v>
          </cell>
          <cell r="FE243">
            <v>38271.593270717596</v>
          </cell>
        </row>
        <row r="244">
          <cell r="A244">
            <v>39993</v>
          </cell>
          <cell r="B244">
            <v>29</v>
          </cell>
          <cell r="C244">
            <v>1</v>
          </cell>
          <cell r="D244">
            <v>6</v>
          </cell>
          <cell r="E244">
            <v>2009</v>
          </cell>
          <cell r="G244">
            <v>0</v>
          </cell>
          <cell r="H244">
            <v>2.2368577117089745</v>
          </cell>
          <cell r="I244">
            <v>13.045016247770345</v>
          </cell>
          <cell r="J244">
            <v>85.61643835616438</v>
          </cell>
          <cell r="K244">
            <v>10.833333333333334</v>
          </cell>
          <cell r="L244">
            <v>0.55072426326073964</v>
          </cell>
          <cell r="M244">
            <v>8.4093623567102274</v>
          </cell>
          <cell r="N244">
            <v>8.1229090909090917</v>
          </cell>
          <cell r="O244">
            <v>35.382550908458775</v>
          </cell>
          <cell r="P244">
            <v>19.900860930571511</v>
          </cell>
          <cell r="Q244">
            <v>27.462525636846571</v>
          </cell>
          <cell r="R244">
            <v>19.976700461843564</v>
          </cell>
          <cell r="S244">
            <v>253.53813488623777</v>
          </cell>
          <cell r="T244">
            <v>22.430538392956784</v>
          </cell>
          <cell r="U244">
            <v>41.528914335651613</v>
          </cell>
          <cell r="W244">
            <v>0</v>
          </cell>
          <cell r="X244">
            <v>15.28187395947932</v>
          </cell>
          <cell r="Y244">
            <v>10.833333333333334</v>
          </cell>
          <cell r="Z244">
            <v>0</v>
          </cell>
          <cell r="AA244">
            <v>0</v>
          </cell>
          <cell r="AB244">
            <v>2.5595542518627514</v>
          </cell>
          <cell r="AC244">
            <v>5</v>
          </cell>
          <cell r="AD244">
            <v>0</v>
          </cell>
          <cell r="AE244">
            <v>1.0022831050228298</v>
          </cell>
          <cell r="AF244">
            <v>8.521158353994478</v>
          </cell>
          <cell r="AG244">
            <v>0</v>
          </cell>
          <cell r="AH244">
            <v>1.9747956210660362</v>
          </cell>
          <cell r="AI244">
            <v>0</v>
          </cell>
          <cell r="AJ244">
            <v>0</v>
          </cell>
          <cell r="AK244">
            <v>0</v>
          </cell>
          <cell r="AL244">
            <v>0</v>
          </cell>
          <cell r="AM244">
            <v>0</v>
          </cell>
          <cell r="AN244">
            <v>0</v>
          </cell>
          <cell r="AO244">
            <v>24.245989473845597</v>
          </cell>
          <cell r="AP244">
            <v>0</v>
          </cell>
          <cell r="AQ244">
            <v>15.478841646005522</v>
          </cell>
          <cell r="AR244">
            <v>22.872197381316276</v>
          </cell>
          <cell r="AS244">
            <v>30.826108068896723</v>
          </cell>
          <cell r="AT244">
            <v>0</v>
          </cell>
          <cell r="AU244">
            <v>0</v>
          </cell>
          <cell r="AV244">
            <v>0</v>
          </cell>
          <cell r="AW244">
            <v>67</v>
          </cell>
          <cell r="AX244">
            <v>0</v>
          </cell>
          <cell r="AY244">
            <v>0</v>
          </cell>
          <cell r="AZ244">
            <v>35.812734125533048</v>
          </cell>
          <cell r="BA244">
            <v>0</v>
          </cell>
          <cell r="BB244">
            <v>214.68485348931313</v>
          </cell>
          <cell r="BC244">
            <v>0</v>
          </cell>
          <cell r="BD244">
            <v>0</v>
          </cell>
          <cell r="BE244">
            <v>27.3224043715847</v>
          </cell>
          <cell r="BF244">
            <v>41.028280559922152</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CA244">
            <v>0</v>
          </cell>
          <cell r="CB244">
            <v>17.265753424657532</v>
          </cell>
          <cell r="CC244">
            <v>0</v>
          </cell>
          <cell r="CD244">
            <v>0</v>
          </cell>
          <cell r="CE244">
            <v>7.3247057465902543</v>
          </cell>
          <cell r="CF244">
            <v>0</v>
          </cell>
          <cell r="CH244">
            <v>24.590459171247787</v>
          </cell>
          <cell r="CJ244">
            <v>39993</v>
          </cell>
          <cell r="CK244">
            <v>15.28187395947932</v>
          </cell>
          <cell r="CL244">
            <v>9.5234414590173078</v>
          </cell>
          <cell r="CM244">
            <v>68.350684931506848</v>
          </cell>
          <cell r="CN244">
            <v>0</v>
          </cell>
          <cell r="CO244">
            <v>0</v>
          </cell>
          <cell r="CP244">
            <v>57.046893163808356</v>
          </cell>
          <cell r="CQ244">
            <v>0</v>
          </cell>
          <cell r="CR244">
            <v>38.351039027321796</v>
          </cell>
          <cell r="CS244">
            <v>0</v>
          </cell>
          <cell r="CU244">
            <v>39993</v>
          </cell>
          <cell r="CV244">
            <v>2.5595542518627514</v>
          </cell>
          <cell r="CW244">
            <v>5</v>
          </cell>
          <cell r="CX244">
            <v>0</v>
          </cell>
          <cell r="CY244">
            <v>0</v>
          </cell>
          <cell r="CZ244">
            <v>0</v>
          </cell>
          <cell r="DA244">
            <v>0</v>
          </cell>
          <cell r="DB244">
            <v>0</v>
          </cell>
          <cell r="DC244">
            <v>72.328767123287676</v>
          </cell>
          <cell r="DD244">
            <v>67</v>
          </cell>
          <cell r="DE244">
            <v>11.835616438356164</v>
          </cell>
          <cell r="DF244">
            <v>24</v>
          </cell>
          <cell r="DG244">
            <v>58.684931506849324</v>
          </cell>
          <cell r="DH244">
            <v>214.68485348931313</v>
          </cell>
          <cell r="DI244">
            <v>0</v>
          </cell>
          <cell r="DJ244">
            <v>0</v>
          </cell>
          <cell r="DK244">
            <v>27.3224043715847</v>
          </cell>
          <cell r="DL244">
            <v>41.028280559922152</v>
          </cell>
          <cell r="DM244">
            <v>0</v>
          </cell>
          <cell r="DN244">
            <v>0</v>
          </cell>
          <cell r="DO244">
            <v>0</v>
          </cell>
          <cell r="DP244">
            <v>0</v>
          </cell>
          <cell r="DR244">
            <v>68.350684931506848</v>
          </cell>
          <cell r="DS244">
            <v>24.590459171247787</v>
          </cell>
          <cell r="DT244">
            <v>0</v>
          </cell>
          <cell r="DV244">
            <v>39993</v>
          </cell>
          <cell r="DW244">
            <v>6.3489609726782055</v>
          </cell>
          <cell r="DY244">
            <v>49.7</v>
          </cell>
          <cell r="DZ244">
            <v>44.7</v>
          </cell>
          <cell r="EA244">
            <v>40</v>
          </cell>
          <cell r="EB244">
            <v>38.351039027321796</v>
          </cell>
          <cell r="ED244">
            <v>60</v>
          </cell>
          <cell r="EE244">
            <v>20</v>
          </cell>
          <cell r="EF244">
            <v>64.371598910398603</v>
          </cell>
          <cell r="EG244">
            <v>4.3715989103986033</v>
          </cell>
          <cell r="EH244">
            <v>60</v>
          </cell>
          <cell r="EJ244">
            <v>38.351039027321796</v>
          </cell>
          <cell r="EK244">
            <v>98.351039027321804</v>
          </cell>
          <cell r="EL244">
            <v>118.3510390273218</v>
          </cell>
          <cell r="EN244">
            <v>0</v>
          </cell>
          <cell r="EO244">
            <v>60</v>
          </cell>
          <cell r="EP244">
            <v>80</v>
          </cell>
          <cell r="ER244">
            <v>200</v>
          </cell>
          <cell r="ET244">
            <v>15</v>
          </cell>
          <cell r="EU244">
            <v>0</v>
          </cell>
          <cell r="EV244">
            <v>0</v>
          </cell>
          <cell r="EW244">
            <v>58.62207730624673</v>
          </cell>
          <cell r="EX244">
            <v>9.7286076252601177</v>
          </cell>
          <cell r="EZ244">
            <v>58.62207730624673</v>
          </cell>
          <cell r="FA244">
            <v>73.622077306246723</v>
          </cell>
          <cell r="FB244">
            <v>59</v>
          </cell>
          <cell r="FC244">
            <v>68.350684931506848</v>
          </cell>
          <cell r="FE244">
            <v>38271.593270949073</v>
          </cell>
        </row>
        <row r="245">
          <cell r="A245">
            <v>39994</v>
          </cell>
          <cell r="B245">
            <v>30</v>
          </cell>
          <cell r="C245">
            <v>2</v>
          </cell>
          <cell r="D245">
            <v>6</v>
          </cell>
          <cell r="E245">
            <v>2009</v>
          </cell>
          <cell r="G245">
            <v>0</v>
          </cell>
          <cell r="H245">
            <v>2.4187499474380583</v>
          </cell>
          <cell r="I245">
            <v>13.173249322858233</v>
          </cell>
          <cell r="J245">
            <v>85.61643835616438</v>
          </cell>
          <cell r="K245">
            <v>10.833333333333334</v>
          </cell>
          <cell r="L245">
            <v>0.59550693628924278</v>
          </cell>
          <cell r="M245">
            <v>8.4920267531392923</v>
          </cell>
          <cell r="N245">
            <v>8.1229090909090917</v>
          </cell>
          <cell r="O245">
            <v>38.259717058477634</v>
          </cell>
          <cell r="P245">
            <v>20.096487256024325</v>
          </cell>
          <cell r="Q245">
            <v>27.488994628442146</v>
          </cell>
          <cell r="R245">
            <v>19.976700461843564</v>
          </cell>
          <cell r="S245">
            <v>195.13964872555115</v>
          </cell>
          <cell r="T245">
            <v>22.157454717145502</v>
          </cell>
          <cell r="U245">
            <v>39.739700133933809</v>
          </cell>
          <cell r="W245">
            <v>0</v>
          </cell>
          <cell r="X245">
            <v>15.591999270296292</v>
          </cell>
          <cell r="Y245">
            <v>10.833333333333334</v>
          </cell>
          <cell r="Z245">
            <v>0</v>
          </cell>
          <cell r="AA245">
            <v>0</v>
          </cell>
          <cell r="AB245">
            <v>2.5582559272422407</v>
          </cell>
          <cell r="AC245">
            <v>5</v>
          </cell>
          <cell r="AD245">
            <v>0</v>
          </cell>
          <cell r="AE245">
            <v>1.0022831050228298</v>
          </cell>
          <cell r="AF245">
            <v>8.6499037480725551</v>
          </cell>
          <cell r="AG245">
            <v>0</v>
          </cell>
          <cell r="AH245">
            <v>1.9378776630919248</v>
          </cell>
          <cell r="AI245">
            <v>0</v>
          </cell>
          <cell r="AJ245">
            <v>0</v>
          </cell>
          <cell r="AK245">
            <v>0</v>
          </cell>
          <cell r="AL245">
            <v>0</v>
          </cell>
          <cell r="AM245">
            <v>0</v>
          </cell>
          <cell r="AN245">
            <v>0</v>
          </cell>
          <cell r="AO245">
            <v>23.88316633437293</v>
          </cell>
          <cell r="AP245">
            <v>0</v>
          </cell>
          <cell r="AQ245">
            <v>15.350096251927445</v>
          </cell>
          <cell r="AR245">
            <v>22.915112512675634</v>
          </cell>
          <cell r="AS245">
            <v>30.915723855526529</v>
          </cell>
          <cell r="AT245">
            <v>0</v>
          </cell>
          <cell r="AU245">
            <v>0</v>
          </cell>
          <cell r="AV245">
            <v>0</v>
          </cell>
          <cell r="AW245">
            <v>67</v>
          </cell>
          <cell r="AX245">
            <v>0</v>
          </cell>
          <cell r="AY245">
            <v>0</v>
          </cell>
          <cell r="AZ245">
            <v>35.76981899417369</v>
          </cell>
          <cell r="BA245">
            <v>0</v>
          </cell>
          <cell r="BB245">
            <v>154.26698458245676</v>
          </cell>
          <cell r="BC245">
            <v>0</v>
          </cell>
          <cell r="BD245">
            <v>0</v>
          </cell>
          <cell r="BE245">
            <v>27.3224043715847</v>
          </cell>
          <cell r="BF245">
            <v>41.028280559922152</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CA245">
            <v>0</v>
          </cell>
          <cell r="CB245">
            <v>17.265753424657532</v>
          </cell>
          <cell r="CC245">
            <v>0</v>
          </cell>
          <cell r="CD245">
            <v>0</v>
          </cell>
          <cell r="CE245">
            <v>10.819922787193207</v>
          </cell>
          <cell r="CF245">
            <v>0</v>
          </cell>
          <cell r="CH245">
            <v>28.085676211850739</v>
          </cell>
          <cell r="CJ245">
            <v>39994</v>
          </cell>
          <cell r="CK245">
            <v>15.591999270296292</v>
          </cell>
          <cell r="CL245">
            <v>9.6521868530953849</v>
          </cell>
          <cell r="CM245">
            <v>68.350684931506848</v>
          </cell>
          <cell r="CN245">
            <v>0</v>
          </cell>
          <cell r="CO245">
            <v>0</v>
          </cell>
          <cell r="CP245">
            <v>56.736767852991385</v>
          </cell>
          <cell r="CQ245">
            <v>0</v>
          </cell>
          <cell r="CR245">
            <v>38.265208764603081</v>
          </cell>
          <cell r="CS245">
            <v>0</v>
          </cell>
          <cell r="CU245">
            <v>39994</v>
          </cell>
          <cell r="CV245">
            <v>2.5582559272422407</v>
          </cell>
          <cell r="CW245">
            <v>5</v>
          </cell>
          <cell r="CX245">
            <v>0</v>
          </cell>
          <cell r="CY245">
            <v>0</v>
          </cell>
          <cell r="CZ245">
            <v>0</v>
          </cell>
          <cell r="DA245">
            <v>0</v>
          </cell>
          <cell r="DB245">
            <v>0</v>
          </cell>
          <cell r="DC245">
            <v>72.328767123287676</v>
          </cell>
          <cell r="DD245">
            <v>67</v>
          </cell>
          <cell r="DE245">
            <v>11.835616438356164</v>
          </cell>
          <cell r="DF245">
            <v>24</v>
          </cell>
          <cell r="DG245">
            <v>58.684931506849324</v>
          </cell>
          <cell r="DH245">
            <v>154.26698458245676</v>
          </cell>
          <cell r="DI245">
            <v>0</v>
          </cell>
          <cell r="DJ245">
            <v>0</v>
          </cell>
          <cell r="DK245">
            <v>27.3224043715847</v>
          </cell>
          <cell r="DL245">
            <v>41.028280559922152</v>
          </cell>
          <cell r="DM245">
            <v>0</v>
          </cell>
          <cell r="DN245">
            <v>0</v>
          </cell>
          <cell r="DO245">
            <v>0</v>
          </cell>
          <cell r="DP245">
            <v>0</v>
          </cell>
          <cell r="DR245">
            <v>68.350684931506848</v>
          </cell>
          <cell r="DS245">
            <v>28.085676211850739</v>
          </cell>
          <cell r="DT245">
            <v>0</v>
          </cell>
          <cell r="DV245">
            <v>39994</v>
          </cell>
          <cell r="DW245">
            <v>6.434791235396923</v>
          </cell>
          <cell r="DY245">
            <v>49.7</v>
          </cell>
          <cell r="DZ245">
            <v>44.7</v>
          </cell>
          <cell r="EA245">
            <v>40</v>
          </cell>
          <cell r="EB245">
            <v>38.265208764603081</v>
          </cell>
          <cell r="ED245">
            <v>60</v>
          </cell>
          <cell r="EE245">
            <v>20</v>
          </cell>
          <cell r="EF245">
            <v>67.556690640184598</v>
          </cell>
          <cell r="EG245">
            <v>7.5566906401845984</v>
          </cell>
          <cell r="EH245">
            <v>60</v>
          </cell>
          <cell r="EJ245">
            <v>38.265208764603081</v>
          </cell>
          <cell r="EK245">
            <v>98.265208764603074</v>
          </cell>
          <cell r="EL245">
            <v>118.26520876460307</v>
          </cell>
          <cell r="EN245">
            <v>0</v>
          </cell>
          <cell r="EO245">
            <v>60</v>
          </cell>
          <cell r="EP245">
            <v>80</v>
          </cell>
          <cell r="ER245">
            <v>200</v>
          </cell>
          <cell r="ET245">
            <v>15</v>
          </cell>
          <cell r="EU245">
            <v>0</v>
          </cell>
          <cell r="EV245">
            <v>0</v>
          </cell>
          <cell r="EW245">
            <v>59.198334866853813</v>
          </cell>
          <cell r="EX245">
            <v>9.1523500646530351</v>
          </cell>
          <cell r="EZ245">
            <v>59.198334866853813</v>
          </cell>
          <cell r="FA245">
            <v>74.198334866853813</v>
          </cell>
          <cell r="FB245">
            <v>59</v>
          </cell>
          <cell r="FC245">
            <v>68.350684931506848</v>
          </cell>
          <cell r="FE245">
            <v>38271.593271296297</v>
          </cell>
        </row>
        <row r="246">
          <cell r="A246">
            <v>39995</v>
          </cell>
          <cell r="B246">
            <v>1</v>
          </cell>
          <cell r="C246">
            <v>3</v>
          </cell>
          <cell r="D246">
            <v>7</v>
          </cell>
          <cell r="E246">
            <v>2009</v>
          </cell>
          <cell r="G246">
            <v>0</v>
          </cell>
          <cell r="H246">
            <v>4.1218574283124116</v>
          </cell>
          <cell r="I246">
            <v>8.2341283838362251</v>
          </cell>
          <cell r="J246">
            <v>85.61643835616438</v>
          </cell>
          <cell r="K246">
            <v>10.483870967741936</v>
          </cell>
          <cell r="L246">
            <v>0.61549423627316646</v>
          </cell>
          <cell r="M246">
            <v>7.7361619858497086</v>
          </cell>
          <cell r="N246">
            <v>8.5097142857142849</v>
          </cell>
          <cell r="O246">
            <v>42.365804609666604</v>
          </cell>
          <cell r="P246">
            <v>22.223744244540867</v>
          </cell>
          <cell r="Q246">
            <v>25.616560800684464</v>
          </cell>
          <cell r="R246">
            <v>21.765118371983238</v>
          </cell>
          <cell r="S246">
            <v>182.40740503019032</v>
          </cell>
          <cell r="T246">
            <v>21.468090120590187</v>
          </cell>
          <cell r="U246">
            <v>36.061523413117172</v>
          </cell>
          <cell r="W246">
            <v>0</v>
          </cell>
          <cell r="X246">
            <v>12.355985812148637</v>
          </cell>
          <cell r="Y246">
            <v>10.483870967741936</v>
          </cell>
          <cell r="Z246">
            <v>0</v>
          </cell>
          <cell r="AA246">
            <v>0</v>
          </cell>
          <cell r="AB246">
            <v>2.5569582611921913</v>
          </cell>
          <cell r="AC246">
            <v>5</v>
          </cell>
          <cell r="AD246">
            <v>0</v>
          </cell>
          <cell r="AE246">
            <v>1.3517454706142278</v>
          </cell>
          <cell r="AF246">
            <v>7.952666776030739</v>
          </cell>
          <cell r="AG246">
            <v>0</v>
          </cell>
          <cell r="AH246">
            <v>2.7237485286664214</v>
          </cell>
          <cell r="AI246">
            <v>0</v>
          </cell>
          <cell r="AJ246">
            <v>0</v>
          </cell>
          <cell r="AK246">
            <v>0</v>
          </cell>
          <cell r="AL246">
            <v>0</v>
          </cell>
          <cell r="AM246">
            <v>0</v>
          </cell>
          <cell r="AN246">
            <v>0</v>
          </cell>
          <cell r="AO246">
            <v>26.254559707615599</v>
          </cell>
          <cell r="AP246">
            <v>0</v>
          </cell>
          <cell r="AQ246">
            <v>16.047333223969261</v>
          </cell>
          <cell r="AR246">
            <v>22.449725278267429</v>
          </cell>
          <cell r="AS246">
            <v>30.994473074857019</v>
          </cell>
          <cell r="AT246">
            <v>0</v>
          </cell>
          <cell r="AU246">
            <v>0</v>
          </cell>
          <cell r="AV246">
            <v>0</v>
          </cell>
          <cell r="AW246">
            <v>67</v>
          </cell>
          <cell r="AX246">
            <v>0</v>
          </cell>
          <cell r="AY246">
            <v>0</v>
          </cell>
          <cell r="AZ246">
            <v>36.235206228581895</v>
          </cell>
          <cell r="BA246">
            <v>0</v>
          </cell>
          <cell r="BB246">
            <v>136.70181233531576</v>
          </cell>
          <cell r="BC246">
            <v>0</v>
          </cell>
          <cell r="BD246">
            <v>0</v>
          </cell>
          <cell r="BE246">
            <v>27.3224043715847</v>
          </cell>
          <cell r="BF246">
            <v>41.028280559922152</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CA246">
            <v>0</v>
          </cell>
          <cell r="CB246">
            <v>17.265753424657532</v>
          </cell>
          <cell r="CC246">
            <v>0</v>
          </cell>
          <cell r="CD246">
            <v>0</v>
          </cell>
          <cell r="CE246">
            <v>13.501388213499439</v>
          </cell>
          <cell r="CF246">
            <v>0</v>
          </cell>
          <cell r="CH246">
            <v>30.767141638156971</v>
          </cell>
          <cell r="CJ246">
            <v>39995</v>
          </cell>
          <cell r="CK246">
            <v>12.355985812148637</v>
          </cell>
          <cell r="CL246">
            <v>9.3044122466449668</v>
          </cell>
          <cell r="CM246">
            <v>68.350684931506848</v>
          </cell>
          <cell r="CN246">
            <v>0</v>
          </cell>
          <cell r="CO246">
            <v>0</v>
          </cell>
          <cell r="CP246">
            <v>59.972781311139038</v>
          </cell>
          <cell r="CQ246">
            <v>0</v>
          </cell>
          <cell r="CR246">
            <v>38.49705850223669</v>
          </cell>
          <cell r="CS246">
            <v>0</v>
          </cell>
          <cell r="CU246">
            <v>39995</v>
          </cell>
          <cell r="CV246">
            <v>2.5569582611921913</v>
          </cell>
          <cell r="CW246">
            <v>5</v>
          </cell>
          <cell r="CX246">
            <v>0</v>
          </cell>
          <cell r="CY246">
            <v>0</v>
          </cell>
          <cell r="CZ246">
            <v>0</v>
          </cell>
          <cell r="DA246">
            <v>0</v>
          </cell>
          <cell r="DB246">
            <v>0</v>
          </cell>
          <cell r="DC246">
            <v>72.328767123287676</v>
          </cell>
          <cell r="DD246">
            <v>67</v>
          </cell>
          <cell r="DE246">
            <v>11.835616438356164</v>
          </cell>
          <cell r="DF246">
            <v>24</v>
          </cell>
          <cell r="DG246">
            <v>58.684931506849324</v>
          </cell>
          <cell r="DH246">
            <v>136.70181233531576</v>
          </cell>
          <cell r="DI246">
            <v>0</v>
          </cell>
          <cell r="DJ246">
            <v>0</v>
          </cell>
          <cell r="DK246">
            <v>27.3224043715847</v>
          </cell>
          <cell r="DL246">
            <v>41.028280559922152</v>
          </cell>
          <cell r="DM246">
            <v>0</v>
          </cell>
          <cell r="DN246">
            <v>0</v>
          </cell>
          <cell r="DO246">
            <v>0</v>
          </cell>
          <cell r="DP246">
            <v>0</v>
          </cell>
          <cell r="DR246">
            <v>68.350684931506848</v>
          </cell>
          <cell r="DS246">
            <v>30.767141638156971</v>
          </cell>
          <cell r="DT246">
            <v>0</v>
          </cell>
          <cell r="DV246">
            <v>39995</v>
          </cell>
          <cell r="DW246">
            <v>6.2029414977633115</v>
          </cell>
          <cell r="DY246">
            <v>49.7</v>
          </cell>
          <cell r="DZ246">
            <v>44.7</v>
          </cell>
          <cell r="EA246">
            <v>40</v>
          </cell>
          <cell r="EB246">
            <v>38.49705850223669</v>
          </cell>
          <cell r="ED246">
            <v>60</v>
          </cell>
          <cell r="EE246">
            <v>20</v>
          </cell>
          <cell r="EF246">
            <v>73.474169524638484</v>
          </cell>
          <cell r="EG246">
            <v>13.474169524638484</v>
          </cell>
          <cell r="EH246">
            <v>60</v>
          </cell>
          <cell r="EJ246">
            <v>38.49705850223669</v>
          </cell>
          <cell r="EK246">
            <v>98.497058502236683</v>
          </cell>
          <cell r="EL246">
            <v>118.49705850223668</v>
          </cell>
          <cell r="EN246">
            <v>0</v>
          </cell>
          <cell r="EO246">
            <v>60</v>
          </cell>
          <cell r="EP246">
            <v>80</v>
          </cell>
          <cell r="ER246">
            <v>200</v>
          </cell>
          <cell r="ET246">
            <v>15</v>
          </cell>
          <cell r="EU246">
            <v>0</v>
          </cell>
          <cell r="EV246">
            <v>0</v>
          </cell>
          <cell r="EW246">
            <v>61.992933913787098</v>
          </cell>
          <cell r="EX246">
            <v>6.3577510177197496</v>
          </cell>
          <cell r="EZ246">
            <v>61.992933913787098</v>
          </cell>
          <cell r="FA246">
            <v>76.992933913787098</v>
          </cell>
          <cell r="FB246">
            <v>59</v>
          </cell>
          <cell r="FC246">
            <v>68.350684931506848</v>
          </cell>
          <cell r="FE246">
            <v>38271.593271412035</v>
          </cell>
        </row>
        <row r="247">
          <cell r="A247">
            <v>39996</v>
          </cell>
          <cell r="B247">
            <v>2</v>
          </cell>
          <cell r="C247">
            <v>4</v>
          </cell>
          <cell r="D247">
            <v>7</v>
          </cell>
          <cell r="E247">
            <v>2009</v>
          </cell>
          <cell r="G247">
            <v>0</v>
          </cell>
          <cell r="H247">
            <v>3.2140414654973668</v>
          </cell>
          <cell r="I247">
            <v>6.7048963434698123</v>
          </cell>
          <cell r="J247">
            <v>85.61643835616438</v>
          </cell>
          <cell r="K247">
            <v>10.483870967741936</v>
          </cell>
          <cell r="L247">
            <v>0.4799350854710478</v>
          </cell>
          <cell r="M247">
            <v>6.2994116430387628</v>
          </cell>
          <cell r="N247">
            <v>0</v>
          </cell>
          <cell r="O247">
            <v>33.034973941439162</v>
          </cell>
          <cell r="P247">
            <v>18.096378217266579</v>
          </cell>
          <cell r="Q247">
            <v>26.295687924308883</v>
          </cell>
          <cell r="R247">
            <v>21.765118371983238</v>
          </cell>
          <cell r="S247">
            <v>132.1227274528778</v>
          </cell>
          <cell r="T247">
            <v>20.51541036026163</v>
          </cell>
          <cell r="U247">
            <v>24.981976675991632</v>
          </cell>
          <cell r="W247">
            <v>0</v>
          </cell>
          <cell r="X247">
            <v>9.9189378089671791</v>
          </cell>
          <cell r="Y247">
            <v>10.483870967741936</v>
          </cell>
          <cell r="Z247">
            <v>0</v>
          </cell>
          <cell r="AA247">
            <v>0</v>
          </cell>
          <cell r="AB247">
            <v>0</v>
          </cell>
          <cell r="AC247">
            <v>5</v>
          </cell>
          <cell r="AD247">
            <v>0</v>
          </cell>
          <cell r="AE247">
            <v>1.3517454706142278</v>
          </cell>
          <cell r="AF247">
            <v>0.42760125789558323</v>
          </cell>
          <cell r="AG247">
            <v>0</v>
          </cell>
          <cell r="AH247">
            <v>3.1045351018227763</v>
          </cell>
          <cell r="AI247">
            <v>0</v>
          </cell>
          <cell r="AJ247">
            <v>0</v>
          </cell>
          <cell r="AK247">
            <v>0</v>
          </cell>
          <cell r="AL247">
            <v>0</v>
          </cell>
          <cell r="AM247">
            <v>0</v>
          </cell>
          <cell r="AN247">
            <v>0</v>
          </cell>
          <cell r="AO247">
            <v>28.229489386240807</v>
          </cell>
          <cell r="AP247">
            <v>0</v>
          </cell>
          <cell r="AQ247">
            <v>23.572398742104419</v>
          </cell>
          <cell r="AR247">
            <v>16.427601257895581</v>
          </cell>
          <cell r="AS247">
            <v>27.858133966934261</v>
          </cell>
          <cell r="AT247">
            <v>0</v>
          </cell>
          <cell r="AU247">
            <v>0</v>
          </cell>
          <cell r="AV247">
            <v>0</v>
          </cell>
          <cell r="AW247">
            <v>67</v>
          </cell>
          <cell r="AX247">
            <v>0</v>
          </cell>
          <cell r="AY247">
            <v>0</v>
          </cell>
          <cell r="AZ247">
            <v>42.257330248953743</v>
          </cell>
          <cell r="BA247">
            <v>0</v>
          </cell>
          <cell r="BB247">
            <v>68.362784240177319</v>
          </cell>
          <cell r="BC247">
            <v>0</v>
          </cell>
          <cell r="BD247">
            <v>0</v>
          </cell>
          <cell r="BE247">
            <v>27.3224043715847</v>
          </cell>
          <cell r="BF247">
            <v>38.157279274769309</v>
          </cell>
          <cell r="BG247">
            <v>0</v>
          </cell>
          <cell r="BH247">
            <v>3.2176708593226522</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2.8710012851528433</v>
          </cell>
          <cell r="BX247">
            <v>0</v>
          </cell>
          <cell r="BY247">
            <v>0</v>
          </cell>
          <cell r="CA247">
            <v>0</v>
          </cell>
          <cell r="CB247">
            <v>14.04808256533488</v>
          </cell>
          <cell r="CC247">
            <v>0</v>
          </cell>
          <cell r="CD247">
            <v>0</v>
          </cell>
          <cell r="CE247">
            <v>0</v>
          </cell>
          <cell r="CF247">
            <v>0</v>
          </cell>
          <cell r="CH247">
            <v>14.04808256533488</v>
          </cell>
          <cell r="CJ247">
            <v>39996</v>
          </cell>
          <cell r="CK247">
            <v>9.9189378089671791</v>
          </cell>
          <cell r="CL247">
            <v>1.779346728509811</v>
          </cell>
          <cell r="CM247">
            <v>65.479683646354005</v>
          </cell>
          <cell r="CN247">
            <v>2.8710012851528433</v>
          </cell>
          <cell r="CO247">
            <v>0</v>
          </cell>
          <cell r="CP247">
            <v>59.192158454997845</v>
          </cell>
          <cell r="CQ247">
            <v>0</v>
          </cell>
          <cell r="CR247">
            <v>40</v>
          </cell>
          <cell r="CS247">
            <v>0</v>
          </cell>
          <cell r="CU247">
            <v>39996</v>
          </cell>
          <cell r="CV247">
            <v>0</v>
          </cell>
          <cell r="CW247">
            <v>5</v>
          </cell>
          <cell r="CX247">
            <v>0</v>
          </cell>
          <cell r="CY247">
            <v>0</v>
          </cell>
          <cell r="CZ247">
            <v>0</v>
          </cell>
          <cell r="DA247">
            <v>0</v>
          </cell>
          <cell r="DB247">
            <v>0</v>
          </cell>
          <cell r="DC247">
            <v>72.328767123287676</v>
          </cell>
          <cell r="DD247">
            <v>67</v>
          </cell>
          <cell r="DE247">
            <v>11.835616438356164</v>
          </cell>
          <cell r="DF247">
            <v>24</v>
          </cell>
          <cell r="DG247">
            <v>58.684931506849324</v>
          </cell>
          <cell r="DH247">
            <v>68.362784240177319</v>
          </cell>
          <cell r="DI247">
            <v>0</v>
          </cell>
          <cell r="DJ247">
            <v>0</v>
          </cell>
          <cell r="DK247">
            <v>27.3224043715847</v>
          </cell>
          <cell r="DL247">
            <v>38.157279274769309</v>
          </cell>
          <cell r="DM247">
            <v>0</v>
          </cell>
          <cell r="DN247">
            <v>0</v>
          </cell>
          <cell r="DO247">
            <v>0</v>
          </cell>
          <cell r="DP247">
            <v>2.8710012851528433</v>
          </cell>
          <cell r="DR247">
            <v>68.350684931506848</v>
          </cell>
          <cell r="DS247">
            <v>14.04808256533488</v>
          </cell>
          <cell r="DT247">
            <v>0</v>
          </cell>
          <cell r="DV247">
            <v>39996</v>
          </cell>
          <cell r="DW247">
            <v>1.1862311523398741</v>
          </cell>
          <cell r="DY247">
            <v>49.7</v>
          </cell>
          <cell r="DZ247">
            <v>44.7</v>
          </cell>
          <cell r="EA247">
            <v>40</v>
          </cell>
          <cell r="EB247">
            <v>40</v>
          </cell>
          <cell r="ED247">
            <v>60</v>
          </cell>
          <cell r="EE247">
            <v>20</v>
          </cell>
          <cell r="EF247">
            <v>59.192158454997845</v>
          </cell>
          <cell r="EG247">
            <v>0</v>
          </cell>
          <cell r="EH247">
            <v>59.192158454997845</v>
          </cell>
          <cell r="EJ247">
            <v>40</v>
          </cell>
          <cell r="EK247">
            <v>100</v>
          </cell>
          <cell r="EL247">
            <v>120</v>
          </cell>
          <cell r="EN247">
            <v>0</v>
          </cell>
          <cell r="EO247">
            <v>60</v>
          </cell>
          <cell r="EP247">
            <v>80</v>
          </cell>
          <cell r="ER247">
            <v>200</v>
          </cell>
          <cell r="ET247">
            <v>15</v>
          </cell>
          <cell r="EU247">
            <v>0</v>
          </cell>
          <cell r="EV247">
            <v>2.8710012851528433</v>
          </cell>
          <cell r="EW247">
            <v>53.350684931506848</v>
          </cell>
          <cell r="EX247">
            <v>15</v>
          </cell>
          <cell r="EZ247">
            <v>50.479683646354005</v>
          </cell>
          <cell r="FA247">
            <v>65.479683646354005</v>
          </cell>
          <cell r="FB247">
            <v>59</v>
          </cell>
          <cell r="FC247">
            <v>68.350684931506848</v>
          </cell>
          <cell r="FE247">
            <v>38271.59327164352</v>
          </cell>
        </row>
        <row r="248">
          <cell r="A248">
            <v>39997</v>
          </cell>
          <cell r="B248">
            <v>3</v>
          </cell>
          <cell r="C248">
            <v>5</v>
          </cell>
          <cell r="D248">
            <v>7</v>
          </cell>
          <cell r="E248">
            <v>2009</v>
          </cell>
          <cell r="G248">
            <v>0</v>
          </cell>
          <cell r="H248">
            <v>3.6843185977736286</v>
          </cell>
          <cell r="I248">
            <v>6.8800569876321109</v>
          </cell>
          <cell r="J248">
            <v>85.61643835616438</v>
          </cell>
          <cell r="K248">
            <v>10.483870967741936</v>
          </cell>
          <cell r="L248">
            <v>0.55015897588969853</v>
          </cell>
          <cell r="M248">
            <v>6.463979288042375</v>
          </cell>
          <cell r="N248">
            <v>0</v>
          </cell>
          <cell r="O248">
            <v>37.868636785175049</v>
          </cell>
          <cell r="P248">
            <v>18.569133216473713</v>
          </cell>
          <cell r="Q248">
            <v>25.997795199310804</v>
          </cell>
          <cell r="R248">
            <v>21.765118371983238</v>
          </cell>
          <cell r="S248">
            <v>171.86301533027967</v>
          </cell>
          <cell r="T248">
            <v>20.858153679276491</v>
          </cell>
          <cell r="U248">
            <v>28.914113082523823</v>
          </cell>
          <cell r="W248">
            <v>0</v>
          </cell>
          <cell r="X248">
            <v>10.56437558540574</v>
          </cell>
          <cell r="Y248">
            <v>10.483870967741936</v>
          </cell>
          <cell r="Z248">
            <v>0</v>
          </cell>
          <cell r="AA248">
            <v>0</v>
          </cell>
          <cell r="AB248">
            <v>0</v>
          </cell>
          <cell r="AC248">
            <v>5</v>
          </cell>
          <cell r="AD248">
            <v>0</v>
          </cell>
          <cell r="AE248">
            <v>1.3517454706142278</v>
          </cell>
          <cell r="AF248">
            <v>0.66239279331784573</v>
          </cell>
          <cell r="AG248">
            <v>0</v>
          </cell>
          <cell r="AH248">
            <v>2.8850405122172837</v>
          </cell>
          <cell r="AI248">
            <v>0</v>
          </cell>
          <cell r="AJ248">
            <v>0</v>
          </cell>
          <cell r="AK248">
            <v>0</v>
          </cell>
          <cell r="AL248">
            <v>0</v>
          </cell>
          <cell r="AM248">
            <v>0</v>
          </cell>
          <cell r="AN248">
            <v>0</v>
          </cell>
          <cell r="AO248">
            <v>27.710409902973318</v>
          </cell>
          <cell r="AP248">
            <v>0</v>
          </cell>
          <cell r="AQ248">
            <v>23.337607206682154</v>
          </cell>
          <cell r="AR248">
            <v>16.662392793317846</v>
          </cell>
          <cell r="AS248">
            <v>31.168941122691336</v>
          </cell>
          <cell r="AT248">
            <v>0</v>
          </cell>
          <cell r="AU248">
            <v>0</v>
          </cell>
          <cell r="AV248">
            <v>0</v>
          </cell>
          <cell r="AW248">
            <v>67</v>
          </cell>
          <cell r="AX248">
            <v>0</v>
          </cell>
          <cell r="AY248">
            <v>0</v>
          </cell>
          <cell r="AZ248">
            <v>42.022538713531475</v>
          </cell>
          <cell r="BA248">
            <v>0</v>
          </cell>
          <cell r="BB248">
            <v>112.61274337854849</v>
          </cell>
          <cell r="BC248">
            <v>0</v>
          </cell>
          <cell r="BD248">
            <v>0</v>
          </cell>
          <cell r="BE248">
            <v>27.3224043715847</v>
          </cell>
          <cell r="BF248">
            <v>39.476025076591583</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1.5522554833305691</v>
          </cell>
          <cell r="BX248">
            <v>0</v>
          </cell>
          <cell r="BY248">
            <v>0</v>
          </cell>
          <cell r="CA248">
            <v>0</v>
          </cell>
          <cell r="CB248">
            <v>17.265753424657532</v>
          </cell>
          <cell r="CC248">
            <v>0</v>
          </cell>
          <cell r="CD248">
            <v>0</v>
          </cell>
          <cell r="CE248">
            <v>2.436292035060859</v>
          </cell>
          <cell r="CF248">
            <v>0</v>
          </cell>
          <cell r="CH248">
            <v>19.702045459718391</v>
          </cell>
          <cell r="CJ248">
            <v>39997</v>
          </cell>
          <cell r="CK248">
            <v>10.56437558540574</v>
          </cell>
          <cell r="CL248">
            <v>2.0141382639320735</v>
          </cell>
          <cell r="CM248">
            <v>66.798429448176279</v>
          </cell>
          <cell r="CN248">
            <v>1.5522554833305691</v>
          </cell>
          <cell r="CO248">
            <v>0</v>
          </cell>
          <cell r="CP248">
            <v>60</v>
          </cell>
          <cell r="CQ248">
            <v>1.7643915378819344</v>
          </cell>
          <cell r="CR248">
            <v>40</v>
          </cell>
          <cell r="CS248">
            <v>0</v>
          </cell>
          <cell r="CU248">
            <v>39997</v>
          </cell>
          <cell r="CV248">
            <v>0</v>
          </cell>
          <cell r="CW248">
            <v>5</v>
          </cell>
          <cell r="CX248">
            <v>0</v>
          </cell>
          <cell r="CY248">
            <v>0</v>
          </cell>
          <cell r="CZ248">
            <v>0</v>
          </cell>
          <cell r="DA248">
            <v>0</v>
          </cell>
          <cell r="DB248">
            <v>0</v>
          </cell>
          <cell r="DC248">
            <v>72.328767123287676</v>
          </cell>
          <cell r="DD248">
            <v>67</v>
          </cell>
          <cell r="DE248">
            <v>11.835616438356164</v>
          </cell>
          <cell r="DF248">
            <v>24</v>
          </cell>
          <cell r="DG248">
            <v>58.684931506849324</v>
          </cell>
          <cell r="DH248">
            <v>112.61274337854849</v>
          </cell>
          <cell r="DI248">
            <v>0</v>
          </cell>
          <cell r="DJ248">
            <v>0</v>
          </cell>
          <cell r="DK248">
            <v>27.3224043715847</v>
          </cell>
          <cell r="DL248">
            <v>39.476025076591583</v>
          </cell>
          <cell r="DM248">
            <v>0</v>
          </cell>
          <cell r="DN248">
            <v>0</v>
          </cell>
          <cell r="DO248">
            <v>0</v>
          </cell>
          <cell r="DP248">
            <v>1.5522554833305691</v>
          </cell>
          <cell r="DR248">
            <v>68.350684931506848</v>
          </cell>
          <cell r="DS248">
            <v>19.702045459718391</v>
          </cell>
          <cell r="DT248">
            <v>0</v>
          </cell>
          <cell r="DV248">
            <v>39997</v>
          </cell>
          <cell r="DW248">
            <v>1.3427588426213823</v>
          </cell>
          <cell r="DY248">
            <v>49.7</v>
          </cell>
          <cell r="DZ248">
            <v>44.7</v>
          </cell>
          <cell r="EA248">
            <v>40</v>
          </cell>
          <cell r="EB248">
            <v>40</v>
          </cell>
          <cell r="ED248">
            <v>60</v>
          </cell>
          <cell r="EE248">
            <v>20</v>
          </cell>
          <cell r="EF248">
            <v>64.200683572942793</v>
          </cell>
          <cell r="EG248">
            <v>4.2006835729427934</v>
          </cell>
          <cell r="EH248">
            <v>60</v>
          </cell>
          <cell r="EJ248">
            <v>40</v>
          </cell>
          <cell r="EK248">
            <v>100</v>
          </cell>
          <cell r="EL248">
            <v>120</v>
          </cell>
          <cell r="EN248">
            <v>0</v>
          </cell>
          <cell r="EO248">
            <v>60</v>
          </cell>
          <cell r="EP248">
            <v>80</v>
          </cell>
          <cell r="ER248">
            <v>200</v>
          </cell>
          <cell r="ET248">
            <v>15</v>
          </cell>
          <cell r="EU248">
            <v>0</v>
          </cell>
          <cell r="EV248">
            <v>1.5522554833305691</v>
          </cell>
          <cell r="EW248">
            <v>53.350684931506855</v>
          </cell>
          <cell r="EX248">
            <v>15</v>
          </cell>
          <cell r="EZ248">
            <v>51.798429448176286</v>
          </cell>
          <cell r="FA248">
            <v>66.798429448176279</v>
          </cell>
          <cell r="FB248">
            <v>59</v>
          </cell>
          <cell r="FC248">
            <v>68.350684931506848</v>
          </cell>
          <cell r="FE248">
            <v>38271.593271874997</v>
          </cell>
        </row>
        <row r="249">
          <cell r="A249">
            <v>39998</v>
          </cell>
          <cell r="B249">
            <v>4</v>
          </cell>
          <cell r="C249">
            <v>6</v>
          </cell>
          <cell r="D249">
            <v>7</v>
          </cell>
          <cell r="E249">
            <v>2009</v>
          </cell>
          <cell r="G249">
            <v>0</v>
          </cell>
          <cell r="H249">
            <v>3.942460155543241</v>
          </cell>
          <cell r="I249">
            <v>8.5025237614381659</v>
          </cell>
          <cell r="J249">
            <v>85.61643835616438</v>
          </cell>
          <cell r="K249">
            <v>10.483870967741936</v>
          </cell>
          <cell r="L249">
            <v>0.58870583096974538</v>
          </cell>
          <cell r="M249">
            <v>7.9883259090474361</v>
          </cell>
          <cell r="N249">
            <v>8.5097142857142849</v>
          </cell>
          <cell r="O249">
            <v>40.521900511130738</v>
          </cell>
          <cell r="P249">
            <v>22.948137884060916</v>
          </cell>
          <cell r="Q249">
            <v>25.97754229744314</v>
          </cell>
          <cell r="R249">
            <v>21.765118371983238</v>
          </cell>
          <cell r="S249">
            <v>193.5524708111281</v>
          </cell>
          <cell r="T249">
            <v>21.439073103173403</v>
          </cell>
          <cell r="U249">
            <v>40.171061843537572</v>
          </cell>
          <cell r="W249">
            <v>0</v>
          </cell>
          <cell r="X249">
            <v>12.444983916981407</v>
          </cell>
          <cell r="Y249">
            <v>10.483870967741936</v>
          </cell>
          <cell r="Z249">
            <v>0</v>
          </cell>
          <cell r="AA249">
            <v>0</v>
          </cell>
          <cell r="AB249">
            <v>2.5556612533785432</v>
          </cell>
          <cell r="AC249">
            <v>5</v>
          </cell>
          <cell r="AD249">
            <v>0</v>
          </cell>
          <cell r="AE249">
            <v>1.3517454706142278</v>
          </cell>
          <cell r="AF249">
            <v>8.1793393017386933</v>
          </cell>
          <cell r="AG249">
            <v>0</v>
          </cell>
          <cell r="AH249">
            <v>2.8988756514406777</v>
          </cell>
          <cell r="AI249">
            <v>0</v>
          </cell>
          <cell r="AJ249">
            <v>0</v>
          </cell>
          <cell r="AK249">
            <v>0</v>
          </cell>
          <cell r="AL249">
            <v>0</v>
          </cell>
          <cell r="AM249">
            <v>0</v>
          </cell>
          <cell r="AN249">
            <v>0</v>
          </cell>
          <cell r="AO249">
            <v>25.715310396402579</v>
          </cell>
          <cell r="AP249">
            <v>0</v>
          </cell>
          <cell r="AQ249">
            <v>15.820660698261307</v>
          </cell>
          <cell r="AR249">
            <v>22.525282786836748</v>
          </cell>
          <cell r="AS249">
            <v>31.269597158463014</v>
          </cell>
          <cell r="AT249">
            <v>0</v>
          </cell>
          <cell r="AU249">
            <v>0</v>
          </cell>
          <cell r="AV249">
            <v>0</v>
          </cell>
          <cell r="AW249">
            <v>67</v>
          </cell>
          <cell r="AX249">
            <v>0</v>
          </cell>
          <cell r="AY249">
            <v>0</v>
          </cell>
          <cell r="AZ249">
            <v>36.159648720012576</v>
          </cell>
          <cell r="BA249">
            <v>0</v>
          </cell>
          <cell r="BB249">
            <v>152.00295703782649</v>
          </cell>
          <cell r="BC249">
            <v>0</v>
          </cell>
          <cell r="BD249">
            <v>0</v>
          </cell>
          <cell r="BE249">
            <v>27.3224043715847</v>
          </cell>
          <cell r="BF249">
            <v>41.028280559922152</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CA249">
            <v>0</v>
          </cell>
          <cell r="CB249">
            <v>17.265753424657532</v>
          </cell>
          <cell r="CC249">
            <v>0</v>
          </cell>
          <cell r="CD249">
            <v>0</v>
          </cell>
          <cell r="CE249">
            <v>12.982972373213698</v>
          </cell>
          <cell r="CF249">
            <v>0</v>
          </cell>
          <cell r="CH249">
            <v>30.248725797871231</v>
          </cell>
          <cell r="CJ249">
            <v>39998</v>
          </cell>
          <cell r="CK249">
            <v>12.444983916981407</v>
          </cell>
          <cell r="CL249">
            <v>9.5310847723529211</v>
          </cell>
          <cell r="CM249">
            <v>68.350684931506848</v>
          </cell>
          <cell r="CN249">
            <v>0</v>
          </cell>
          <cell r="CO249">
            <v>0</v>
          </cell>
          <cell r="CP249">
            <v>59.883783206306269</v>
          </cell>
          <cell r="CQ249">
            <v>0</v>
          </cell>
          <cell r="CR249">
            <v>38.345943485098054</v>
          </cell>
          <cell r="CS249">
            <v>0</v>
          </cell>
          <cell r="CU249">
            <v>39998</v>
          </cell>
          <cell r="CV249">
            <v>2.5556612533785432</v>
          </cell>
          <cell r="CW249">
            <v>5</v>
          </cell>
          <cell r="CX249">
            <v>0</v>
          </cell>
          <cell r="CY249">
            <v>0</v>
          </cell>
          <cell r="CZ249">
            <v>0</v>
          </cell>
          <cell r="DA249">
            <v>0</v>
          </cell>
          <cell r="DB249">
            <v>0</v>
          </cell>
          <cell r="DC249">
            <v>72.328767123287676</v>
          </cell>
          <cell r="DD249">
            <v>67</v>
          </cell>
          <cell r="DE249">
            <v>11.835616438356164</v>
          </cell>
          <cell r="DF249">
            <v>24</v>
          </cell>
          <cell r="DG249">
            <v>58.684931506849324</v>
          </cell>
          <cell r="DH249">
            <v>152.00295703782649</v>
          </cell>
          <cell r="DI249">
            <v>0</v>
          </cell>
          <cell r="DJ249">
            <v>0</v>
          </cell>
          <cell r="DK249">
            <v>27.3224043715847</v>
          </cell>
          <cell r="DL249">
            <v>41.028280559922152</v>
          </cell>
          <cell r="DM249">
            <v>0</v>
          </cell>
          <cell r="DN249">
            <v>0</v>
          </cell>
          <cell r="DO249">
            <v>0</v>
          </cell>
          <cell r="DP249">
            <v>0</v>
          </cell>
          <cell r="DR249">
            <v>68.350684931506848</v>
          </cell>
          <cell r="DS249">
            <v>30.248725797871231</v>
          </cell>
          <cell r="DT249">
            <v>0</v>
          </cell>
          <cell r="DV249">
            <v>39998</v>
          </cell>
          <cell r="DW249">
            <v>6.3540565149019477</v>
          </cell>
          <cell r="DY249">
            <v>49.7</v>
          </cell>
          <cell r="DZ249">
            <v>44.7</v>
          </cell>
          <cell r="EA249">
            <v>40</v>
          </cell>
          <cell r="EB249">
            <v>38.345943485098054</v>
          </cell>
          <cell r="ED249">
            <v>60</v>
          </cell>
          <cell r="EE249">
            <v>20</v>
          </cell>
          <cell r="EF249">
            <v>72.866755579519975</v>
          </cell>
          <cell r="EG249">
            <v>12.866755579519975</v>
          </cell>
          <cell r="EH249">
            <v>60</v>
          </cell>
          <cell r="EJ249">
            <v>38.345943485098054</v>
          </cell>
          <cell r="EK249">
            <v>98.345943485098047</v>
          </cell>
          <cell r="EL249">
            <v>118.34594348509805</v>
          </cell>
          <cell r="EN249">
            <v>0</v>
          </cell>
          <cell r="EO249">
            <v>60</v>
          </cell>
          <cell r="EP249">
            <v>80</v>
          </cell>
          <cell r="ER249">
            <v>200</v>
          </cell>
          <cell r="ET249">
            <v>15</v>
          </cell>
          <cell r="EU249">
            <v>0</v>
          </cell>
          <cell r="EV249">
            <v>0</v>
          </cell>
          <cell r="EW249">
            <v>64.013623430737667</v>
          </cell>
          <cell r="EX249">
            <v>4.3370615007691811</v>
          </cell>
          <cell r="EZ249">
            <v>64.013623430737667</v>
          </cell>
          <cell r="FA249">
            <v>79.013623430737667</v>
          </cell>
          <cell r="FB249">
            <v>59</v>
          </cell>
          <cell r="FC249">
            <v>68.350684931506848</v>
          </cell>
          <cell r="FE249">
            <v>38271.593272222221</v>
          </cell>
        </row>
        <row r="250">
          <cell r="A250">
            <v>39999</v>
          </cell>
          <cell r="B250">
            <v>5</v>
          </cell>
          <cell r="C250">
            <v>7</v>
          </cell>
          <cell r="D250">
            <v>7</v>
          </cell>
          <cell r="E250">
            <v>2009</v>
          </cell>
          <cell r="G250">
            <v>0</v>
          </cell>
          <cell r="H250">
            <v>4.0488508596721298</v>
          </cell>
          <cell r="I250">
            <v>8.5303015005673011</v>
          </cell>
          <cell r="J250">
            <v>85.61643835616438</v>
          </cell>
          <cell r="K250">
            <v>10.483870967741936</v>
          </cell>
          <cell r="L250">
            <v>0.60459256803507488</v>
          </cell>
          <cell r="M250">
            <v>8.0144237641556355</v>
          </cell>
          <cell r="N250">
            <v>8.5097142857142849</v>
          </cell>
          <cell r="O250">
            <v>41.615419115740693</v>
          </cell>
          <cell r="P250">
            <v>23.023109434335662</v>
          </cell>
          <cell r="Q250">
            <v>25.973636323966534</v>
          </cell>
          <cell r="R250">
            <v>21.765118371983238</v>
          </cell>
          <cell r="S250">
            <v>235.7830810926217</v>
          </cell>
          <cell r="T250">
            <v>21.608581593262226</v>
          </cell>
          <cell r="U250">
            <v>41.606069821901315</v>
          </cell>
          <cell r="W250">
            <v>0</v>
          </cell>
          <cell r="X250">
            <v>12.57915236023943</v>
          </cell>
          <cell r="Y250">
            <v>10.483870967741936</v>
          </cell>
          <cell r="Z250">
            <v>0</v>
          </cell>
          <cell r="AA250">
            <v>0</v>
          </cell>
          <cell r="AB250">
            <v>2.554364903467409</v>
          </cell>
          <cell r="AC250">
            <v>5</v>
          </cell>
          <cell r="AD250">
            <v>0</v>
          </cell>
          <cell r="AE250">
            <v>1.3517454706142278</v>
          </cell>
          <cell r="AF250">
            <v>8.2226202438233589</v>
          </cell>
          <cell r="AG250">
            <v>0</v>
          </cell>
          <cell r="AH250">
            <v>2.8610333921510396</v>
          </cell>
          <cell r="AI250">
            <v>0</v>
          </cell>
          <cell r="AJ250">
            <v>0</v>
          </cell>
          <cell r="AK250">
            <v>0</v>
          </cell>
          <cell r="AL250">
            <v>0</v>
          </cell>
          <cell r="AM250">
            <v>0</v>
          </cell>
          <cell r="AN250">
            <v>0</v>
          </cell>
          <cell r="AO250">
            <v>25.525201408650979</v>
          </cell>
          <cell r="AP250">
            <v>0</v>
          </cell>
          <cell r="AQ250">
            <v>15.777379756176641</v>
          </cell>
          <cell r="AR250">
            <v>22.539709767531633</v>
          </cell>
          <cell r="AS250">
            <v>31.363379962246228</v>
          </cell>
          <cell r="AT250">
            <v>0</v>
          </cell>
          <cell r="AU250">
            <v>0</v>
          </cell>
          <cell r="AV250">
            <v>0</v>
          </cell>
          <cell r="AW250">
            <v>67</v>
          </cell>
          <cell r="AX250">
            <v>0</v>
          </cell>
          <cell r="AY250">
            <v>0</v>
          </cell>
          <cell r="AZ250">
            <v>36.145221739317691</v>
          </cell>
          <cell r="BA250">
            <v>0</v>
          </cell>
          <cell r="BB250">
            <v>195.85251076846757</v>
          </cell>
          <cell r="BC250">
            <v>0</v>
          </cell>
          <cell r="BD250">
            <v>0</v>
          </cell>
          <cell r="BE250">
            <v>27.3224043715847</v>
          </cell>
          <cell r="BF250">
            <v>41.028280559922152</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CA250">
            <v>0</v>
          </cell>
          <cell r="CB250">
            <v>17.265753424657532</v>
          </cell>
          <cell r="CC250">
            <v>0</v>
          </cell>
          <cell r="CD250">
            <v>0</v>
          </cell>
          <cell r="CE250">
            <v>14.310578959269606</v>
          </cell>
          <cell r="CF250">
            <v>0</v>
          </cell>
          <cell r="CH250">
            <v>31.576332383927138</v>
          </cell>
          <cell r="CJ250">
            <v>39999</v>
          </cell>
          <cell r="CK250">
            <v>12.57915236023943</v>
          </cell>
          <cell r="CL250">
            <v>9.5743657144375867</v>
          </cell>
          <cell r="CM250">
            <v>68.350684931506848</v>
          </cell>
          <cell r="CN250">
            <v>0</v>
          </cell>
          <cell r="CO250">
            <v>0</v>
          </cell>
          <cell r="CP250">
            <v>59.749614763048243</v>
          </cell>
          <cell r="CQ250">
            <v>0</v>
          </cell>
          <cell r="CR250">
            <v>38.317089523708276</v>
          </cell>
          <cell r="CS250">
            <v>0</v>
          </cell>
          <cell r="CU250">
            <v>39999</v>
          </cell>
          <cell r="CV250">
            <v>2.554364903467409</v>
          </cell>
          <cell r="CW250">
            <v>5</v>
          </cell>
          <cell r="CX250">
            <v>0</v>
          </cell>
          <cell r="CY250">
            <v>0</v>
          </cell>
          <cell r="CZ250">
            <v>0</v>
          </cell>
          <cell r="DA250">
            <v>0</v>
          </cell>
          <cell r="DB250">
            <v>0</v>
          </cell>
          <cell r="DC250">
            <v>72.328767123287676</v>
          </cell>
          <cell r="DD250">
            <v>67</v>
          </cell>
          <cell r="DE250">
            <v>11.835616438356164</v>
          </cell>
          <cell r="DF250">
            <v>24</v>
          </cell>
          <cell r="DG250">
            <v>58.684931506849324</v>
          </cell>
          <cell r="DH250">
            <v>195.85251076846757</v>
          </cell>
          <cell r="DI250">
            <v>0</v>
          </cell>
          <cell r="DJ250">
            <v>0</v>
          </cell>
          <cell r="DK250">
            <v>27.3224043715847</v>
          </cell>
          <cell r="DL250">
            <v>41.028280559922152</v>
          </cell>
          <cell r="DM250">
            <v>0</v>
          </cell>
          <cell r="DN250">
            <v>0</v>
          </cell>
          <cell r="DO250">
            <v>0</v>
          </cell>
          <cell r="DP250">
            <v>0</v>
          </cell>
          <cell r="DR250">
            <v>68.350684931506848</v>
          </cell>
          <cell r="DS250">
            <v>31.576332383927138</v>
          </cell>
          <cell r="DT250">
            <v>0</v>
          </cell>
          <cell r="DV250">
            <v>39999</v>
          </cell>
          <cell r="DW250">
            <v>6.3829104762917241</v>
          </cell>
          <cell r="DY250">
            <v>49.7</v>
          </cell>
          <cell r="DZ250">
            <v>44.7</v>
          </cell>
          <cell r="EA250">
            <v>40</v>
          </cell>
          <cell r="EB250">
            <v>38.317089523708276</v>
          </cell>
          <cell r="ED250">
            <v>60</v>
          </cell>
          <cell r="EE250">
            <v>20</v>
          </cell>
          <cell r="EF250">
            <v>74.060193722317848</v>
          </cell>
          <cell r="EG250">
            <v>14.060193722317848</v>
          </cell>
          <cell r="EH250">
            <v>60</v>
          </cell>
          <cell r="EJ250">
            <v>38.317089523708276</v>
          </cell>
          <cell r="EK250">
            <v>98.317089523708276</v>
          </cell>
          <cell r="EL250">
            <v>118.31708952370828</v>
          </cell>
          <cell r="EN250">
            <v>0</v>
          </cell>
          <cell r="EO250">
            <v>60</v>
          </cell>
          <cell r="EP250">
            <v>80</v>
          </cell>
          <cell r="ER250">
            <v>200</v>
          </cell>
          <cell r="ET250">
            <v>15</v>
          </cell>
          <cell r="EU250">
            <v>0</v>
          </cell>
          <cell r="EV250">
            <v>0</v>
          </cell>
          <cell r="EW250">
            <v>64.2227558933171</v>
          </cell>
          <cell r="EX250">
            <v>4.1279290381897482</v>
          </cell>
          <cell r="EZ250">
            <v>64.2227558933171</v>
          </cell>
          <cell r="FA250">
            <v>79.2227558933171</v>
          </cell>
          <cell r="FB250">
            <v>59</v>
          </cell>
          <cell r="FC250">
            <v>68.350684931506848</v>
          </cell>
          <cell r="FE250">
            <v>38271.593272337966</v>
          </cell>
        </row>
        <row r="251">
          <cell r="A251">
            <v>40000</v>
          </cell>
          <cell r="B251">
            <v>6</v>
          </cell>
          <cell r="C251">
            <v>1</v>
          </cell>
          <cell r="D251">
            <v>7</v>
          </cell>
          <cell r="E251">
            <v>2009</v>
          </cell>
          <cell r="G251">
            <v>0</v>
          </cell>
          <cell r="H251">
            <v>3.9213405120080229</v>
          </cell>
          <cell r="I251">
            <v>8.4965524214232548</v>
          </cell>
          <cell r="J251">
            <v>85.61643835616438</v>
          </cell>
          <cell r="K251">
            <v>10.483870967741936</v>
          </cell>
          <cell r="L251">
            <v>0.58555215108291037</v>
          </cell>
          <cell r="M251">
            <v>7.9827156912472601</v>
          </cell>
          <cell r="N251">
            <v>8.5097142857142849</v>
          </cell>
          <cell r="O251">
            <v>40.30482587742484</v>
          </cell>
          <cell r="P251">
            <v>22.932021359384297</v>
          </cell>
          <cell r="Q251">
            <v>25.978511449166941</v>
          </cell>
          <cell r="R251">
            <v>21.765118371983238</v>
          </cell>
          <cell r="S251">
            <v>175.94924316753918</v>
          </cell>
          <cell r="T251">
            <v>21.368415906446554</v>
          </cell>
          <cell r="U251">
            <v>39.572899232457011</v>
          </cell>
          <cell r="W251">
            <v>0</v>
          </cell>
          <cell r="X251">
            <v>12.417892933431277</v>
          </cell>
          <cell r="Y251">
            <v>10.483870967741936</v>
          </cell>
          <cell r="Z251">
            <v>0</v>
          </cell>
          <cell r="AA251">
            <v>0</v>
          </cell>
          <cell r="AB251">
            <v>2.5530692111250697</v>
          </cell>
          <cell r="AC251">
            <v>5</v>
          </cell>
          <cell r="AD251">
            <v>0</v>
          </cell>
          <cell r="AE251">
            <v>1.3517454706142278</v>
          </cell>
          <cell r="AF251">
            <v>8.1731674463051558</v>
          </cell>
          <cell r="AG251">
            <v>0</v>
          </cell>
          <cell r="AH251">
            <v>2.8619641975561709</v>
          </cell>
          <cell r="AI251">
            <v>0</v>
          </cell>
          <cell r="AJ251">
            <v>0</v>
          </cell>
          <cell r="AK251">
            <v>0</v>
          </cell>
          <cell r="AL251">
            <v>0</v>
          </cell>
          <cell r="AM251">
            <v>0</v>
          </cell>
          <cell r="AN251">
            <v>0</v>
          </cell>
          <cell r="AO251">
            <v>25.591846434297192</v>
          </cell>
          <cell r="AP251">
            <v>0</v>
          </cell>
          <cell r="AQ251">
            <v>15.826832553694844</v>
          </cell>
          <cell r="AR251">
            <v>22.523225501692238</v>
          </cell>
          <cell r="AS251">
            <v>31.457063558003036</v>
          </cell>
          <cell r="AT251">
            <v>0</v>
          </cell>
          <cell r="AU251">
            <v>0</v>
          </cell>
          <cell r="AV251">
            <v>0</v>
          </cell>
          <cell r="AW251">
            <v>67</v>
          </cell>
          <cell r="AX251">
            <v>0</v>
          </cell>
          <cell r="AY251">
            <v>0</v>
          </cell>
          <cell r="AZ251">
            <v>36.161706005157086</v>
          </cell>
          <cell r="BA251">
            <v>0</v>
          </cell>
          <cell r="BB251">
            <v>133.72885230128566</v>
          </cell>
          <cell r="BC251">
            <v>0</v>
          </cell>
          <cell r="BD251">
            <v>0</v>
          </cell>
          <cell r="BE251">
            <v>27.3224043715847</v>
          </cell>
          <cell r="BF251">
            <v>41.028280559922152</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CA251">
            <v>0</v>
          </cell>
          <cell r="CB251">
            <v>17.265753424657532</v>
          </cell>
          <cell r="CC251">
            <v>0</v>
          </cell>
          <cell r="CD251">
            <v>0</v>
          </cell>
          <cell r="CE251">
            <v>12.719544812715839</v>
          </cell>
          <cell r="CF251">
            <v>0</v>
          </cell>
          <cell r="CH251">
            <v>29.985298237373371</v>
          </cell>
          <cell r="CJ251">
            <v>40000</v>
          </cell>
          <cell r="CK251">
            <v>12.417892933431277</v>
          </cell>
          <cell r="CL251">
            <v>9.5249129169193836</v>
          </cell>
          <cell r="CM251">
            <v>68.350684931506848</v>
          </cell>
          <cell r="CN251">
            <v>0</v>
          </cell>
          <cell r="CO251">
            <v>0</v>
          </cell>
          <cell r="CP251">
            <v>59.910874189856401</v>
          </cell>
          <cell r="CQ251">
            <v>0</v>
          </cell>
          <cell r="CR251">
            <v>38.35005805538708</v>
          </cell>
          <cell r="CS251">
            <v>0</v>
          </cell>
          <cell r="CU251">
            <v>40000</v>
          </cell>
          <cell r="CV251">
            <v>2.5530692111250697</v>
          </cell>
          <cell r="CW251">
            <v>5</v>
          </cell>
          <cell r="CX251">
            <v>0</v>
          </cell>
          <cell r="CY251">
            <v>0</v>
          </cell>
          <cell r="CZ251">
            <v>0</v>
          </cell>
          <cell r="DA251">
            <v>0</v>
          </cell>
          <cell r="DB251">
            <v>0</v>
          </cell>
          <cell r="DC251">
            <v>72.328767123287676</v>
          </cell>
          <cell r="DD251">
            <v>67</v>
          </cell>
          <cell r="DE251">
            <v>11.835616438356164</v>
          </cell>
          <cell r="DF251">
            <v>24</v>
          </cell>
          <cell r="DG251">
            <v>58.684931506849324</v>
          </cell>
          <cell r="DH251">
            <v>133.72885230128566</v>
          </cell>
          <cell r="DI251">
            <v>0</v>
          </cell>
          <cell r="DJ251">
            <v>0</v>
          </cell>
          <cell r="DK251">
            <v>27.3224043715847</v>
          </cell>
          <cell r="DL251">
            <v>41.028280559922152</v>
          </cell>
          <cell r="DM251">
            <v>0</v>
          </cell>
          <cell r="DN251">
            <v>0</v>
          </cell>
          <cell r="DO251">
            <v>0</v>
          </cell>
          <cell r="DP251">
            <v>0</v>
          </cell>
          <cell r="DR251">
            <v>68.350684931506848</v>
          </cell>
          <cell r="DS251">
            <v>29.985298237373371</v>
          </cell>
          <cell r="DT251">
            <v>0</v>
          </cell>
          <cell r="DV251">
            <v>40000</v>
          </cell>
          <cell r="DW251">
            <v>6.3499419446129224</v>
          </cell>
          <cell r="DY251">
            <v>49.7</v>
          </cell>
          <cell r="DZ251">
            <v>44.7</v>
          </cell>
          <cell r="EA251">
            <v>40</v>
          </cell>
          <cell r="EB251">
            <v>38.35005805538708</v>
          </cell>
          <cell r="ED251">
            <v>60</v>
          </cell>
          <cell r="EE251">
            <v>20</v>
          </cell>
          <cell r="EF251">
            <v>72.630419002572239</v>
          </cell>
          <cell r="EG251">
            <v>12.630419002572239</v>
          </cell>
          <cell r="EH251">
            <v>60</v>
          </cell>
          <cell r="EJ251">
            <v>38.35005805538708</v>
          </cell>
          <cell r="EK251">
            <v>98.35005805538708</v>
          </cell>
          <cell r="EL251">
            <v>118.35005805538708</v>
          </cell>
          <cell r="EN251">
            <v>0</v>
          </cell>
          <cell r="EO251">
            <v>60</v>
          </cell>
          <cell r="EP251">
            <v>80</v>
          </cell>
          <cell r="ER251">
            <v>200</v>
          </cell>
          <cell r="ET251">
            <v>15</v>
          </cell>
          <cell r="EU251">
            <v>0</v>
          </cell>
          <cell r="EV251">
            <v>0</v>
          </cell>
          <cell r="EW251">
            <v>63.968666530667001</v>
          </cell>
          <cell r="EX251">
            <v>4.3820184008398471</v>
          </cell>
          <cell r="EZ251">
            <v>63.968666530667001</v>
          </cell>
          <cell r="FA251">
            <v>78.968666530667008</v>
          </cell>
          <cell r="FB251">
            <v>59</v>
          </cell>
          <cell r="FC251">
            <v>68.350684931506848</v>
          </cell>
          <cell r="FE251">
            <v>38271.593272685182</v>
          </cell>
        </row>
        <row r="252">
          <cell r="A252">
            <v>40001</v>
          </cell>
          <cell r="B252">
            <v>7</v>
          </cell>
          <cell r="C252">
            <v>2</v>
          </cell>
          <cell r="D252">
            <v>7</v>
          </cell>
          <cell r="E252">
            <v>2009</v>
          </cell>
          <cell r="G252">
            <v>0</v>
          </cell>
          <cell r="H252">
            <v>4.003754229436864</v>
          </cell>
          <cell r="I252">
            <v>8.518432803729981</v>
          </cell>
          <cell r="J252">
            <v>85.61643835616438</v>
          </cell>
          <cell r="K252">
            <v>10.483870967741936</v>
          </cell>
          <cell r="L252">
            <v>0.59785853696585556</v>
          </cell>
          <cell r="M252">
            <v>8.0032728375469748</v>
          </cell>
          <cell r="N252">
            <v>8.5097142857142849</v>
          </cell>
          <cell r="O252">
            <v>41.151901136691166</v>
          </cell>
          <cell r="P252">
            <v>22.991076064107141</v>
          </cell>
          <cell r="Q252">
            <v>25.975331963691875</v>
          </cell>
          <cell r="R252">
            <v>21.765118371983238</v>
          </cell>
          <cell r="S252">
            <v>187.65974992492866</v>
          </cell>
          <cell r="T252">
            <v>21.415420444277959</v>
          </cell>
          <cell r="U252">
            <v>39.970825535570398</v>
          </cell>
          <cell r="W252">
            <v>0</v>
          </cell>
          <cell r="X252">
            <v>12.522187033166844</v>
          </cell>
          <cell r="Y252">
            <v>10.483870967741936</v>
          </cell>
          <cell r="Z252">
            <v>0</v>
          </cell>
          <cell r="AA252">
            <v>0</v>
          </cell>
          <cell r="AB252">
            <v>2.5517741760179766</v>
          </cell>
          <cell r="AC252">
            <v>5</v>
          </cell>
          <cell r="AD252">
            <v>0</v>
          </cell>
          <cell r="AE252">
            <v>1.3517454706142278</v>
          </cell>
          <cell r="AF252">
            <v>8.2073260135949084</v>
          </cell>
          <cell r="AG252">
            <v>0</v>
          </cell>
          <cell r="AH252">
            <v>2.8679071712114848</v>
          </cell>
          <cell r="AI252">
            <v>0</v>
          </cell>
          <cell r="AJ252">
            <v>0</v>
          </cell>
          <cell r="AK252">
            <v>0</v>
          </cell>
          <cell r="AL252">
            <v>0</v>
          </cell>
          <cell r="AM252">
            <v>0</v>
          </cell>
          <cell r="AN252">
            <v>0</v>
          </cell>
          <cell r="AO252">
            <v>25.385657114883514</v>
          </cell>
          <cell r="AP252">
            <v>0</v>
          </cell>
          <cell r="AQ252">
            <v>15.792673986405092</v>
          </cell>
          <cell r="AR252">
            <v>22.534611690788822</v>
          </cell>
          <cell r="AS252">
            <v>31.553015804025833</v>
          </cell>
          <cell r="AT252">
            <v>0</v>
          </cell>
          <cell r="AU252">
            <v>0</v>
          </cell>
          <cell r="AV252">
            <v>0</v>
          </cell>
          <cell r="AW252">
            <v>67</v>
          </cell>
          <cell r="AX252">
            <v>0</v>
          </cell>
          <cell r="AY252">
            <v>0</v>
          </cell>
          <cell r="AZ252">
            <v>36.150319816060502</v>
          </cell>
          <cell r="BA252">
            <v>0</v>
          </cell>
          <cell r="BB252">
            <v>145.89567608871653</v>
          </cell>
          <cell r="BC252">
            <v>0</v>
          </cell>
          <cell r="BD252">
            <v>0</v>
          </cell>
          <cell r="BE252">
            <v>27.3224043715847</v>
          </cell>
          <cell r="BF252">
            <v>41.028280559922152</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CA252">
            <v>0</v>
          </cell>
          <cell r="CB252">
            <v>17.265753424657532</v>
          </cell>
          <cell r="CC252">
            <v>0</v>
          </cell>
          <cell r="CD252">
            <v>0</v>
          </cell>
          <cell r="CE252">
            <v>13.74956176915866</v>
          </cell>
          <cell r="CF252">
            <v>0</v>
          </cell>
          <cell r="CH252">
            <v>31.015315193816193</v>
          </cell>
          <cell r="CJ252">
            <v>40001</v>
          </cell>
          <cell r="CK252">
            <v>12.522187033166844</v>
          </cell>
          <cell r="CL252">
            <v>9.5590714842091362</v>
          </cell>
          <cell r="CM252">
            <v>68.350684931506848</v>
          </cell>
          <cell r="CN252">
            <v>0</v>
          </cell>
          <cell r="CO252">
            <v>0</v>
          </cell>
          <cell r="CP252">
            <v>59.806580090120832</v>
          </cell>
          <cell r="CQ252">
            <v>0</v>
          </cell>
          <cell r="CR252">
            <v>38.327285677193913</v>
          </cell>
          <cell r="CS252">
            <v>0</v>
          </cell>
          <cell r="CU252">
            <v>40001</v>
          </cell>
          <cell r="CV252">
            <v>2.5517741760179766</v>
          </cell>
          <cell r="CW252">
            <v>5</v>
          </cell>
          <cell r="CX252">
            <v>0</v>
          </cell>
          <cell r="CY252">
            <v>0</v>
          </cell>
          <cell r="CZ252">
            <v>0</v>
          </cell>
          <cell r="DA252">
            <v>0</v>
          </cell>
          <cell r="DB252">
            <v>0</v>
          </cell>
          <cell r="DC252">
            <v>72.328767123287676</v>
          </cell>
          <cell r="DD252">
            <v>67</v>
          </cell>
          <cell r="DE252">
            <v>11.835616438356164</v>
          </cell>
          <cell r="DF252">
            <v>24</v>
          </cell>
          <cell r="DG252">
            <v>58.684931506849324</v>
          </cell>
          <cell r="DH252">
            <v>145.89567608871653</v>
          </cell>
          <cell r="DI252">
            <v>0</v>
          </cell>
          <cell r="DJ252">
            <v>0</v>
          </cell>
          <cell r="DK252">
            <v>27.3224043715847</v>
          </cell>
          <cell r="DL252">
            <v>41.028280559922152</v>
          </cell>
          <cell r="DM252">
            <v>0</v>
          </cell>
          <cell r="DN252">
            <v>0</v>
          </cell>
          <cell r="DO252">
            <v>0</v>
          </cell>
          <cell r="DP252">
            <v>0</v>
          </cell>
          <cell r="DR252">
            <v>68.350684931506848</v>
          </cell>
          <cell r="DS252">
            <v>31.015315193816193</v>
          </cell>
          <cell r="DT252">
            <v>0</v>
          </cell>
          <cell r="DV252">
            <v>40001</v>
          </cell>
          <cell r="DW252">
            <v>6.3727143228060905</v>
          </cell>
          <cell r="DY252">
            <v>49.7</v>
          </cell>
          <cell r="DZ252">
            <v>44.7</v>
          </cell>
          <cell r="EA252">
            <v>40</v>
          </cell>
          <cell r="EB252">
            <v>38.327285677193913</v>
          </cell>
          <cell r="ED252">
            <v>60</v>
          </cell>
          <cell r="EE252">
            <v>20</v>
          </cell>
          <cell r="EF252">
            <v>73.556141859279492</v>
          </cell>
          <cell r="EG252">
            <v>13.556141859279492</v>
          </cell>
          <cell r="EH252">
            <v>60</v>
          </cell>
          <cell r="EJ252">
            <v>38.327285677193913</v>
          </cell>
          <cell r="EK252">
            <v>98.327285677193913</v>
          </cell>
          <cell r="EL252">
            <v>118.32728567719391</v>
          </cell>
          <cell r="EN252">
            <v>0</v>
          </cell>
          <cell r="EO252">
            <v>60</v>
          </cell>
          <cell r="EP252">
            <v>80</v>
          </cell>
          <cell r="ER252">
            <v>200</v>
          </cell>
          <cell r="ET252">
            <v>15</v>
          </cell>
          <cell r="EU252">
            <v>0</v>
          </cell>
          <cell r="EV252">
            <v>0</v>
          </cell>
          <cell r="EW252">
            <v>64.133399096291313</v>
          </cell>
          <cell r="EX252">
            <v>4.2172858352155345</v>
          </cell>
          <cell r="EZ252">
            <v>64.133399096291313</v>
          </cell>
          <cell r="FA252">
            <v>79.133399096291313</v>
          </cell>
          <cell r="FB252">
            <v>59</v>
          </cell>
          <cell r="FC252">
            <v>68.350684931506848</v>
          </cell>
          <cell r="FE252">
            <v>38271.593272916667</v>
          </cell>
        </row>
        <row r="253">
          <cell r="A253">
            <v>40002</v>
          </cell>
          <cell r="B253">
            <v>8</v>
          </cell>
          <cell r="C253">
            <v>3</v>
          </cell>
          <cell r="D253">
            <v>7</v>
          </cell>
          <cell r="E253">
            <v>2009</v>
          </cell>
          <cell r="G253">
            <v>0</v>
          </cell>
          <cell r="H253">
            <v>4.1559093186756888</v>
          </cell>
          <cell r="I253">
            <v>8.2434561990364212</v>
          </cell>
          <cell r="J253">
            <v>85.61643835616438</v>
          </cell>
          <cell r="K253">
            <v>10.483870967741936</v>
          </cell>
          <cell r="L253">
            <v>0.62057901725293552</v>
          </cell>
          <cell r="M253">
            <v>7.7449256929476507</v>
          </cell>
          <cell r="N253">
            <v>8.5097142857142849</v>
          </cell>
          <cell r="O253">
            <v>42.715801124298856</v>
          </cell>
          <cell r="P253">
            <v>22.248919827153404</v>
          </cell>
          <cell r="Q253">
            <v>25.615125350206384</v>
          </cell>
          <cell r="R253">
            <v>21.765118371983238</v>
          </cell>
          <cell r="S253">
            <v>153.57059862707081</v>
          </cell>
          <cell r="T253">
            <v>21.352342716520148</v>
          </cell>
          <cell r="U253">
            <v>35.081640646015856</v>
          </cell>
          <cell r="W253">
            <v>0</v>
          </cell>
          <cell r="X253">
            <v>12.399365517712109</v>
          </cell>
          <cell r="Y253">
            <v>10.483870967741936</v>
          </cell>
          <cell r="Z253">
            <v>0</v>
          </cell>
          <cell r="AA253">
            <v>0</v>
          </cell>
          <cell r="AB253">
            <v>2.5504797978127511</v>
          </cell>
          <cell r="AC253">
            <v>5</v>
          </cell>
          <cell r="AD253">
            <v>0</v>
          </cell>
          <cell r="AE253">
            <v>1.3517454706142278</v>
          </cell>
          <cell r="AF253">
            <v>7.9729937274878928</v>
          </cell>
          <cell r="AG253">
            <v>0</v>
          </cell>
          <cell r="AH253">
            <v>2.754113952953686</v>
          </cell>
          <cell r="AI253">
            <v>0</v>
          </cell>
          <cell r="AJ253">
            <v>0</v>
          </cell>
          <cell r="AK253">
            <v>0</v>
          </cell>
          <cell r="AL253">
            <v>0</v>
          </cell>
          <cell r="AM253">
            <v>0</v>
          </cell>
          <cell r="AN253">
            <v>0</v>
          </cell>
          <cell r="AO253">
            <v>25.526803088187016</v>
          </cell>
          <cell r="AP253">
            <v>0</v>
          </cell>
          <cell r="AQ253">
            <v>16.027006272512107</v>
          </cell>
          <cell r="AR253">
            <v>22.456500928753147</v>
          </cell>
          <cell r="AS253">
            <v>31.648484564434867</v>
          </cell>
          <cell r="AT253">
            <v>0</v>
          </cell>
          <cell r="AU253">
            <v>0</v>
          </cell>
          <cell r="AV253">
            <v>0</v>
          </cell>
          <cell r="AW253">
            <v>67</v>
          </cell>
          <cell r="AX253">
            <v>0</v>
          </cell>
          <cell r="AY253">
            <v>0</v>
          </cell>
          <cell r="AZ253">
            <v>36.22843057809618</v>
          </cell>
          <cell r="BA253">
            <v>0</v>
          </cell>
          <cell r="BB253">
            <v>106.77615141151065</v>
          </cell>
          <cell r="BC253">
            <v>0</v>
          </cell>
          <cell r="BD253">
            <v>0</v>
          </cell>
          <cell r="BE253">
            <v>27.3224043715847</v>
          </cell>
          <cell r="BF253">
            <v>41.028280559922152</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CA253">
            <v>0</v>
          </cell>
          <cell r="CB253">
            <v>17.265753424657532</v>
          </cell>
          <cell r="CC253">
            <v>0</v>
          </cell>
          <cell r="CD253">
            <v>0</v>
          </cell>
          <cell r="CE253">
            <v>13.932055866801065</v>
          </cell>
          <cell r="CF253">
            <v>0</v>
          </cell>
          <cell r="CH253">
            <v>31.197809291458597</v>
          </cell>
          <cell r="CJ253">
            <v>40002</v>
          </cell>
          <cell r="CK253">
            <v>12.399365517712109</v>
          </cell>
          <cell r="CL253">
            <v>9.3247391981021206</v>
          </cell>
          <cell r="CM253">
            <v>68.350684931506848</v>
          </cell>
          <cell r="CN253">
            <v>0</v>
          </cell>
          <cell r="CO253">
            <v>0</v>
          </cell>
          <cell r="CP253">
            <v>59.92940160557557</v>
          </cell>
          <cell r="CQ253">
            <v>0</v>
          </cell>
          <cell r="CR253">
            <v>38.483507201265255</v>
          </cell>
          <cell r="CS253">
            <v>0</v>
          </cell>
          <cell r="CU253">
            <v>40002</v>
          </cell>
          <cell r="CV253">
            <v>2.5504797978127511</v>
          </cell>
          <cell r="CW253">
            <v>5</v>
          </cell>
          <cell r="CX253">
            <v>0</v>
          </cell>
          <cell r="CY253">
            <v>0</v>
          </cell>
          <cell r="CZ253">
            <v>0</v>
          </cell>
          <cell r="DA253">
            <v>0</v>
          </cell>
          <cell r="DB253">
            <v>0</v>
          </cell>
          <cell r="DC253">
            <v>72.328767123287676</v>
          </cell>
          <cell r="DD253">
            <v>67</v>
          </cell>
          <cell r="DE253">
            <v>11.835616438356164</v>
          </cell>
          <cell r="DF253">
            <v>24</v>
          </cell>
          <cell r="DG253">
            <v>58.684931506849324</v>
          </cell>
          <cell r="DH253">
            <v>106.77615141151065</v>
          </cell>
          <cell r="DI253">
            <v>0</v>
          </cell>
          <cell r="DJ253">
            <v>0</v>
          </cell>
          <cell r="DK253">
            <v>27.3224043715847</v>
          </cell>
          <cell r="DL253">
            <v>41.028280559922152</v>
          </cell>
          <cell r="DM253">
            <v>0</v>
          </cell>
          <cell r="DN253">
            <v>0</v>
          </cell>
          <cell r="DO253">
            <v>0</v>
          </cell>
          <cell r="DP253">
            <v>0</v>
          </cell>
          <cell r="DR253">
            <v>68.350684931506848</v>
          </cell>
          <cell r="DS253">
            <v>31.197809291458597</v>
          </cell>
          <cell r="DT253">
            <v>0</v>
          </cell>
          <cell r="DV253">
            <v>40002</v>
          </cell>
          <cell r="DW253">
            <v>6.2164927987347474</v>
          </cell>
          <cell r="DY253">
            <v>49.7</v>
          </cell>
          <cell r="DZ253">
            <v>44.7</v>
          </cell>
          <cell r="EA253">
            <v>40</v>
          </cell>
          <cell r="EB253">
            <v>38.483507201265255</v>
          </cell>
          <cell r="ED253">
            <v>60</v>
          </cell>
          <cell r="EE253">
            <v>20</v>
          </cell>
          <cell r="EF253">
            <v>73.861457472376628</v>
          </cell>
          <cell r="EG253">
            <v>13.861457472376628</v>
          </cell>
          <cell r="EH253">
            <v>60</v>
          </cell>
          <cell r="EJ253">
            <v>38.483507201265255</v>
          </cell>
          <cell r="EK253">
            <v>98.483507201265255</v>
          </cell>
          <cell r="EL253">
            <v>118.48350720126525</v>
          </cell>
          <cell r="EN253">
            <v>0</v>
          </cell>
          <cell r="EO253">
            <v>60</v>
          </cell>
          <cell r="EP253">
            <v>80</v>
          </cell>
          <cell r="ER253">
            <v>200</v>
          </cell>
          <cell r="ET253">
            <v>15</v>
          </cell>
          <cell r="EU253">
            <v>0</v>
          </cell>
          <cell r="EV253">
            <v>0</v>
          </cell>
          <cell r="EW253">
            <v>62.063160974176498</v>
          </cell>
          <cell r="EX253">
            <v>6.2875239573303503</v>
          </cell>
          <cell r="EZ253">
            <v>62.063160974176498</v>
          </cell>
          <cell r="FA253">
            <v>77.063160974176498</v>
          </cell>
          <cell r="FB253">
            <v>59</v>
          </cell>
          <cell r="FC253">
            <v>68.350684931506848</v>
          </cell>
          <cell r="FE253">
            <v>38271.593273148152</v>
          </cell>
        </row>
        <row r="254">
          <cell r="A254">
            <v>40003</v>
          </cell>
          <cell r="B254">
            <v>9</v>
          </cell>
          <cell r="C254">
            <v>4</v>
          </cell>
          <cell r="D254">
            <v>7</v>
          </cell>
          <cell r="E254">
            <v>2009</v>
          </cell>
          <cell r="G254">
            <v>0</v>
          </cell>
          <cell r="H254">
            <v>3.7840082292395434</v>
          </cell>
          <cell r="I254">
            <v>6.8532210659295485</v>
          </cell>
          <cell r="J254">
            <v>85.61643835616438</v>
          </cell>
          <cell r="K254">
            <v>10.483870967741936</v>
          </cell>
          <cell r="L254">
            <v>0.56504507873304421</v>
          </cell>
          <cell r="M254">
            <v>6.4387662930958625</v>
          </cell>
          <cell r="N254">
            <v>0</v>
          </cell>
          <cell r="O254">
            <v>38.893279563764253</v>
          </cell>
          <cell r="P254">
            <v>18.496703612187364</v>
          </cell>
          <cell r="Q254">
            <v>26.274969689307902</v>
          </cell>
          <cell r="R254">
            <v>21.765118371983238</v>
          </cell>
          <cell r="S254">
            <v>243.12364946313295</v>
          </cell>
          <cell r="T254">
            <v>20.960954446956269</v>
          </cell>
          <cell r="U254">
            <v>28.753819129337653</v>
          </cell>
          <cell r="W254">
            <v>0</v>
          </cell>
          <cell r="X254">
            <v>10.637229295169092</v>
          </cell>
          <cell r="Y254">
            <v>10.483870967741936</v>
          </cell>
          <cell r="Z254">
            <v>0</v>
          </cell>
          <cell r="AA254">
            <v>0</v>
          </cell>
          <cell r="AB254">
            <v>0</v>
          </cell>
          <cell r="AC254">
            <v>5</v>
          </cell>
          <cell r="AD254">
            <v>0</v>
          </cell>
          <cell r="AE254">
            <v>1.3517454706142278</v>
          </cell>
          <cell r="AF254">
            <v>0.65206590121467922</v>
          </cell>
          <cell r="AG254">
            <v>0</v>
          </cell>
          <cell r="AH254">
            <v>2.8542947113130381</v>
          </cell>
          <cell r="AI254">
            <v>0</v>
          </cell>
          <cell r="AJ254">
            <v>0</v>
          </cell>
          <cell r="AK254">
            <v>0</v>
          </cell>
          <cell r="AL254">
            <v>0</v>
          </cell>
          <cell r="AM254">
            <v>0</v>
          </cell>
          <cell r="AN254">
            <v>0</v>
          </cell>
          <cell r="AO254">
            <v>27.098683741186413</v>
          </cell>
          <cell r="AP254">
            <v>0</v>
          </cell>
          <cell r="AQ254">
            <v>23.34793409878532</v>
          </cell>
          <cell r="AR254">
            <v>16.65206590121468</v>
          </cell>
          <cell r="AS254">
            <v>31.738559375619133</v>
          </cell>
          <cell r="AT254">
            <v>0</v>
          </cell>
          <cell r="AU254">
            <v>0</v>
          </cell>
          <cell r="AV254">
            <v>0</v>
          </cell>
          <cell r="AW254">
            <v>67</v>
          </cell>
          <cell r="AX254">
            <v>0</v>
          </cell>
          <cell r="AY254">
            <v>0</v>
          </cell>
          <cell r="AZ254">
            <v>42.03286560563464</v>
          </cell>
          <cell r="BA254">
            <v>0</v>
          </cell>
          <cell r="BB254">
            <v>183.80555743379227</v>
          </cell>
          <cell r="BC254">
            <v>0</v>
          </cell>
          <cell r="BD254">
            <v>0</v>
          </cell>
          <cell r="BE254">
            <v>27.3224043715847</v>
          </cell>
          <cell r="BF254">
            <v>39.273983349395763</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1.7542972105263885</v>
          </cell>
          <cell r="BX254">
            <v>0</v>
          </cell>
          <cell r="BY254">
            <v>0</v>
          </cell>
          <cell r="CA254">
            <v>0</v>
          </cell>
          <cell r="CB254">
            <v>17.265753424657532</v>
          </cell>
          <cell r="CC254">
            <v>0</v>
          </cell>
          <cell r="CD254">
            <v>0</v>
          </cell>
          <cell r="CE254">
            <v>3.7385334091241731</v>
          </cell>
          <cell r="CF254">
            <v>0</v>
          </cell>
          <cell r="CH254">
            <v>21.004286833781705</v>
          </cell>
          <cell r="CJ254">
            <v>40003</v>
          </cell>
          <cell r="CK254">
            <v>10.637229295169092</v>
          </cell>
          <cell r="CL254">
            <v>2.003811371828907</v>
          </cell>
          <cell r="CM254">
            <v>66.596387720980459</v>
          </cell>
          <cell r="CN254">
            <v>1.7542972105263885</v>
          </cell>
          <cell r="CO254">
            <v>0</v>
          </cell>
          <cell r="CP254">
            <v>60</v>
          </cell>
          <cell r="CQ254">
            <v>1.6915378281185838</v>
          </cell>
          <cell r="CR254">
            <v>40</v>
          </cell>
          <cell r="CS254">
            <v>0</v>
          </cell>
          <cell r="CU254">
            <v>40003</v>
          </cell>
          <cell r="CV254">
            <v>0</v>
          </cell>
          <cell r="CW254">
            <v>5</v>
          </cell>
          <cell r="CX254">
            <v>0</v>
          </cell>
          <cell r="CY254">
            <v>0</v>
          </cell>
          <cell r="CZ254">
            <v>0</v>
          </cell>
          <cell r="DA254">
            <v>0</v>
          </cell>
          <cell r="DB254">
            <v>0</v>
          </cell>
          <cell r="DC254">
            <v>72.328767123287676</v>
          </cell>
          <cell r="DD254">
            <v>67</v>
          </cell>
          <cell r="DE254">
            <v>11.835616438356164</v>
          </cell>
          <cell r="DF254">
            <v>24</v>
          </cell>
          <cell r="DG254">
            <v>58.684931506849324</v>
          </cell>
          <cell r="DH254">
            <v>183.80555743379227</v>
          </cell>
          <cell r="DI254">
            <v>0</v>
          </cell>
          <cell r="DJ254">
            <v>0</v>
          </cell>
          <cell r="DK254">
            <v>27.3224043715847</v>
          </cell>
          <cell r="DL254">
            <v>39.273983349395763</v>
          </cell>
          <cell r="DM254">
            <v>0</v>
          </cell>
          <cell r="DN254">
            <v>0</v>
          </cell>
          <cell r="DO254">
            <v>0</v>
          </cell>
          <cell r="DP254">
            <v>1.7542972105263885</v>
          </cell>
          <cell r="DR254">
            <v>68.350684931506848</v>
          </cell>
          <cell r="DS254">
            <v>21.004286833781705</v>
          </cell>
          <cell r="DT254">
            <v>0</v>
          </cell>
          <cell r="DV254">
            <v>40003</v>
          </cell>
          <cell r="DW254">
            <v>1.335874247885938</v>
          </cell>
          <cell r="DY254">
            <v>49.7</v>
          </cell>
          <cell r="DZ254">
            <v>44.7</v>
          </cell>
          <cell r="EA254">
            <v>40</v>
          </cell>
          <cell r="EB254">
            <v>40</v>
          </cell>
          <cell r="ED254">
            <v>60</v>
          </cell>
          <cell r="EE254">
            <v>20</v>
          </cell>
          <cell r="EF254">
            <v>65.430071237242757</v>
          </cell>
          <cell r="EG254">
            <v>5.4300712372427569</v>
          </cell>
          <cell r="EH254">
            <v>60</v>
          </cell>
          <cell r="EJ254">
            <v>40</v>
          </cell>
          <cell r="EK254">
            <v>100</v>
          </cell>
          <cell r="EL254">
            <v>120</v>
          </cell>
          <cell r="EN254">
            <v>0</v>
          </cell>
          <cell r="EO254">
            <v>60</v>
          </cell>
          <cell r="EP254">
            <v>80</v>
          </cell>
          <cell r="ER254">
            <v>200</v>
          </cell>
          <cell r="ET254">
            <v>15</v>
          </cell>
          <cell r="EU254">
            <v>0</v>
          </cell>
          <cell r="EV254">
            <v>1.7542972105263885</v>
          </cell>
          <cell r="EW254">
            <v>53.350684931506848</v>
          </cell>
          <cell r="EX254">
            <v>15</v>
          </cell>
          <cell r="EZ254">
            <v>51.596387720980459</v>
          </cell>
          <cell r="FA254">
            <v>66.596387720980459</v>
          </cell>
          <cell r="FB254">
            <v>59</v>
          </cell>
          <cell r="FC254">
            <v>68.350684931506848</v>
          </cell>
          <cell r="FE254">
            <v>38271.593273495368</v>
          </cell>
        </row>
        <row r="255">
          <cell r="A255">
            <v>40004</v>
          </cell>
          <cell r="B255">
            <v>10</v>
          </cell>
          <cell r="C255">
            <v>5</v>
          </cell>
          <cell r="D255">
            <v>7</v>
          </cell>
          <cell r="E255">
            <v>2009</v>
          </cell>
          <cell r="G255">
            <v>0</v>
          </cell>
          <cell r="H255">
            <v>3.7076452717560122</v>
          </cell>
          <cell r="I255">
            <v>6.8854188851779874</v>
          </cell>
          <cell r="J255">
            <v>85.61643835616438</v>
          </cell>
          <cell r="K255">
            <v>10.483870967741936</v>
          </cell>
          <cell r="L255">
            <v>0.55364221946065795</v>
          </cell>
          <cell r="M255">
            <v>6.4690169199607528</v>
          </cell>
          <cell r="N255">
            <v>0</v>
          </cell>
          <cell r="O255">
            <v>38.108396002789632</v>
          </cell>
          <cell r="P255">
            <v>18.583604868380299</v>
          </cell>
          <cell r="Q255">
            <v>25.997247576995829</v>
          </cell>
          <cell r="R255">
            <v>21.765118371983238</v>
          </cell>
          <cell r="S255">
            <v>136.91227910790502</v>
          </cell>
          <cell r="T255">
            <v>20.717865710784981</v>
          </cell>
          <cell r="U255">
            <v>27.726477265885539</v>
          </cell>
          <cell r="W255">
            <v>0</v>
          </cell>
          <cell r="X255">
            <v>10.593064156934</v>
          </cell>
          <cell r="Y255">
            <v>10.483870967741936</v>
          </cell>
          <cell r="Z255">
            <v>0</v>
          </cell>
          <cell r="AA255">
            <v>0</v>
          </cell>
          <cell r="AB255">
            <v>0</v>
          </cell>
          <cell r="AC255">
            <v>5</v>
          </cell>
          <cell r="AD255">
            <v>0</v>
          </cell>
          <cell r="AE255">
            <v>1.3517454706142278</v>
          </cell>
          <cell r="AF255">
            <v>0.67091366880718262</v>
          </cell>
          <cell r="AG255">
            <v>0</v>
          </cell>
          <cell r="AH255">
            <v>2.805954729159355</v>
          </cell>
          <cell r="AI255">
            <v>0</v>
          </cell>
          <cell r="AJ255">
            <v>0</v>
          </cell>
          <cell r="AK255">
            <v>0</v>
          </cell>
          <cell r="AL255">
            <v>0</v>
          </cell>
          <cell r="AM255">
            <v>0</v>
          </cell>
          <cell r="AN255">
            <v>0</v>
          </cell>
          <cell r="AO255">
            <v>27.092909993834329</v>
          </cell>
          <cell r="AP255">
            <v>0</v>
          </cell>
          <cell r="AQ255">
            <v>23.329086331192819</v>
          </cell>
          <cell r="AR255">
            <v>16.670913668807181</v>
          </cell>
          <cell r="AS255">
            <v>31.836838243359992</v>
          </cell>
          <cell r="AT255">
            <v>0</v>
          </cell>
          <cell r="AU255">
            <v>0</v>
          </cell>
          <cell r="AV255">
            <v>0</v>
          </cell>
          <cell r="AW255">
            <v>67</v>
          </cell>
          <cell r="AX255">
            <v>0</v>
          </cell>
          <cell r="AY255">
            <v>0</v>
          </cell>
          <cell r="AZ255">
            <v>42.014017838042143</v>
          </cell>
          <cell r="BA255">
            <v>0</v>
          </cell>
          <cell r="BB255">
            <v>76.342604246533398</v>
          </cell>
          <cell r="BC255">
            <v>0</v>
          </cell>
          <cell r="BD255">
            <v>0</v>
          </cell>
          <cell r="BE255">
            <v>27.3224043715847</v>
          </cell>
          <cell r="BF255">
            <v>39.516393618921654</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1.5118869410004976</v>
          </cell>
          <cell r="BX255">
            <v>0</v>
          </cell>
          <cell r="BY255">
            <v>0</v>
          </cell>
          <cell r="CA255">
            <v>0</v>
          </cell>
          <cell r="CB255">
            <v>17.265753424657532</v>
          </cell>
          <cell r="CC255">
            <v>0</v>
          </cell>
          <cell r="CD255">
            <v>0</v>
          </cell>
          <cell r="CE255">
            <v>2.7186638537953058</v>
          </cell>
          <cell r="CF255">
            <v>0</v>
          </cell>
          <cell r="CH255">
            <v>19.984417278452838</v>
          </cell>
          <cell r="CJ255">
            <v>40004</v>
          </cell>
          <cell r="CK255">
            <v>10.593064156934</v>
          </cell>
          <cell r="CL255">
            <v>2.0226591394214104</v>
          </cell>
          <cell r="CM255">
            <v>66.83879799050635</v>
          </cell>
          <cell r="CN255">
            <v>1.5118869410004976</v>
          </cell>
          <cell r="CO255">
            <v>0</v>
          </cell>
          <cell r="CP255">
            <v>60</v>
          </cell>
          <cell r="CQ255">
            <v>1.7357029663536778</v>
          </cell>
          <cell r="CR255">
            <v>40</v>
          </cell>
          <cell r="CS255">
            <v>0</v>
          </cell>
          <cell r="CU255">
            <v>40004</v>
          </cell>
          <cell r="CV255">
            <v>0</v>
          </cell>
          <cell r="CW255">
            <v>5</v>
          </cell>
          <cell r="CX255">
            <v>0</v>
          </cell>
          <cell r="CY255">
            <v>0</v>
          </cell>
          <cell r="CZ255">
            <v>0</v>
          </cell>
          <cell r="DA255">
            <v>0</v>
          </cell>
          <cell r="DB255">
            <v>0</v>
          </cell>
          <cell r="DC255">
            <v>72.328767123287676</v>
          </cell>
          <cell r="DD255">
            <v>67</v>
          </cell>
          <cell r="DE255">
            <v>11.835616438356164</v>
          </cell>
          <cell r="DF255">
            <v>24</v>
          </cell>
          <cell r="DG255">
            <v>58.684931506849324</v>
          </cell>
          <cell r="DH255">
            <v>76.342604246533398</v>
          </cell>
          <cell r="DI255">
            <v>0</v>
          </cell>
          <cell r="DJ255">
            <v>0</v>
          </cell>
          <cell r="DK255">
            <v>27.3224043715847</v>
          </cell>
          <cell r="DL255">
            <v>39.516393618921654</v>
          </cell>
          <cell r="DM255">
            <v>0</v>
          </cell>
          <cell r="DN255">
            <v>0</v>
          </cell>
          <cell r="DO255">
            <v>0</v>
          </cell>
          <cell r="DP255">
            <v>1.5118869410004976</v>
          </cell>
          <cell r="DR255">
            <v>68.350684931506848</v>
          </cell>
          <cell r="DS255">
            <v>19.984417278452838</v>
          </cell>
          <cell r="DT255">
            <v>0</v>
          </cell>
          <cell r="DV255">
            <v>40004</v>
          </cell>
          <cell r="DW255">
            <v>1.3484394262809403</v>
          </cell>
          <cell r="DY255">
            <v>49.7</v>
          </cell>
          <cell r="DZ255">
            <v>44.7</v>
          </cell>
          <cell r="EA255">
            <v>40</v>
          </cell>
          <cell r="EB255">
            <v>40</v>
          </cell>
          <cell r="ED255">
            <v>60</v>
          </cell>
          <cell r="EE255">
            <v>20</v>
          </cell>
          <cell r="EF255">
            <v>64.454366820148977</v>
          </cell>
          <cell r="EG255">
            <v>4.4543668201489766</v>
          </cell>
          <cell r="EH255">
            <v>60</v>
          </cell>
          <cell r="EJ255">
            <v>40</v>
          </cell>
          <cell r="EK255">
            <v>100</v>
          </cell>
          <cell r="EL255">
            <v>120</v>
          </cell>
          <cell r="EN255">
            <v>0</v>
          </cell>
          <cell r="EO255">
            <v>60</v>
          </cell>
          <cell r="EP255">
            <v>80</v>
          </cell>
          <cell r="ER255">
            <v>200</v>
          </cell>
          <cell r="ET255">
            <v>15</v>
          </cell>
          <cell r="EU255">
            <v>0</v>
          </cell>
          <cell r="EV255">
            <v>1.5118869410004976</v>
          </cell>
          <cell r="EW255">
            <v>53.350684931506848</v>
          </cell>
          <cell r="EX255">
            <v>15</v>
          </cell>
          <cell r="EZ255">
            <v>51.83879799050635</v>
          </cell>
          <cell r="FA255">
            <v>66.83879799050635</v>
          </cell>
          <cell r="FB255">
            <v>59</v>
          </cell>
          <cell r="FC255">
            <v>68.350684931506848</v>
          </cell>
          <cell r="FE255">
            <v>38271.593273611114</v>
          </cell>
        </row>
        <row r="256">
          <cell r="A256">
            <v>40005</v>
          </cell>
          <cell r="B256">
            <v>11</v>
          </cell>
          <cell r="C256">
            <v>6</v>
          </cell>
          <cell r="D256">
            <v>7</v>
          </cell>
          <cell r="E256">
            <v>2009</v>
          </cell>
          <cell r="G256">
            <v>0</v>
          </cell>
          <cell r="H256">
            <v>3.9142102929918901</v>
          </cell>
          <cell r="I256">
            <v>8.4942570372501685</v>
          </cell>
          <cell r="J256">
            <v>85.61643835616438</v>
          </cell>
          <cell r="K256">
            <v>10.483870967741936</v>
          </cell>
          <cell r="L256">
            <v>0.58448743480290266</v>
          </cell>
          <cell r="M256">
            <v>7.9805591225183088</v>
          </cell>
          <cell r="N256">
            <v>8.5097142857142849</v>
          </cell>
          <cell r="O256">
            <v>40.231539144218914</v>
          </cell>
          <cell r="P256">
            <v>22.925826164407038</v>
          </cell>
          <cell r="Q256">
            <v>25.978957068589089</v>
          </cell>
          <cell r="R256">
            <v>21.765118371983238</v>
          </cell>
          <cell r="S256">
            <v>190.3336865535</v>
          </cell>
          <cell r="T256">
            <v>21.426153297946925</v>
          </cell>
          <cell r="U256">
            <v>40.061686651951661</v>
          </cell>
          <cell r="W256">
            <v>0</v>
          </cell>
          <cell r="X256">
            <v>12.408467330242058</v>
          </cell>
          <cell r="Y256">
            <v>10.483870967741936</v>
          </cell>
          <cell r="Z256">
            <v>0</v>
          </cell>
          <cell r="AA256">
            <v>0</v>
          </cell>
          <cell r="AB256">
            <v>2.5491860761761789</v>
          </cell>
          <cell r="AC256">
            <v>5</v>
          </cell>
          <cell r="AD256">
            <v>0</v>
          </cell>
          <cell r="AE256">
            <v>1.3517454706142278</v>
          </cell>
          <cell r="AF256">
            <v>8.173829296245092</v>
          </cell>
          <cell r="AG256">
            <v>0</v>
          </cell>
          <cell r="AH256">
            <v>2.8223537055415733</v>
          </cell>
          <cell r="AI256">
            <v>0</v>
          </cell>
          <cell r="AJ256">
            <v>0</v>
          </cell>
          <cell r="AK256">
            <v>0</v>
          </cell>
          <cell r="AL256">
            <v>0</v>
          </cell>
          <cell r="AM256">
            <v>0</v>
          </cell>
          <cell r="AN256">
            <v>0</v>
          </cell>
          <cell r="AO256">
            <v>25.152851944497765</v>
          </cell>
          <cell r="AP256">
            <v>0</v>
          </cell>
          <cell r="AQ256">
            <v>15.826170703754908</v>
          </cell>
          <cell r="AR256">
            <v>22.523446118338885</v>
          </cell>
          <cell r="AS256">
            <v>31.94509414300628</v>
          </cell>
          <cell r="AT256">
            <v>0</v>
          </cell>
          <cell r="AU256">
            <v>0</v>
          </cell>
          <cell r="AV256">
            <v>0</v>
          </cell>
          <cell r="AW256">
            <v>67</v>
          </cell>
          <cell r="AX256">
            <v>0</v>
          </cell>
          <cell r="AY256">
            <v>0</v>
          </cell>
          <cell r="AZ256">
            <v>36.161485388510442</v>
          </cell>
          <cell r="BA256">
            <v>0</v>
          </cell>
          <cell r="BB256">
            <v>148.66004111488817</v>
          </cell>
          <cell r="BC256">
            <v>0</v>
          </cell>
          <cell r="BD256">
            <v>0</v>
          </cell>
          <cell r="BE256">
            <v>27.3224043715847</v>
          </cell>
          <cell r="BF256">
            <v>41.028280559922152</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A256">
            <v>0</v>
          </cell>
          <cell r="CB256">
            <v>17.265753424657532</v>
          </cell>
          <cell r="CC256">
            <v>0</v>
          </cell>
          <cell r="CD256">
            <v>0</v>
          </cell>
          <cell r="CE256">
            <v>12.631524134058864</v>
          </cell>
          <cell r="CF256">
            <v>0</v>
          </cell>
          <cell r="CH256">
            <v>29.897277558716397</v>
          </cell>
          <cell r="CJ256">
            <v>40005</v>
          </cell>
          <cell r="CK256">
            <v>12.408467330242058</v>
          </cell>
          <cell r="CL256">
            <v>9.5255747668593198</v>
          </cell>
          <cell r="CM256">
            <v>68.350684931506848</v>
          </cell>
          <cell r="CN256">
            <v>0</v>
          </cell>
          <cell r="CO256">
            <v>0</v>
          </cell>
          <cell r="CP256">
            <v>59.920299793045615</v>
          </cell>
          <cell r="CQ256">
            <v>0</v>
          </cell>
          <cell r="CR256">
            <v>38.349616822093793</v>
          </cell>
          <cell r="CS256">
            <v>0</v>
          </cell>
          <cell r="CU256">
            <v>40005</v>
          </cell>
          <cell r="CV256">
            <v>2.5491860761761789</v>
          </cell>
          <cell r="CW256">
            <v>5</v>
          </cell>
          <cell r="CX256">
            <v>0</v>
          </cell>
          <cell r="CY256">
            <v>0</v>
          </cell>
          <cell r="CZ256">
            <v>0</v>
          </cell>
          <cell r="DA256">
            <v>0</v>
          </cell>
          <cell r="DB256">
            <v>0</v>
          </cell>
          <cell r="DC256">
            <v>72.328767123287676</v>
          </cell>
          <cell r="DD256">
            <v>67</v>
          </cell>
          <cell r="DE256">
            <v>11.835616438356164</v>
          </cell>
          <cell r="DF256">
            <v>24</v>
          </cell>
          <cell r="DG256">
            <v>58.684931506849324</v>
          </cell>
          <cell r="DH256">
            <v>148.66004111488817</v>
          </cell>
          <cell r="DI256">
            <v>0</v>
          </cell>
          <cell r="DJ256">
            <v>0</v>
          </cell>
          <cell r="DK256">
            <v>27.3224043715847</v>
          </cell>
          <cell r="DL256">
            <v>41.028280559922152</v>
          </cell>
          <cell r="DM256">
            <v>0</v>
          </cell>
          <cell r="DN256">
            <v>0</v>
          </cell>
          <cell r="DO256">
            <v>0</v>
          </cell>
          <cell r="DP256">
            <v>0</v>
          </cell>
          <cell r="DR256">
            <v>68.350684931506848</v>
          </cell>
          <cell r="DS256">
            <v>29.897277558716397</v>
          </cell>
          <cell r="DT256">
            <v>0</v>
          </cell>
          <cell r="DV256">
            <v>40005</v>
          </cell>
          <cell r="DW256">
            <v>6.3503831779062132</v>
          </cell>
          <cell r="DY256">
            <v>49.7</v>
          </cell>
          <cell r="DZ256">
            <v>44.7</v>
          </cell>
          <cell r="EA256">
            <v>40</v>
          </cell>
          <cell r="EB256">
            <v>38.349616822093793</v>
          </cell>
          <cell r="ED256">
            <v>60</v>
          </cell>
          <cell r="EE256">
            <v>20</v>
          </cell>
          <cell r="EF256">
            <v>72.551823927104479</v>
          </cell>
          <cell r="EG256">
            <v>12.551823927104479</v>
          </cell>
          <cell r="EH256">
            <v>60</v>
          </cell>
          <cell r="EJ256">
            <v>38.349616822093793</v>
          </cell>
          <cell r="EK256">
            <v>98.349616822093793</v>
          </cell>
          <cell r="EL256">
            <v>118.34961682209379</v>
          </cell>
          <cell r="EN256">
            <v>0</v>
          </cell>
          <cell r="EO256">
            <v>60</v>
          </cell>
          <cell r="EP256">
            <v>80</v>
          </cell>
          <cell r="ER256">
            <v>200</v>
          </cell>
          <cell r="ET256">
            <v>15</v>
          </cell>
          <cell r="EU256">
            <v>0</v>
          </cell>
          <cell r="EV256">
            <v>0</v>
          </cell>
          <cell r="EW256">
            <v>63.951385090213854</v>
          </cell>
          <cell r="EX256">
            <v>4.3992998412929936</v>
          </cell>
          <cell r="EZ256">
            <v>63.951385090213854</v>
          </cell>
          <cell r="FA256">
            <v>78.951385090213847</v>
          </cell>
          <cell r="FB256">
            <v>59</v>
          </cell>
          <cell r="FC256">
            <v>68.350684931506848</v>
          </cell>
          <cell r="FE256">
            <v>38271.593273842591</v>
          </cell>
        </row>
        <row r="257">
          <cell r="A257">
            <v>40006</v>
          </cell>
          <cell r="B257">
            <v>12</v>
          </cell>
          <cell r="C257">
            <v>7</v>
          </cell>
          <cell r="D257">
            <v>7</v>
          </cell>
          <cell r="E257">
            <v>2009</v>
          </cell>
          <cell r="G257">
            <v>0</v>
          </cell>
          <cell r="H257">
            <v>4.0489757446817469</v>
          </cell>
          <cell r="I257">
            <v>8.5299354049667784</v>
          </cell>
          <cell r="J257">
            <v>85.61643835616438</v>
          </cell>
          <cell r="K257">
            <v>10.483870967741936</v>
          </cell>
          <cell r="L257">
            <v>0.60461121642477622</v>
          </cell>
          <cell r="M257">
            <v>8.0140798085192966</v>
          </cell>
          <cell r="N257">
            <v>8.5097142857142849</v>
          </cell>
          <cell r="O257">
            <v>41.616702724892178</v>
          </cell>
          <cell r="P257">
            <v>23.022121349790972</v>
          </cell>
          <cell r="Q257">
            <v>25.973800731127231</v>
          </cell>
          <cell r="R257">
            <v>21.765118371983238</v>
          </cell>
          <cell r="S257">
            <v>256.45127663865907</v>
          </cell>
          <cell r="T257">
            <v>21.69154119523143</v>
          </cell>
          <cell r="U257">
            <v>42.308380901690356</v>
          </cell>
          <cell r="W257">
            <v>0</v>
          </cell>
          <cell r="X257">
            <v>12.578911149648526</v>
          </cell>
          <cell r="Y257">
            <v>10.483870967741936</v>
          </cell>
          <cell r="Z257">
            <v>0</v>
          </cell>
          <cell r="AA257">
            <v>0</v>
          </cell>
          <cell r="AB257">
            <v>2.5478930107752209</v>
          </cell>
          <cell r="AC257">
            <v>5</v>
          </cell>
          <cell r="AD257">
            <v>0</v>
          </cell>
          <cell r="AE257">
            <v>1.3517454706142278</v>
          </cell>
          <cell r="AF257">
            <v>8.2287668292689098</v>
          </cell>
          <cell r="AG257">
            <v>0</v>
          </cell>
          <cell r="AH257">
            <v>2.8222471975203938</v>
          </cell>
          <cell r="AI257">
            <v>0</v>
          </cell>
          <cell r="AJ257">
            <v>0</v>
          </cell>
          <cell r="AK257">
            <v>0</v>
          </cell>
          <cell r="AL257">
            <v>0</v>
          </cell>
          <cell r="AM257">
            <v>0</v>
          </cell>
          <cell r="AN257">
            <v>0</v>
          </cell>
          <cell r="AO257">
            <v>24.880690294572265</v>
          </cell>
          <cell r="AP257">
            <v>0</v>
          </cell>
          <cell r="AQ257">
            <v>15.77123317073109</v>
          </cell>
          <cell r="AR257">
            <v>22.54175862934682</v>
          </cell>
          <cell r="AS257">
            <v>32.046918481546491</v>
          </cell>
          <cell r="AT257">
            <v>0</v>
          </cell>
          <cell r="AU257">
            <v>0</v>
          </cell>
          <cell r="AV257">
            <v>0</v>
          </cell>
          <cell r="AW257">
            <v>67</v>
          </cell>
          <cell r="AX257">
            <v>0</v>
          </cell>
          <cell r="AY257">
            <v>0</v>
          </cell>
          <cell r="AZ257">
            <v>36.143172877502508</v>
          </cell>
          <cell r="BA257">
            <v>0</v>
          </cell>
          <cell r="BB257">
            <v>217.30802585807837</v>
          </cell>
          <cell r="BC257">
            <v>0</v>
          </cell>
          <cell r="BD257">
            <v>0</v>
          </cell>
          <cell r="BE257">
            <v>27.3224043715847</v>
          </cell>
          <cell r="BF257">
            <v>41.028280559922152</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CA257">
            <v>0</v>
          </cell>
          <cell r="CB257">
            <v>17.265753424657532</v>
          </cell>
          <cell r="CC257">
            <v>0</v>
          </cell>
          <cell r="CD257">
            <v>0</v>
          </cell>
          <cell r="CE257">
            <v>14.314895404076552</v>
          </cell>
          <cell r="CF257">
            <v>0</v>
          </cell>
          <cell r="CH257">
            <v>31.580648828734084</v>
          </cell>
          <cell r="CJ257">
            <v>40006</v>
          </cell>
          <cell r="CK257">
            <v>12.578911149648526</v>
          </cell>
          <cell r="CL257">
            <v>9.5805122998831376</v>
          </cell>
          <cell r="CM257">
            <v>68.350684931506848</v>
          </cell>
          <cell r="CN257">
            <v>0</v>
          </cell>
          <cell r="CO257">
            <v>0</v>
          </cell>
          <cell r="CP257">
            <v>59.74985597363915</v>
          </cell>
          <cell r="CQ257">
            <v>0</v>
          </cell>
          <cell r="CR257">
            <v>38.31299180007791</v>
          </cell>
          <cell r="CS257">
            <v>0</v>
          </cell>
          <cell r="CU257">
            <v>40006</v>
          </cell>
          <cell r="CV257">
            <v>2.5478930107752209</v>
          </cell>
          <cell r="CW257">
            <v>5</v>
          </cell>
          <cell r="CX257">
            <v>0</v>
          </cell>
          <cell r="CY257">
            <v>0</v>
          </cell>
          <cell r="CZ257">
            <v>0</v>
          </cell>
          <cell r="DA257">
            <v>0</v>
          </cell>
          <cell r="DB257">
            <v>0</v>
          </cell>
          <cell r="DC257">
            <v>72.328767123287676</v>
          </cell>
          <cell r="DD257">
            <v>67</v>
          </cell>
          <cell r="DE257">
            <v>11.835616438356164</v>
          </cell>
          <cell r="DF257">
            <v>24</v>
          </cell>
          <cell r="DG257">
            <v>58.684931506849324</v>
          </cell>
          <cell r="DH257">
            <v>217.30802585807837</v>
          </cell>
          <cell r="DI257">
            <v>0</v>
          </cell>
          <cell r="DJ257">
            <v>0</v>
          </cell>
          <cell r="DK257">
            <v>27.3224043715847</v>
          </cell>
          <cell r="DL257">
            <v>41.028280559922152</v>
          </cell>
          <cell r="DM257">
            <v>0</v>
          </cell>
          <cell r="DN257">
            <v>0</v>
          </cell>
          <cell r="DO257">
            <v>0</v>
          </cell>
          <cell r="DP257">
            <v>0</v>
          </cell>
          <cell r="DR257">
            <v>68.350684931506848</v>
          </cell>
          <cell r="DS257">
            <v>31.580648828734084</v>
          </cell>
          <cell r="DT257">
            <v>0</v>
          </cell>
          <cell r="DV257">
            <v>40006</v>
          </cell>
          <cell r="DW257">
            <v>6.387008199922092</v>
          </cell>
          <cell r="DY257">
            <v>49.7</v>
          </cell>
          <cell r="DZ257">
            <v>44.7</v>
          </cell>
          <cell r="EA257">
            <v>40</v>
          </cell>
          <cell r="EB257">
            <v>38.31299180007791</v>
          </cell>
          <cell r="ED257">
            <v>60</v>
          </cell>
          <cell r="EE257">
            <v>20</v>
          </cell>
          <cell r="EF257">
            <v>74.064751377715709</v>
          </cell>
          <cell r="EG257">
            <v>14.064751377715709</v>
          </cell>
          <cell r="EH257">
            <v>60</v>
          </cell>
          <cell r="EJ257">
            <v>38.31299180007791</v>
          </cell>
          <cell r="EK257">
            <v>98.31299180007791</v>
          </cell>
          <cell r="EL257">
            <v>118.31299180007791</v>
          </cell>
          <cell r="EN257">
            <v>0</v>
          </cell>
          <cell r="EO257">
            <v>60</v>
          </cell>
          <cell r="EP257">
            <v>80</v>
          </cell>
          <cell r="ER257">
            <v>200</v>
          </cell>
          <cell r="ET257">
            <v>15</v>
          </cell>
          <cell r="EU257">
            <v>0</v>
          </cell>
          <cell r="EV257">
            <v>0</v>
          </cell>
          <cell r="EW257">
            <v>64.219999640401028</v>
          </cell>
          <cell r="EX257">
            <v>4.1306852911058201</v>
          </cell>
          <cell r="EZ257">
            <v>64.219999640401028</v>
          </cell>
          <cell r="FA257">
            <v>79.219999640401028</v>
          </cell>
          <cell r="FB257">
            <v>59</v>
          </cell>
          <cell r="FC257">
            <v>68.350684931506848</v>
          </cell>
          <cell r="FE257">
            <v>38271.593274189814</v>
          </cell>
        </row>
        <row r="258">
          <cell r="A258">
            <v>40007</v>
          </cell>
          <cell r="B258">
            <v>13</v>
          </cell>
          <cell r="C258">
            <v>1</v>
          </cell>
          <cell r="D258">
            <v>7</v>
          </cell>
          <cell r="E258">
            <v>2009</v>
          </cell>
          <cell r="G258">
            <v>0</v>
          </cell>
          <cell r="H258">
            <v>3.8931275035768143</v>
          </cell>
          <cell r="I258">
            <v>8.4898869389905922</v>
          </cell>
          <cell r="J258">
            <v>85.61643835616438</v>
          </cell>
          <cell r="K258">
            <v>10.483870967741936</v>
          </cell>
          <cell r="L258">
            <v>0.58133925813856491</v>
          </cell>
          <cell r="M258">
            <v>7.9764533099229489</v>
          </cell>
          <cell r="N258">
            <v>8.5097142857142849</v>
          </cell>
          <cell r="O258">
            <v>40.014843309265792</v>
          </cell>
          <cell r="P258">
            <v>22.914031358506879</v>
          </cell>
          <cell r="Q258">
            <v>25.979250250343949</v>
          </cell>
          <cell r="R258">
            <v>21.765118371983238</v>
          </cell>
          <cell r="S258">
            <v>215.14880282488045</v>
          </cell>
          <cell r="T258">
            <v>21.525758131088146</v>
          </cell>
          <cell r="U258">
            <v>40.904911260738807</v>
          </cell>
          <cell r="W258">
            <v>0</v>
          </cell>
          <cell r="X258">
            <v>12.383014442567406</v>
          </cell>
          <cell r="Y258">
            <v>10.483870967741936</v>
          </cell>
          <cell r="Z258">
            <v>0</v>
          </cell>
          <cell r="AA258">
            <v>0</v>
          </cell>
          <cell r="AB258">
            <v>2.5466006012770008</v>
          </cell>
          <cell r="AC258">
            <v>5</v>
          </cell>
          <cell r="AD258">
            <v>0</v>
          </cell>
          <cell r="AE258">
            <v>1.3517454706142278</v>
          </cell>
          <cell r="AF258">
            <v>8.1691607818845675</v>
          </cell>
          <cell r="AG258">
            <v>0</v>
          </cell>
          <cell r="AH258">
            <v>2.9400863887487958</v>
          </cell>
          <cell r="AI258">
            <v>0</v>
          </cell>
          <cell r="AJ258">
            <v>0</v>
          </cell>
          <cell r="AK258">
            <v>0</v>
          </cell>
          <cell r="AL258">
            <v>0</v>
          </cell>
          <cell r="AM258">
            <v>0</v>
          </cell>
          <cell r="AN258">
            <v>0</v>
          </cell>
          <cell r="AO258">
            <v>24.856894792726102</v>
          </cell>
          <cell r="AP258">
            <v>0</v>
          </cell>
          <cell r="AQ258">
            <v>15.830839218115432</v>
          </cell>
          <cell r="AR258">
            <v>22.52188994688537</v>
          </cell>
          <cell r="AS258">
            <v>32.14877149924537</v>
          </cell>
          <cell r="AT258">
            <v>0</v>
          </cell>
          <cell r="AU258">
            <v>0</v>
          </cell>
          <cell r="AV258">
            <v>0</v>
          </cell>
          <cell r="AW258">
            <v>67</v>
          </cell>
          <cell r="AX258">
            <v>0</v>
          </cell>
          <cell r="AY258">
            <v>0</v>
          </cell>
          <cell r="AZ258">
            <v>36.163041559963958</v>
          </cell>
          <cell r="BA258">
            <v>0</v>
          </cell>
          <cell r="BB258">
            <v>174.41643065674344</v>
          </cell>
          <cell r="BC258">
            <v>0</v>
          </cell>
          <cell r="BD258">
            <v>0</v>
          </cell>
          <cell r="BE258">
            <v>27.3224043715847</v>
          </cell>
          <cell r="BF258">
            <v>41.028280559922152</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CA258">
            <v>0</v>
          </cell>
          <cell r="CB258">
            <v>17.265753424657532</v>
          </cell>
          <cell r="CC258">
            <v>0</v>
          </cell>
          <cell r="CD258">
            <v>0</v>
          </cell>
          <cell r="CE258">
            <v>12.374761444378791</v>
          </cell>
          <cell r="CF258">
            <v>0</v>
          </cell>
          <cell r="CH258">
            <v>29.640514869036323</v>
          </cell>
          <cell r="CJ258">
            <v>40007</v>
          </cell>
          <cell r="CK258">
            <v>12.383014442567406</v>
          </cell>
          <cell r="CL258">
            <v>9.5209062524987953</v>
          </cell>
          <cell r="CM258">
            <v>68.350684931506848</v>
          </cell>
          <cell r="CN258">
            <v>0</v>
          </cell>
          <cell r="CO258">
            <v>0</v>
          </cell>
          <cell r="CP258">
            <v>59.945752680720268</v>
          </cell>
          <cell r="CQ258">
            <v>0</v>
          </cell>
          <cell r="CR258">
            <v>38.352729165000802</v>
          </cell>
          <cell r="CS258">
            <v>0</v>
          </cell>
          <cell r="CU258">
            <v>40007</v>
          </cell>
          <cell r="CV258">
            <v>2.5466006012770008</v>
          </cell>
          <cell r="CW258">
            <v>5</v>
          </cell>
          <cell r="CX258">
            <v>0</v>
          </cell>
          <cell r="CY258">
            <v>0</v>
          </cell>
          <cell r="CZ258">
            <v>0</v>
          </cell>
          <cell r="DA258">
            <v>0</v>
          </cell>
          <cell r="DB258">
            <v>0</v>
          </cell>
          <cell r="DC258">
            <v>72.328767123287676</v>
          </cell>
          <cell r="DD258">
            <v>67</v>
          </cell>
          <cell r="DE258">
            <v>11.835616438356164</v>
          </cell>
          <cell r="DF258">
            <v>24</v>
          </cell>
          <cell r="DG258">
            <v>58.684931506849324</v>
          </cell>
          <cell r="DH258">
            <v>174.41643065674344</v>
          </cell>
          <cell r="DI258">
            <v>0</v>
          </cell>
          <cell r="DJ258">
            <v>0</v>
          </cell>
          <cell r="DK258">
            <v>27.3224043715847</v>
          </cell>
          <cell r="DL258">
            <v>41.028280559922152</v>
          </cell>
          <cell r="DM258">
            <v>0</v>
          </cell>
          <cell r="DN258">
            <v>0</v>
          </cell>
          <cell r="DO258">
            <v>0</v>
          </cell>
          <cell r="DP258">
            <v>0</v>
          </cell>
          <cell r="DR258">
            <v>68.350684931506848</v>
          </cell>
          <cell r="DS258">
            <v>29.640514869036323</v>
          </cell>
          <cell r="DT258">
            <v>0</v>
          </cell>
          <cell r="DV258">
            <v>40007</v>
          </cell>
          <cell r="DW258">
            <v>6.3472708349991969</v>
          </cell>
          <cell r="DY258">
            <v>49.7</v>
          </cell>
          <cell r="DZ258">
            <v>44.7</v>
          </cell>
          <cell r="EA258">
            <v>40</v>
          </cell>
          <cell r="EB258">
            <v>38.352729165000802</v>
          </cell>
          <cell r="ED258">
            <v>60</v>
          </cell>
          <cell r="EE258">
            <v>20</v>
          </cell>
          <cell r="EF258">
            <v>72.320514125099066</v>
          </cell>
          <cell r="EG258">
            <v>12.320514125099066</v>
          </cell>
          <cell r="EH258">
            <v>60</v>
          </cell>
          <cell r="EJ258">
            <v>38.352729165000802</v>
          </cell>
          <cell r="EK258">
            <v>98.352729165000795</v>
          </cell>
          <cell r="EL258">
            <v>118.3527291650008</v>
          </cell>
          <cell r="EN258">
            <v>0</v>
          </cell>
          <cell r="EO258">
            <v>60</v>
          </cell>
          <cell r="EP258">
            <v>80</v>
          </cell>
          <cell r="ER258">
            <v>200</v>
          </cell>
          <cell r="ET258">
            <v>15</v>
          </cell>
          <cell r="EU258">
            <v>0</v>
          </cell>
          <cell r="EV258">
            <v>0</v>
          </cell>
          <cell r="EW258">
            <v>63.918483585649696</v>
          </cell>
          <cell r="EX258">
            <v>4.4322013458571519</v>
          </cell>
          <cell r="EZ258">
            <v>63.918483585649696</v>
          </cell>
          <cell r="FA258">
            <v>78.918483585649696</v>
          </cell>
          <cell r="FB258">
            <v>59</v>
          </cell>
          <cell r="FC258">
            <v>68.350684931506848</v>
          </cell>
          <cell r="FE258">
            <v>38271.593274305553</v>
          </cell>
        </row>
        <row r="259">
          <cell r="A259">
            <v>40008</v>
          </cell>
          <cell r="B259">
            <v>14</v>
          </cell>
          <cell r="C259">
            <v>2</v>
          </cell>
          <cell r="D259">
            <v>7</v>
          </cell>
          <cell r="E259">
            <v>2009</v>
          </cell>
          <cell r="G259">
            <v>0</v>
          </cell>
          <cell r="H259">
            <v>3.5282801790932976</v>
          </cell>
          <cell r="I259">
            <v>8.3954043848365778</v>
          </cell>
          <cell r="J259">
            <v>85.61643835616438</v>
          </cell>
          <cell r="K259">
            <v>10.483870967741936</v>
          </cell>
          <cell r="L259">
            <v>0.52685861943504941</v>
          </cell>
          <cell r="M259">
            <v>7.8876846741063025</v>
          </cell>
          <cell r="N259">
            <v>8.5097142857142849</v>
          </cell>
          <cell r="O259">
            <v>36.264822661958547</v>
          </cell>
          <cell r="P259">
            <v>22.65902487558494</v>
          </cell>
          <cell r="Q259">
            <v>25.992316118513966</v>
          </cell>
          <cell r="R259">
            <v>21.765118371983238</v>
          </cell>
          <cell r="S259">
            <v>221.00324118579215</v>
          </cell>
          <cell r="T259">
            <v>21.549257128622433</v>
          </cell>
          <cell r="U259">
            <v>41.103846717762707</v>
          </cell>
          <cell r="W259">
            <v>0</v>
          </cell>
          <cell r="X259">
            <v>11.923684563929875</v>
          </cell>
          <cell r="Y259">
            <v>10.483870967741936</v>
          </cell>
          <cell r="Z259">
            <v>0</v>
          </cell>
          <cell r="AA259">
            <v>0</v>
          </cell>
          <cell r="AB259">
            <v>2.5453088473488172</v>
          </cell>
          <cell r="AC259">
            <v>5</v>
          </cell>
          <cell r="AD259">
            <v>0</v>
          </cell>
          <cell r="AE259">
            <v>1.3517454706142278</v>
          </cell>
          <cell r="AF259">
            <v>8.027203261292593</v>
          </cell>
          <cell r="AG259">
            <v>0</v>
          </cell>
          <cell r="AH259">
            <v>3.1452715219411136</v>
          </cell>
          <cell r="AI259">
            <v>0</v>
          </cell>
          <cell r="AJ259">
            <v>0</v>
          </cell>
          <cell r="AK259">
            <v>0</v>
          </cell>
          <cell r="AL259">
            <v>0</v>
          </cell>
          <cell r="AM259">
            <v>0</v>
          </cell>
          <cell r="AN259">
            <v>0</v>
          </cell>
          <cell r="AO259">
            <v>25.008819057012076</v>
          </cell>
          <cell r="AP259">
            <v>0</v>
          </cell>
          <cell r="AQ259">
            <v>15.972796738707407</v>
          </cell>
          <cell r="AR259">
            <v>22.474570773354714</v>
          </cell>
          <cell r="AS259">
            <v>32.250991980404613</v>
          </cell>
          <cell r="AT259">
            <v>0</v>
          </cell>
          <cell r="AU259">
            <v>0</v>
          </cell>
          <cell r="AV259">
            <v>0</v>
          </cell>
          <cell r="AW259">
            <v>67</v>
          </cell>
          <cell r="AX259">
            <v>0</v>
          </cell>
          <cell r="AY259">
            <v>0</v>
          </cell>
          <cell r="AZ259">
            <v>36.21036073349461</v>
          </cell>
          <cell r="BA259">
            <v>0</v>
          </cell>
          <cell r="BB259">
            <v>180.44598429868267</v>
          </cell>
          <cell r="BC259">
            <v>0</v>
          </cell>
          <cell r="BD259">
            <v>0</v>
          </cell>
          <cell r="BE259">
            <v>27.3224043715847</v>
          </cell>
          <cell r="BF259">
            <v>41.028280559922152</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CA259">
            <v>0</v>
          </cell>
          <cell r="CB259">
            <v>17.265753424657532</v>
          </cell>
          <cell r="CC259">
            <v>0</v>
          </cell>
          <cell r="CD259">
            <v>0</v>
          </cell>
          <cell r="CE259">
            <v>7.8288319566207605</v>
          </cell>
          <cell r="CF259">
            <v>0</v>
          </cell>
          <cell r="CH259">
            <v>25.094585381278293</v>
          </cell>
          <cell r="CJ259">
            <v>40008</v>
          </cell>
          <cell r="CK259">
            <v>11.923684563929875</v>
          </cell>
          <cell r="CL259">
            <v>9.3789487319068208</v>
          </cell>
          <cell r="CM259">
            <v>68.350684931506848</v>
          </cell>
          <cell r="CN259">
            <v>0</v>
          </cell>
          <cell r="CO259">
            <v>0</v>
          </cell>
          <cell r="CP259">
            <v>60</v>
          </cell>
          <cell r="CQ259">
            <v>0.40508255935780113</v>
          </cell>
          <cell r="CR259">
            <v>38.447367512062122</v>
          </cell>
          <cell r="CS259">
            <v>0</v>
          </cell>
          <cell r="CU259">
            <v>40008</v>
          </cell>
          <cell r="CV259">
            <v>2.5453088473488172</v>
          </cell>
          <cell r="CW259">
            <v>5</v>
          </cell>
          <cell r="CX259">
            <v>0</v>
          </cell>
          <cell r="CY259">
            <v>0</v>
          </cell>
          <cell r="CZ259">
            <v>0</v>
          </cell>
          <cell r="DA259">
            <v>0</v>
          </cell>
          <cell r="DB259">
            <v>0</v>
          </cell>
          <cell r="DC259">
            <v>72.328767123287676</v>
          </cell>
          <cell r="DD259">
            <v>67</v>
          </cell>
          <cell r="DE259">
            <v>11.835616438356164</v>
          </cell>
          <cell r="DF259">
            <v>24</v>
          </cell>
          <cell r="DG259">
            <v>58.684931506849324</v>
          </cell>
          <cell r="DH259">
            <v>180.44598429868267</v>
          </cell>
          <cell r="DI259">
            <v>0</v>
          </cell>
          <cell r="DJ259">
            <v>0</v>
          </cell>
          <cell r="DK259">
            <v>27.3224043715847</v>
          </cell>
          <cell r="DL259">
            <v>41.028280559922152</v>
          </cell>
          <cell r="DM259">
            <v>0</v>
          </cell>
          <cell r="DN259">
            <v>0</v>
          </cell>
          <cell r="DO259">
            <v>0</v>
          </cell>
          <cell r="DP259">
            <v>0</v>
          </cell>
          <cell r="DR259">
            <v>68.350684931506848</v>
          </cell>
          <cell r="DS259">
            <v>25.094585381278293</v>
          </cell>
          <cell r="DT259">
            <v>0</v>
          </cell>
          <cell r="DV259">
            <v>40008</v>
          </cell>
          <cell r="DW259">
            <v>6.2526324879378805</v>
          </cell>
          <cell r="DY259">
            <v>49.7</v>
          </cell>
          <cell r="DZ259">
            <v>44.7</v>
          </cell>
          <cell r="EA259">
            <v>40</v>
          </cell>
          <cell r="EB259">
            <v>38.447367512062122</v>
          </cell>
          <cell r="ED259">
            <v>60</v>
          </cell>
          <cell r="EE259">
            <v>20</v>
          </cell>
          <cell r="EF259">
            <v>68.233914515978569</v>
          </cell>
          <cell r="EG259">
            <v>8.2339145159785687</v>
          </cell>
          <cell r="EH259">
            <v>60</v>
          </cell>
          <cell r="EJ259">
            <v>38.447367512062122</v>
          </cell>
          <cell r="EK259">
            <v>98.447367512062129</v>
          </cell>
          <cell r="EL259">
            <v>118.44736751206213</v>
          </cell>
          <cell r="EN259">
            <v>0</v>
          </cell>
          <cell r="EO259">
            <v>60</v>
          </cell>
          <cell r="EP259">
            <v>80</v>
          </cell>
          <cell r="ER259">
            <v>200</v>
          </cell>
          <cell r="ET259">
            <v>15</v>
          </cell>
          <cell r="EU259">
            <v>0</v>
          </cell>
          <cell r="EV259">
            <v>0</v>
          </cell>
          <cell r="EW259">
            <v>63.207145303971515</v>
          </cell>
          <cell r="EX259">
            <v>5.1435396275353327</v>
          </cell>
          <cell r="EZ259">
            <v>63.207145303971515</v>
          </cell>
          <cell r="FA259">
            <v>78.207145303971515</v>
          </cell>
          <cell r="FB259">
            <v>59</v>
          </cell>
          <cell r="FC259">
            <v>68.350684931506848</v>
          </cell>
          <cell r="FE259">
            <v>38271.593274537037</v>
          </cell>
        </row>
        <row r="260">
          <cell r="A260">
            <v>40009</v>
          </cell>
          <cell r="B260">
            <v>15</v>
          </cell>
          <cell r="C260">
            <v>3</v>
          </cell>
          <cell r="D260">
            <v>7</v>
          </cell>
          <cell r="E260">
            <v>2009</v>
          </cell>
          <cell r="G260">
            <v>0</v>
          </cell>
          <cell r="H260">
            <v>3.4189559101993794</v>
          </cell>
          <cell r="I260">
            <v>8.0528167006637759</v>
          </cell>
          <cell r="J260">
            <v>85.61643835616438</v>
          </cell>
          <cell r="K260">
            <v>10.483870967741936</v>
          </cell>
          <cell r="L260">
            <v>0.51053382932300173</v>
          </cell>
          <cell r="M260">
            <v>7.5658152915107459</v>
          </cell>
          <cell r="N260">
            <v>8.5097142857142849</v>
          </cell>
          <cell r="O260">
            <v>35.141151915066494</v>
          </cell>
          <cell r="P260">
            <v>21.734387716741082</v>
          </cell>
          <cell r="Q260">
            <v>25.641429988300835</v>
          </cell>
          <cell r="R260">
            <v>21.765118371983238</v>
          </cell>
          <cell r="S260">
            <v>146.56803201414004</v>
          </cell>
          <cell r="T260">
            <v>21.324235273000092</v>
          </cell>
          <cell r="U260">
            <v>34.843691469065817</v>
          </cell>
          <cell r="W260">
            <v>0</v>
          </cell>
          <cell r="X260">
            <v>11.471772610863155</v>
          </cell>
          <cell r="Y260">
            <v>10.483870967741936</v>
          </cell>
          <cell r="Z260">
            <v>0</v>
          </cell>
          <cell r="AA260">
            <v>0</v>
          </cell>
          <cell r="AB260">
            <v>2.544017748658133</v>
          </cell>
          <cell r="AC260">
            <v>5</v>
          </cell>
          <cell r="AD260">
            <v>0</v>
          </cell>
          <cell r="AE260">
            <v>1.3517454706142278</v>
          </cell>
          <cell r="AF260">
            <v>7.6903001872756711</v>
          </cell>
          <cell r="AG260">
            <v>0</v>
          </cell>
          <cell r="AH260">
            <v>3.1885223840125168</v>
          </cell>
          <cell r="AI260">
            <v>0</v>
          </cell>
          <cell r="AJ260">
            <v>0</v>
          </cell>
          <cell r="AK260">
            <v>0</v>
          </cell>
          <cell r="AL260">
            <v>0</v>
          </cell>
          <cell r="AM260">
            <v>0</v>
          </cell>
          <cell r="AN260">
            <v>0</v>
          </cell>
          <cell r="AO260">
            <v>25.314784208695912</v>
          </cell>
          <cell r="AP260">
            <v>0</v>
          </cell>
          <cell r="AQ260">
            <v>16.309699812724329</v>
          </cell>
          <cell r="AR260">
            <v>22.362269748682412</v>
          </cell>
          <cell r="AS260">
            <v>32.353687919716094</v>
          </cell>
          <cell r="AT260">
            <v>0</v>
          </cell>
          <cell r="AU260">
            <v>0</v>
          </cell>
          <cell r="AV260">
            <v>0</v>
          </cell>
          <cell r="AW260">
            <v>67</v>
          </cell>
          <cell r="AX260">
            <v>0</v>
          </cell>
          <cell r="AY260">
            <v>0</v>
          </cell>
          <cell r="AZ260">
            <v>36.322661758166916</v>
          </cell>
          <cell r="BA260">
            <v>0</v>
          </cell>
          <cell r="BB260">
            <v>99.41329699803903</v>
          </cell>
          <cell r="BC260">
            <v>0</v>
          </cell>
          <cell r="BD260">
            <v>0</v>
          </cell>
          <cell r="BE260">
            <v>27.3224043715847</v>
          </cell>
          <cell r="BF260">
            <v>41.028280559922152</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CA260">
            <v>0</v>
          </cell>
          <cell r="CB260">
            <v>17.265753424657532</v>
          </cell>
          <cell r="CC260">
            <v>0</v>
          </cell>
          <cell r="CD260">
            <v>0</v>
          </cell>
          <cell r="CE260">
            <v>4.7531239182603855</v>
          </cell>
          <cell r="CF260">
            <v>0</v>
          </cell>
          <cell r="CH260">
            <v>22.018877342917918</v>
          </cell>
          <cell r="CJ260">
            <v>40009</v>
          </cell>
          <cell r="CK260">
            <v>11.471772610863155</v>
          </cell>
          <cell r="CL260">
            <v>9.0420456578898989</v>
          </cell>
          <cell r="CM260">
            <v>68.350684931506848</v>
          </cell>
          <cell r="CN260">
            <v>0</v>
          </cell>
          <cell r="CO260">
            <v>0</v>
          </cell>
          <cell r="CP260">
            <v>60</v>
          </cell>
          <cell r="CQ260">
            <v>0.85699451242452085</v>
          </cell>
          <cell r="CR260">
            <v>38.67196956140674</v>
          </cell>
          <cell r="CS260">
            <v>0</v>
          </cell>
          <cell r="CU260">
            <v>40009</v>
          </cell>
          <cell r="CV260">
            <v>2.544017748658133</v>
          </cell>
          <cell r="CW260">
            <v>5</v>
          </cell>
          <cell r="CX260">
            <v>0</v>
          </cell>
          <cell r="CY260">
            <v>0</v>
          </cell>
          <cell r="CZ260">
            <v>0</v>
          </cell>
          <cell r="DA260">
            <v>0</v>
          </cell>
          <cell r="DB260">
            <v>0</v>
          </cell>
          <cell r="DC260">
            <v>72.328767123287676</v>
          </cell>
          <cell r="DD260">
            <v>67</v>
          </cell>
          <cell r="DE260">
            <v>11.835616438356164</v>
          </cell>
          <cell r="DF260">
            <v>24</v>
          </cell>
          <cell r="DG260">
            <v>58.684931506849324</v>
          </cell>
          <cell r="DH260">
            <v>99.41329699803903</v>
          </cell>
          <cell r="DI260">
            <v>0</v>
          </cell>
          <cell r="DJ260">
            <v>0</v>
          </cell>
          <cell r="DK260">
            <v>27.3224043715847</v>
          </cell>
          <cell r="DL260">
            <v>41.028280559922152</v>
          </cell>
          <cell r="DM260">
            <v>0</v>
          </cell>
          <cell r="DN260">
            <v>0</v>
          </cell>
          <cell r="DO260">
            <v>0</v>
          </cell>
          <cell r="DP260">
            <v>0</v>
          </cell>
          <cell r="DR260">
            <v>68.350684931506848</v>
          </cell>
          <cell r="DS260">
            <v>22.018877342917918</v>
          </cell>
          <cell r="DT260">
            <v>0</v>
          </cell>
          <cell r="DV260">
            <v>40009</v>
          </cell>
          <cell r="DW260">
            <v>6.0280304385932659</v>
          </cell>
          <cell r="DY260">
            <v>49.7</v>
          </cell>
          <cell r="DZ260">
            <v>44.7</v>
          </cell>
          <cell r="EA260">
            <v>40</v>
          </cell>
          <cell r="EB260">
            <v>38.67196956140674</v>
          </cell>
          <cell r="ED260">
            <v>60</v>
          </cell>
          <cell r="EE260">
            <v>20</v>
          </cell>
          <cell r="EF260">
            <v>65.610118430684906</v>
          </cell>
          <cell r="EG260">
            <v>5.6101184306849063</v>
          </cell>
          <cell r="EH260">
            <v>60</v>
          </cell>
          <cell r="EJ260">
            <v>38.67196956140674</v>
          </cell>
          <cell r="EK260">
            <v>98.67196956140674</v>
          </cell>
          <cell r="EL260">
            <v>118.67196956140674</v>
          </cell>
          <cell r="EN260">
            <v>0</v>
          </cell>
          <cell r="EO260">
            <v>60</v>
          </cell>
          <cell r="EP260">
            <v>80</v>
          </cell>
          <cell r="ER260">
            <v>200</v>
          </cell>
          <cell r="ET260">
            <v>15</v>
          </cell>
          <cell r="EU260">
            <v>0</v>
          </cell>
          <cell r="EV260">
            <v>0</v>
          </cell>
          <cell r="EW260">
            <v>60.627878297849456</v>
          </cell>
          <cell r="EX260">
            <v>7.7228066336573917</v>
          </cell>
          <cell r="EZ260">
            <v>60.627878297849456</v>
          </cell>
          <cell r="FA260">
            <v>75.627878297849463</v>
          </cell>
          <cell r="FB260">
            <v>59</v>
          </cell>
          <cell r="FC260">
            <v>68.350684931506848</v>
          </cell>
          <cell r="FE260">
            <v>38271.593274768522</v>
          </cell>
        </row>
        <row r="261">
          <cell r="A261">
            <v>40010</v>
          </cell>
          <cell r="B261">
            <v>16</v>
          </cell>
          <cell r="C261">
            <v>4</v>
          </cell>
          <cell r="D261">
            <v>7</v>
          </cell>
          <cell r="E261">
            <v>2009</v>
          </cell>
          <cell r="G261">
            <v>0</v>
          </cell>
          <cell r="H261">
            <v>3.1580269577839499</v>
          </cell>
          <cell r="I261">
            <v>6.692068333558252</v>
          </cell>
          <cell r="J261">
            <v>85.61643835616438</v>
          </cell>
          <cell r="K261">
            <v>10.483870967741936</v>
          </cell>
          <cell r="L261">
            <v>0.47157074797395909</v>
          </cell>
          <cell r="M261">
            <v>6.2873594186859441</v>
          </cell>
          <cell r="N261">
            <v>0</v>
          </cell>
          <cell r="O261">
            <v>32.459238431328401</v>
          </cell>
          <cell r="P261">
            <v>18.061755680654134</v>
          </cell>
          <cell r="Q261">
            <v>26.296982778176051</v>
          </cell>
          <cell r="R261">
            <v>21.765118371983238</v>
          </cell>
          <cell r="S261">
            <v>185.68942434585153</v>
          </cell>
          <cell r="T261">
            <v>20.730420511638783</v>
          </cell>
          <cell r="U261">
            <v>26.80218805592747</v>
          </cell>
          <cell r="W261">
            <v>0</v>
          </cell>
          <cell r="X261">
            <v>9.8500952913422015</v>
          </cell>
          <cell r="Y261">
            <v>10.483870967741936</v>
          </cell>
          <cell r="Z261">
            <v>0</v>
          </cell>
          <cell r="AA261">
            <v>0</v>
          </cell>
          <cell r="AB261">
            <v>0</v>
          </cell>
          <cell r="AC261">
            <v>5</v>
          </cell>
          <cell r="AD261">
            <v>0</v>
          </cell>
          <cell r="AE261">
            <v>1.3517454706142278</v>
          </cell>
          <cell r="AF261">
            <v>0.40718469604567531</v>
          </cell>
          <cell r="AG261">
            <v>0</v>
          </cell>
          <cell r="AH261">
            <v>3.2990650374078356</v>
          </cell>
          <cell r="AI261">
            <v>0</v>
          </cell>
          <cell r="AJ261">
            <v>0</v>
          </cell>
          <cell r="AK261">
            <v>0</v>
          </cell>
          <cell r="AL261">
            <v>0</v>
          </cell>
          <cell r="AM261">
            <v>0</v>
          </cell>
          <cell r="AN261">
            <v>0</v>
          </cell>
          <cell r="AO261">
            <v>26.727226408773269</v>
          </cell>
          <cell r="AP261">
            <v>0</v>
          </cell>
          <cell r="AQ261">
            <v>23.592815303954325</v>
          </cell>
          <cell r="AR261">
            <v>16.407184696045675</v>
          </cell>
          <cell r="AS261">
            <v>28.556803815960706</v>
          </cell>
          <cell r="AT261">
            <v>0</v>
          </cell>
          <cell r="AU261">
            <v>0</v>
          </cell>
          <cell r="AV261">
            <v>0</v>
          </cell>
          <cell r="AW261">
            <v>67</v>
          </cell>
          <cell r="AX261">
            <v>0</v>
          </cell>
          <cell r="AY261">
            <v>0</v>
          </cell>
          <cell r="AZ261">
            <v>42.277746810803649</v>
          </cell>
          <cell r="BA261">
            <v>0</v>
          </cell>
          <cell r="BB261">
            <v>123.94428610261414</v>
          </cell>
          <cell r="BC261">
            <v>0</v>
          </cell>
          <cell r="BD261">
            <v>0</v>
          </cell>
          <cell r="BE261">
            <v>27.3224043715847</v>
          </cell>
          <cell r="BF261">
            <v>38.06070002149292</v>
          </cell>
          <cell r="BG261">
            <v>0</v>
          </cell>
          <cell r="BH261">
            <v>3.8955765698036657</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2.9675805384292318</v>
          </cell>
          <cell r="BX261">
            <v>0</v>
          </cell>
          <cell r="BY261">
            <v>0</v>
          </cell>
          <cell r="CA261">
            <v>0</v>
          </cell>
          <cell r="CB261">
            <v>13.370176854853867</v>
          </cell>
          <cell r="CC261">
            <v>0</v>
          </cell>
          <cell r="CD261">
            <v>0</v>
          </cell>
          <cell r="CE261">
            <v>0</v>
          </cell>
          <cell r="CF261">
            <v>0</v>
          </cell>
          <cell r="CH261">
            <v>13.370176854853867</v>
          </cell>
          <cell r="CJ261">
            <v>40010</v>
          </cell>
          <cell r="CK261">
            <v>9.8500952913422015</v>
          </cell>
          <cell r="CL261">
            <v>1.7589301666599031</v>
          </cell>
          <cell r="CM261">
            <v>65.383104393077616</v>
          </cell>
          <cell r="CN261">
            <v>2.9675805384292318</v>
          </cell>
          <cell r="CO261">
            <v>0</v>
          </cell>
          <cell r="CP261">
            <v>58.583095262141811</v>
          </cell>
          <cell r="CQ261">
            <v>0</v>
          </cell>
          <cell r="CR261">
            <v>40</v>
          </cell>
          <cell r="CS261">
            <v>0</v>
          </cell>
          <cell r="CU261">
            <v>40010</v>
          </cell>
          <cell r="CV261">
            <v>0</v>
          </cell>
          <cell r="CW261">
            <v>5</v>
          </cell>
          <cell r="CX261">
            <v>0</v>
          </cell>
          <cell r="CY261">
            <v>0</v>
          </cell>
          <cell r="CZ261">
            <v>0</v>
          </cell>
          <cell r="DA261">
            <v>0</v>
          </cell>
          <cell r="DB261">
            <v>0</v>
          </cell>
          <cell r="DC261">
            <v>72.328767123287676</v>
          </cell>
          <cell r="DD261">
            <v>67</v>
          </cell>
          <cell r="DE261">
            <v>11.835616438356164</v>
          </cell>
          <cell r="DF261">
            <v>24</v>
          </cell>
          <cell r="DG261">
            <v>58.684931506849324</v>
          </cell>
          <cell r="DH261">
            <v>123.94428610261414</v>
          </cell>
          <cell r="DI261">
            <v>0</v>
          </cell>
          <cell r="DJ261">
            <v>0</v>
          </cell>
          <cell r="DK261">
            <v>27.3224043715847</v>
          </cell>
          <cell r="DL261">
            <v>38.06070002149292</v>
          </cell>
          <cell r="DM261">
            <v>0</v>
          </cell>
          <cell r="DN261">
            <v>0</v>
          </cell>
          <cell r="DO261">
            <v>0</v>
          </cell>
          <cell r="DP261">
            <v>2.9675805384292318</v>
          </cell>
          <cell r="DR261">
            <v>68.350684931506848</v>
          </cell>
          <cell r="DS261">
            <v>13.370176854853867</v>
          </cell>
          <cell r="DT261">
            <v>0</v>
          </cell>
          <cell r="DV261">
            <v>40010</v>
          </cell>
          <cell r="DW261">
            <v>1.1726201111066021</v>
          </cell>
          <cell r="DY261">
            <v>49.7</v>
          </cell>
          <cell r="DZ261">
            <v>44.7</v>
          </cell>
          <cell r="EA261">
            <v>40</v>
          </cell>
          <cell r="EB261">
            <v>40</v>
          </cell>
          <cell r="ED261">
            <v>60</v>
          </cell>
          <cell r="EE261">
            <v>20</v>
          </cell>
          <cell r="EF261">
            <v>58.583095262141811</v>
          </cell>
          <cell r="EG261">
            <v>0</v>
          </cell>
          <cell r="EH261">
            <v>58.583095262141811</v>
          </cell>
          <cell r="EJ261">
            <v>40</v>
          </cell>
          <cell r="EK261">
            <v>100</v>
          </cell>
          <cell r="EL261">
            <v>120</v>
          </cell>
          <cell r="EN261">
            <v>0</v>
          </cell>
          <cell r="EO261">
            <v>60</v>
          </cell>
          <cell r="EP261">
            <v>80</v>
          </cell>
          <cell r="ER261">
            <v>200</v>
          </cell>
          <cell r="ET261">
            <v>15</v>
          </cell>
          <cell r="EU261">
            <v>0</v>
          </cell>
          <cell r="EV261">
            <v>2.9675805384292318</v>
          </cell>
          <cell r="EW261">
            <v>53.350684931506855</v>
          </cell>
          <cell r="EX261">
            <v>15</v>
          </cell>
          <cell r="EZ261">
            <v>50.383104393077623</v>
          </cell>
          <cell r="FA261">
            <v>65.383104393077616</v>
          </cell>
          <cell r="FB261">
            <v>59</v>
          </cell>
          <cell r="FC261">
            <v>68.350684931506848</v>
          </cell>
          <cell r="FE261">
            <v>38271.593275115738</v>
          </cell>
        </row>
        <row r="262">
          <cell r="A262">
            <v>40011</v>
          </cell>
          <cell r="B262">
            <v>17</v>
          </cell>
          <cell r="C262">
            <v>5</v>
          </cell>
          <cell r="D262">
            <v>7</v>
          </cell>
          <cell r="E262">
            <v>2009</v>
          </cell>
          <cell r="G262">
            <v>0</v>
          </cell>
          <cell r="H262">
            <v>3.3825987112941527</v>
          </cell>
          <cell r="I262">
            <v>6.8029461521841625</v>
          </cell>
          <cell r="J262">
            <v>85.61643835616438</v>
          </cell>
          <cell r="K262">
            <v>10.483870967741936</v>
          </cell>
          <cell r="L262">
            <v>0.50510480933325252</v>
          </cell>
          <cell r="M262">
            <v>6.3915318004539419</v>
          </cell>
          <cell r="N262">
            <v>0</v>
          </cell>
          <cell r="O262">
            <v>34.767460681984645</v>
          </cell>
          <cell r="P262">
            <v>18.361012647350442</v>
          </cell>
          <cell r="Q262">
            <v>26.008166350523222</v>
          </cell>
          <cell r="R262">
            <v>21.765118371983238</v>
          </cell>
          <cell r="S262">
            <v>189.25015997888499</v>
          </cell>
          <cell r="T262">
            <v>20.927943545364041</v>
          </cell>
          <cell r="U262">
            <v>29.504933132847533</v>
          </cell>
          <cell r="W262">
            <v>0</v>
          </cell>
          <cell r="X262">
            <v>10.185544863478315</v>
          </cell>
          <cell r="Y262">
            <v>10.483870967741936</v>
          </cell>
          <cell r="Z262">
            <v>0</v>
          </cell>
          <cell r="AA262">
            <v>0</v>
          </cell>
          <cell r="AB262">
            <v>0</v>
          </cell>
          <cell r="AC262">
            <v>5</v>
          </cell>
          <cell r="AD262">
            <v>0</v>
          </cell>
          <cell r="AE262">
            <v>1.3517454706142278</v>
          </cell>
          <cell r="AF262">
            <v>0.54489113917296628</v>
          </cell>
          <cell r="AG262">
            <v>0</v>
          </cell>
          <cell r="AH262">
            <v>3.1542200860336624</v>
          </cell>
          <cell r="AI262">
            <v>0</v>
          </cell>
          <cell r="AJ262">
            <v>0</v>
          </cell>
          <cell r="AK262">
            <v>0</v>
          </cell>
          <cell r="AL262">
            <v>0</v>
          </cell>
          <cell r="AM262">
            <v>0</v>
          </cell>
          <cell r="AN262">
            <v>0</v>
          </cell>
          <cell r="AO262">
            <v>26.428650891239197</v>
          </cell>
          <cell r="AP262">
            <v>0</v>
          </cell>
          <cell r="AQ262">
            <v>23.455108860827032</v>
          </cell>
          <cell r="AR262">
            <v>16.544891139172968</v>
          </cell>
          <cell r="AS262">
            <v>31.318887074568678</v>
          </cell>
          <cell r="AT262">
            <v>0</v>
          </cell>
          <cell r="AU262">
            <v>0</v>
          </cell>
          <cell r="AV262">
            <v>0</v>
          </cell>
          <cell r="AW262">
            <v>67</v>
          </cell>
          <cell r="AX262">
            <v>0</v>
          </cell>
          <cell r="AY262">
            <v>0</v>
          </cell>
          <cell r="AZ262">
            <v>42.140040367676356</v>
          </cell>
          <cell r="BA262">
            <v>0</v>
          </cell>
          <cell r="BB262">
            <v>130.54299628942019</v>
          </cell>
          <cell r="BC262">
            <v>0</v>
          </cell>
          <cell r="BD262">
            <v>0</v>
          </cell>
          <cell r="BE262">
            <v>27.3224043715847</v>
          </cell>
          <cell r="BF262">
            <v>38.895474628125726</v>
          </cell>
          <cell r="BG262">
            <v>0</v>
          </cell>
          <cell r="BH262">
            <v>1.2414642079678231</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2.1328059317964261</v>
          </cell>
          <cell r="BX262">
            <v>0</v>
          </cell>
          <cell r="BY262">
            <v>0</v>
          </cell>
          <cell r="CA262">
            <v>0</v>
          </cell>
          <cell r="CB262">
            <v>16.024289216689709</v>
          </cell>
          <cell r="CC262">
            <v>0</v>
          </cell>
          <cell r="CD262">
            <v>0</v>
          </cell>
          <cell r="CE262">
            <v>0</v>
          </cell>
          <cell r="CF262">
            <v>0</v>
          </cell>
          <cell r="CH262">
            <v>16.024289216689709</v>
          </cell>
          <cell r="CJ262">
            <v>40011</v>
          </cell>
          <cell r="CK262">
            <v>10.185544863478315</v>
          </cell>
          <cell r="CL262">
            <v>1.8966366097871941</v>
          </cell>
          <cell r="CM262">
            <v>66.217878999710422</v>
          </cell>
          <cell r="CN262">
            <v>2.1328059317964261</v>
          </cell>
          <cell r="CO262">
            <v>0</v>
          </cell>
          <cell r="CP262">
            <v>60</v>
          </cell>
          <cell r="CQ262">
            <v>0.90175805184154001</v>
          </cell>
          <cell r="CR262">
            <v>40</v>
          </cell>
          <cell r="CS262">
            <v>0</v>
          </cell>
          <cell r="CU262">
            <v>40011</v>
          </cell>
          <cell r="CV262">
            <v>0</v>
          </cell>
          <cell r="CW262">
            <v>5</v>
          </cell>
          <cell r="CX262">
            <v>0</v>
          </cell>
          <cell r="CY262">
            <v>0</v>
          </cell>
          <cell r="CZ262">
            <v>0</v>
          </cell>
          <cell r="DA262">
            <v>0</v>
          </cell>
          <cell r="DB262">
            <v>0</v>
          </cell>
          <cell r="DC262">
            <v>72.328767123287676</v>
          </cell>
          <cell r="DD262">
            <v>67</v>
          </cell>
          <cell r="DE262">
            <v>11.835616438356164</v>
          </cell>
          <cell r="DF262">
            <v>24</v>
          </cell>
          <cell r="DG262">
            <v>58.684931506849324</v>
          </cell>
          <cell r="DH262">
            <v>130.54299628942019</v>
          </cell>
          <cell r="DI262">
            <v>0</v>
          </cell>
          <cell r="DJ262">
            <v>0</v>
          </cell>
          <cell r="DK262">
            <v>27.3224043715847</v>
          </cell>
          <cell r="DL262">
            <v>38.895474628125726</v>
          </cell>
          <cell r="DM262">
            <v>0</v>
          </cell>
          <cell r="DN262">
            <v>0</v>
          </cell>
          <cell r="DO262">
            <v>0</v>
          </cell>
          <cell r="DP262">
            <v>2.1328059317964261</v>
          </cell>
          <cell r="DR262">
            <v>68.350684931506848</v>
          </cell>
          <cell r="DS262">
            <v>16.024289216689709</v>
          </cell>
          <cell r="DT262">
            <v>0</v>
          </cell>
          <cell r="DV262">
            <v>40011</v>
          </cell>
          <cell r="DW262">
            <v>1.264424406524796</v>
          </cell>
          <cell r="DY262">
            <v>49.7</v>
          </cell>
          <cell r="DZ262">
            <v>44.7</v>
          </cell>
          <cell r="EA262">
            <v>40</v>
          </cell>
          <cell r="EB262">
            <v>40</v>
          </cell>
          <cell r="ED262">
            <v>60</v>
          </cell>
          <cell r="EE262">
            <v>20</v>
          </cell>
          <cell r="EF262">
            <v>60.90175805184154</v>
          </cell>
          <cell r="EG262">
            <v>0.90175805184154001</v>
          </cell>
          <cell r="EH262">
            <v>60</v>
          </cell>
          <cell r="EJ262">
            <v>40</v>
          </cell>
          <cell r="EK262">
            <v>100</v>
          </cell>
          <cell r="EL262">
            <v>120</v>
          </cell>
          <cell r="EN262">
            <v>0</v>
          </cell>
          <cell r="EO262">
            <v>60</v>
          </cell>
          <cell r="EP262">
            <v>80</v>
          </cell>
          <cell r="ER262">
            <v>200</v>
          </cell>
          <cell r="ET262">
            <v>15</v>
          </cell>
          <cell r="EU262">
            <v>0</v>
          </cell>
          <cell r="EV262">
            <v>2.1328059317964261</v>
          </cell>
          <cell r="EW262">
            <v>53.350684931506848</v>
          </cell>
          <cell r="EX262">
            <v>15</v>
          </cell>
          <cell r="EZ262">
            <v>51.217878999710422</v>
          </cell>
          <cell r="FA262">
            <v>66.217878999710422</v>
          </cell>
          <cell r="FB262">
            <v>59</v>
          </cell>
          <cell r="FC262">
            <v>68.350684931506848</v>
          </cell>
          <cell r="FE262">
            <v>38271.593275231484</v>
          </cell>
        </row>
        <row r="263">
          <cell r="A263">
            <v>40012</v>
          </cell>
          <cell r="B263">
            <v>18</v>
          </cell>
          <cell r="C263">
            <v>6</v>
          </cell>
          <cell r="D263">
            <v>7</v>
          </cell>
          <cell r="E263">
            <v>2009</v>
          </cell>
          <cell r="G263">
            <v>0</v>
          </cell>
          <cell r="H263">
            <v>3.88293601456312</v>
          </cell>
          <cell r="I263">
            <v>8.4872866112791545</v>
          </cell>
          <cell r="J263">
            <v>85.61643835616438</v>
          </cell>
          <cell r="K263">
            <v>10.483870967741936</v>
          </cell>
          <cell r="L263">
            <v>0.57981741929380448</v>
          </cell>
          <cell r="M263">
            <v>7.9740102393932899</v>
          </cell>
          <cell r="N263">
            <v>8.5097142857142849</v>
          </cell>
          <cell r="O263">
            <v>39.910091837448753</v>
          </cell>
          <cell r="P263">
            <v>22.907013127151096</v>
          </cell>
          <cell r="Q263">
            <v>25.979598735540783</v>
          </cell>
          <cell r="R263">
            <v>21.765118371983238</v>
          </cell>
          <cell r="S263">
            <v>203.02456048097972</v>
          </cell>
          <cell r="T263">
            <v>21.477092909357122</v>
          </cell>
          <cell r="U263">
            <v>40.492926106388879</v>
          </cell>
          <cell r="W263">
            <v>0</v>
          </cell>
          <cell r="X263">
            <v>12.370222625842274</v>
          </cell>
          <cell r="Y263">
            <v>10.483870967741936</v>
          </cell>
          <cell r="Z263">
            <v>0</v>
          </cell>
          <cell r="AA263">
            <v>0</v>
          </cell>
          <cell r="AB263">
            <v>2.542727304872582</v>
          </cell>
          <cell r="AC263">
            <v>5</v>
          </cell>
          <cell r="AD263">
            <v>0</v>
          </cell>
          <cell r="AE263">
            <v>1.3517454706142278</v>
          </cell>
          <cell r="AF263">
            <v>8.1690691689145698</v>
          </cell>
          <cell r="AG263">
            <v>0</v>
          </cell>
          <cell r="AH263">
            <v>2.9495985759346866</v>
          </cell>
          <cell r="AI263">
            <v>0</v>
          </cell>
          <cell r="AJ263">
            <v>0</v>
          </cell>
          <cell r="AK263">
            <v>0</v>
          </cell>
          <cell r="AL263">
            <v>0</v>
          </cell>
          <cell r="AM263">
            <v>0</v>
          </cell>
          <cell r="AN263">
            <v>0</v>
          </cell>
          <cell r="AO263">
            <v>24.330758454185649</v>
          </cell>
          <cell r="AP263">
            <v>0</v>
          </cell>
          <cell r="AQ263">
            <v>15.83093083108543</v>
          </cell>
          <cell r="AR263">
            <v>22.521859409228703</v>
          </cell>
          <cell r="AS263">
            <v>32.678187467325067</v>
          </cell>
          <cell r="AT263">
            <v>0</v>
          </cell>
          <cell r="AU263">
            <v>0</v>
          </cell>
          <cell r="AV263">
            <v>0</v>
          </cell>
          <cell r="AW263">
            <v>67</v>
          </cell>
          <cell r="AX263">
            <v>0</v>
          </cell>
          <cell r="AY263">
            <v>0</v>
          </cell>
          <cell r="AZ263">
            <v>36.163072097620621</v>
          </cell>
          <cell r="BA263">
            <v>0</v>
          </cell>
          <cell r="BB263">
            <v>161.83150739910508</v>
          </cell>
          <cell r="BC263">
            <v>0</v>
          </cell>
          <cell r="BD263">
            <v>0</v>
          </cell>
          <cell r="BE263">
            <v>27.3224043715847</v>
          </cell>
          <cell r="BF263">
            <v>41.028280559922152</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CA263">
            <v>0</v>
          </cell>
          <cell r="CB263">
            <v>17.265753424657532</v>
          </cell>
          <cell r="CC263">
            <v>0</v>
          </cell>
          <cell r="CD263">
            <v>0</v>
          </cell>
          <cell r="CE263">
            <v>12.250487334364308</v>
          </cell>
          <cell r="CF263">
            <v>0</v>
          </cell>
          <cell r="CH263">
            <v>29.516240759021841</v>
          </cell>
          <cell r="CJ263">
            <v>40012</v>
          </cell>
          <cell r="CK263">
            <v>12.370222625842274</v>
          </cell>
          <cell r="CL263">
            <v>9.5208146395287976</v>
          </cell>
          <cell r="CM263">
            <v>68.350684931506848</v>
          </cell>
          <cell r="CN263">
            <v>0</v>
          </cell>
          <cell r="CO263">
            <v>0</v>
          </cell>
          <cell r="CP263">
            <v>59.958544497445402</v>
          </cell>
          <cell r="CQ263">
            <v>0</v>
          </cell>
          <cell r="CR263">
            <v>38.352790240314135</v>
          </cell>
          <cell r="CS263">
            <v>0</v>
          </cell>
          <cell r="CU263">
            <v>40012</v>
          </cell>
          <cell r="CV263">
            <v>2.542727304872582</v>
          </cell>
          <cell r="CW263">
            <v>5</v>
          </cell>
          <cell r="CX263">
            <v>0</v>
          </cell>
          <cell r="CY263">
            <v>0</v>
          </cell>
          <cell r="CZ263">
            <v>0</v>
          </cell>
          <cell r="DA263">
            <v>0</v>
          </cell>
          <cell r="DB263">
            <v>0</v>
          </cell>
          <cell r="DC263">
            <v>72.328767123287676</v>
          </cell>
          <cell r="DD263">
            <v>67</v>
          </cell>
          <cell r="DE263">
            <v>11.835616438356164</v>
          </cell>
          <cell r="DF263">
            <v>24</v>
          </cell>
          <cell r="DG263">
            <v>58.684931506849324</v>
          </cell>
          <cell r="DH263">
            <v>161.83150739910508</v>
          </cell>
          <cell r="DI263">
            <v>0</v>
          </cell>
          <cell r="DJ263">
            <v>0</v>
          </cell>
          <cell r="DK263">
            <v>27.3224043715847</v>
          </cell>
          <cell r="DL263">
            <v>41.028280559922152</v>
          </cell>
          <cell r="DM263">
            <v>0</v>
          </cell>
          <cell r="DN263">
            <v>0</v>
          </cell>
          <cell r="DO263">
            <v>0</v>
          </cell>
          <cell r="DP263">
            <v>0</v>
          </cell>
          <cell r="DR263">
            <v>68.350684931506848</v>
          </cell>
          <cell r="DS263">
            <v>29.516240759021841</v>
          </cell>
          <cell r="DT263">
            <v>0</v>
          </cell>
          <cell r="DV263">
            <v>40012</v>
          </cell>
          <cell r="DW263">
            <v>6.3472097596858648</v>
          </cell>
          <cell r="DY263">
            <v>49.7</v>
          </cell>
          <cell r="DZ263">
            <v>44.7</v>
          </cell>
          <cell r="EA263">
            <v>40</v>
          </cell>
          <cell r="EB263">
            <v>38.352790240314135</v>
          </cell>
          <cell r="ED263">
            <v>60</v>
          </cell>
          <cell r="EE263">
            <v>20</v>
          </cell>
          <cell r="EF263">
            <v>72.20903183180971</v>
          </cell>
          <cell r="EG263">
            <v>12.20903183180971</v>
          </cell>
          <cell r="EH263">
            <v>60</v>
          </cell>
          <cell r="EJ263">
            <v>38.352790240314135</v>
          </cell>
          <cell r="EK263">
            <v>98.352790240314135</v>
          </cell>
          <cell r="EL263">
            <v>118.35279024031414</v>
          </cell>
          <cell r="EN263">
            <v>0</v>
          </cell>
          <cell r="EO263">
            <v>60</v>
          </cell>
          <cell r="EP263">
            <v>80</v>
          </cell>
          <cell r="ER263">
            <v>200</v>
          </cell>
          <cell r="ET263">
            <v>15</v>
          </cell>
          <cell r="EU263">
            <v>0</v>
          </cell>
          <cell r="EV263">
            <v>0</v>
          </cell>
          <cell r="EW263">
            <v>63.898906292649762</v>
          </cell>
          <cell r="EX263">
            <v>4.4517786388570855</v>
          </cell>
          <cell r="EZ263">
            <v>63.898906292649762</v>
          </cell>
          <cell r="FA263">
            <v>78.89890629264977</v>
          </cell>
          <cell r="FB263">
            <v>59</v>
          </cell>
          <cell r="FC263">
            <v>68.350684931506848</v>
          </cell>
          <cell r="FE263">
            <v>38271.593275462961</v>
          </cell>
        </row>
        <row r="264">
          <cell r="A264">
            <v>40013</v>
          </cell>
          <cell r="B264">
            <v>19</v>
          </cell>
          <cell r="C264">
            <v>7</v>
          </cell>
          <cell r="D264">
            <v>7</v>
          </cell>
          <cell r="E264">
            <v>2009</v>
          </cell>
          <cell r="G264">
            <v>0</v>
          </cell>
          <cell r="H264">
            <v>3.6745357678479582</v>
          </cell>
          <cell r="I264">
            <v>8.432806334654293</v>
          </cell>
          <cell r="J264">
            <v>85.61643835616438</v>
          </cell>
          <cell r="K264">
            <v>10.483870967741936</v>
          </cell>
          <cell r="L264">
            <v>0.5486981598526538</v>
          </cell>
          <cell r="M264">
            <v>7.9228247070142741</v>
          </cell>
          <cell r="N264">
            <v>8.5097142857142849</v>
          </cell>
          <cell r="O264">
            <v>37.768085645702413</v>
          </cell>
          <cell r="P264">
            <v>22.75997197383856</v>
          </cell>
          <cell r="Q264">
            <v>25.987278946748283</v>
          </cell>
          <cell r="R264">
            <v>21.765118371983238</v>
          </cell>
          <cell r="S264">
            <v>185.195285390832</v>
          </cell>
          <cell r="T264">
            <v>21.405528385904482</v>
          </cell>
          <cell r="U264">
            <v>39.887082339693045</v>
          </cell>
          <cell r="W264">
            <v>0</v>
          </cell>
          <cell r="X264">
            <v>12.107342102502251</v>
          </cell>
          <cell r="Y264">
            <v>10.483870967741936</v>
          </cell>
          <cell r="Z264">
            <v>0</v>
          </cell>
          <cell r="AA264">
            <v>0</v>
          </cell>
          <cell r="AB264">
            <v>2.5414375156599656</v>
          </cell>
          <cell r="AC264">
            <v>5</v>
          </cell>
          <cell r="AD264">
            <v>0</v>
          </cell>
          <cell r="AE264">
            <v>1.3517454706142278</v>
          </cell>
          <cell r="AF264">
            <v>8.0880541663070211</v>
          </cell>
          <cell r="AG264">
            <v>0</v>
          </cell>
          <cell r="AH264">
            <v>3.0170507791524468</v>
          </cell>
          <cell r="AI264">
            <v>0</v>
          </cell>
          <cell r="AJ264">
            <v>0</v>
          </cell>
          <cell r="AK264">
            <v>0</v>
          </cell>
          <cell r="AL264">
            <v>0</v>
          </cell>
          <cell r="AM264">
            <v>0</v>
          </cell>
          <cell r="AN264">
            <v>0</v>
          </cell>
          <cell r="AO264">
            <v>24.417415139449062</v>
          </cell>
          <cell r="AP264">
            <v>0</v>
          </cell>
          <cell r="AQ264">
            <v>15.911945833692979</v>
          </cell>
          <cell r="AR264">
            <v>22.494854408359526</v>
          </cell>
          <cell r="AS264">
            <v>32.786959102183914</v>
          </cell>
          <cell r="AT264">
            <v>0</v>
          </cell>
          <cell r="AU264">
            <v>0</v>
          </cell>
          <cell r="AV264">
            <v>0</v>
          </cell>
          <cell r="AW264">
            <v>67</v>
          </cell>
          <cell r="AX264">
            <v>0</v>
          </cell>
          <cell r="AY264">
            <v>0</v>
          </cell>
          <cell r="AZ264">
            <v>36.190077098489795</v>
          </cell>
          <cell r="BA264">
            <v>0</v>
          </cell>
          <cell r="BB264">
            <v>143.29781901793973</v>
          </cell>
          <cell r="BC264">
            <v>0</v>
          </cell>
          <cell r="BD264">
            <v>0</v>
          </cell>
          <cell r="BE264">
            <v>27.3224043715847</v>
          </cell>
          <cell r="BF264">
            <v>41.028280559922152</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A264">
            <v>0</v>
          </cell>
          <cell r="CB264">
            <v>17.265753424657532</v>
          </cell>
          <cell r="CC264">
            <v>0</v>
          </cell>
          <cell r="CD264">
            <v>0</v>
          </cell>
          <cell r="CE264">
            <v>9.6522296754345547</v>
          </cell>
          <cell r="CF264">
            <v>0</v>
          </cell>
          <cell r="CH264">
            <v>26.917983100092087</v>
          </cell>
          <cell r="CJ264">
            <v>40013</v>
          </cell>
          <cell r="CK264">
            <v>12.107342102502251</v>
          </cell>
          <cell r="CL264">
            <v>9.4397996369212489</v>
          </cell>
          <cell r="CM264">
            <v>68.350684931506848</v>
          </cell>
          <cell r="CN264">
            <v>0</v>
          </cell>
          <cell r="CO264">
            <v>0</v>
          </cell>
          <cell r="CP264">
            <v>60</v>
          </cell>
          <cell r="CQ264">
            <v>0.22142502078542492</v>
          </cell>
          <cell r="CR264">
            <v>38.406800242052505</v>
          </cell>
          <cell r="CS264">
            <v>0</v>
          </cell>
          <cell r="CU264">
            <v>40013</v>
          </cell>
          <cell r="CV264">
            <v>2.5414375156599656</v>
          </cell>
          <cell r="CW264">
            <v>5</v>
          </cell>
          <cell r="CX264">
            <v>0</v>
          </cell>
          <cell r="CY264">
            <v>0</v>
          </cell>
          <cell r="CZ264">
            <v>0</v>
          </cell>
          <cell r="DA264">
            <v>0</v>
          </cell>
          <cell r="DB264">
            <v>0</v>
          </cell>
          <cell r="DC264">
            <v>72.328767123287676</v>
          </cell>
          <cell r="DD264">
            <v>67</v>
          </cell>
          <cell r="DE264">
            <v>11.835616438356164</v>
          </cell>
          <cell r="DF264">
            <v>24</v>
          </cell>
          <cell r="DG264">
            <v>58.684931506849324</v>
          </cell>
          <cell r="DH264">
            <v>143.29781901793973</v>
          </cell>
          <cell r="DI264">
            <v>0</v>
          </cell>
          <cell r="DJ264">
            <v>0</v>
          </cell>
          <cell r="DK264">
            <v>27.3224043715847</v>
          </cell>
          <cell r="DL264">
            <v>41.028280559922152</v>
          </cell>
          <cell r="DM264">
            <v>0</v>
          </cell>
          <cell r="DN264">
            <v>0</v>
          </cell>
          <cell r="DO264">
            <v>0</v>
          </cell>
          <cell r="DP264">
            <v>0</v>
          </cell>
          <cell r="DR264">
            <v>68.350684931506848</v>
          </cell>
          <cell r="DS264">
            <v>26.917983100092087</v>
          </cell>
          <cell r="DT264">
            <v>0</v>
          </cell>
          <cell r="DV264">
            <v>40013</v>
          </cell>
          <cell r="DW264">
            <v>6.293199757947499</v>
          </cell>
          <cell r="DY264">
            <v>49.7</v>
          </cell>
          <cell r="DZ264">
            <v>44.7</v>
          </cell>
          <cell r="EA264">
            <v>40</v>
          </cell>
          <cell r="EB264">
            <v>38.406800242052505</v>
          </cell>
          <cell r="ED264">
            <v>60</v>
          </cell>
          <cell r="EE264">
            <v>20</v>
          </cell>
          <cell r="EF264">
            <v>69.873654696219972</v>
          </cell>
          <cell r="EG264">
            <v>9.8736546962199725</v>
          </cell>
          <cell r="EH264">
            <v>60</v>
          </cell>
          <cell r="EJ264">
            <v>38.406800242052505</v>
          </cell>
          <cell r="EK264">
            <v>98.406800242052498</v>
          </cell>
          <cell r="EL264">
            <v>118.4068002420525</v>
          </cell>
          <cell r="EN264">
            <v>0</v>
          </cell>
          <cell r="EO264">
            <v>60</v>
          </cell>
          <cell r="EP264">
            <v>80</v>
          </cell>
          <cell r="ER264">
            <v>200</v>
          </cell>
          <cell r="ET264">
            <v>15</v>
          </cell>
          <cell r="EU264">
            <v>0</v>
          </cell>
          <cell r="EV264">
            <v>0</v>
          </cell>
          <cell r="EW264">
            <v>63.488736323106941</v>
          </cell>
          <cell r="EX264">
            <v>4.8619486083999064</v>
          </cell>
          <cell r="EZ264">
            <v>63.488736323106941</v>
          </cell>
          <cell r="FA264">
            <v>78.488736323106934</v>
          </cell>
          <cell r="FB264">
            <v>59</v>
          </cell>
          <cell r="FC264">
            <v>68.350684931506848</v>
          </cell>
          <cell r="FE264">
            <v>38271.593275810184</v>
          </cell>
        </row>
        <row r="265">
          <cell r="A265">
            <v>40014</v>
          </cell>
          <cell r="B265">
            <v>20</v>
          </cell>
          <cell r="C265">
            <v>1</v>
          </cell>
          <cell r="D265">
            <v>7</v>
          </cell>
          <cell r="E265">
            <v>2009</v>
          </cell>
          <cell r="G265">
            <v>0</v>
          </cell>
          <cell r="H265">
            <v>4.3217396349472494</v>
          </cell>
          <cell r="I265">
            <v>8.6010937024876295</v>
          </cell>
          <cell r="J265">
            <v>85.61643835616438</v>
          </cell>
          <cell r="K265">
            <v>10.483870967741936</v>
          </cell>
          <cell r="L265">
            <v>0.64534154376911612</v>
          </cell>
          <cell r="M265">
            <v>8.0809347433220164</v>
          </cell>
          <cell r="N265">
            <v>8.5097142857142849</v>
          </cell>
          <cell r="O265">
            <v>44.420259587433172</v>
          </cell>
          <cell r="P265">
            <v>23.214176140688412</v>
          </cell>
          <cell r="Q265">
            <v>25.963811250274784</v>
          </cell>
          <cell r="R265">
            <v>21.765118371983238</v>
          </cell>
          <cell r="S265">
            <v>196.65450766933071</v>
          </cell>
          <cell r="T265">
            <v>21.451524298657649</v>
          </cell>
          <cell r="U265">
            <v>40.276469925756302</v>
          </cell>
          <cell r="W265">
            <v>0</v>
          </cell>
          <cell r="X265">
            <v>12.922833337434879</v>
          </cell>
          <cell r="Y265">
            <v>10.483870967741936</v>
          </cell>
          <cell r="Z265">
            <v>0</v>
          </cell>
          <cell r="AA265">
            <v>0</v>
          </cell>
          <cell r="AB265">
            <v>2.5401483806882532</v>
          </cell>
          <cell r="AC265">
            <v>5</v>
          </cell>
          <cell r="AD265">
            <v>0</v>
          </cell>
          <cell r="AE265">
            <v>1.3517454706142278</v>
          </cell>
          <cell r="AF265">
            <v>8.344096721502936</v>
          </cell>
          <cell r="AG265">
            <v>0</v>
          </cell>
          <cell r="AH265">
            <v>2.7195804846604208</v>
          </cell>
          <cell r="AI265">
            <v>0</v>
          </cell>
          <cell r="AJ265">
            <v>0</v>
          </cell>
          <cell r="AK265">
            <v>0</v>
          </cell>
          <cell r="AL265">
            <v>0</v>
          </cell>
          <cell r="AM265">
            <v>0</v>
          </cell>
          <cell r="AN265">
            <v>0</v>
          </cell>
          <cell r="AO265">
            <v>23.78584497216071</v>
          </cell>
          <cell r="AP265">
            <v>0</v>
          </cell>
          <cell r="AQ265">
            <v>15.655903278497064</v>
          </cell>
          <cell r="AR265">
            <v>22.580201926758164</v>
          </cell>
          <cell r="AS265">
            <v>32.900508329031666</v>
          </cell>
          <cell r="AT265">
            <v>0</v>
          </cell>
          <cell r="AU265">
            <v>0</v>
          </cell>
          <cell r="AV265">
            <v>0</v>
          </cell>
          <cell r="AW265">
            <v>67</v>
          </cell>
          <cell r="AX265">
            <v>0</v>
          </cell>
          <cell r="AY265">
            <v>0</v>
          </cell>
          <cell r="AZ265">
            <v>36.10472958009116</v>
          </cell>
          <cell r="BA265">
            <v>0</v>
          </cell>
          <cell r="BB265">
            <v>155.27777231365354</v>
          </cell>
          <cell r="BC265">
            <v>0</v>
          </cell>
          <cell r="BD265">
            <v>0</v>
          </cell>
          <cell r="BE265">
            <v>27.3224043715847</v>
          </cell>
          <cell r="BF265">
            <v>41.028280559922152</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CA265">
            <v>0</v>
          </cell>
          <cell r="CB265">
            <v>17.265753424657532</v>
          </cell>
          <cell r="CC265">
            <v>0</v>
          </cell>
          <cell r="CD265">
            <v>0</v>
          </cell>
          <cell r="CE265">
            <v>17.721326359271586</v>
          </cell>
          <cell r="CF265">
            <v>0</v>
          </cell>
          <cell r="CH265">
            <v>34.987079783929119</v>
          </cell>
          <cell r="CJ265">
            <v>40014</v>
          </cell>
          <cell r="CK265">
            <v>12.922833337434879</v>
          </cell>
          <cell r="CL265">
            <v>9.6958421921171638</v>
          </cell>
          <cell r="CM265">
            <v>68.350684931506848</v>
          </cell>
          <cell r="CN265">
            <v>0</v>
          </cell>
          <cell r="CO265">
            <v>0</v>
          </cell>
          <cell r="CP265">
            <v>59.405933785852795</v>
          </cell>
          <cell r="CQ265">
            <v>0</v>
          </cell>
          <cell r="CR265">
            <v>38.236105205255228</v>
          </cell>
          <cell r="CS265">
            <v>0</v>
          </cell>
          <cell r="CU265">
            <v>40014</v>
          </cell>
          <cell r="CV265">
            <v>2.5401483806882532</v>
          </cell>
          <cell r="CW265">
            <v>5</v>
          </cell>
          <cell r="CX265">
            <v>0</v>
          </cell>
          <cell r="CY265">
            <v>0</v>
          </cell>
          <cell r="CZ265">
            <v>0</v>
          </cell>
          <cell r="DA265">
            <v>0</v>
          </cell>
          <cell r="DB265">
            <v>0</v>
          </cell>
          <cell r="DC265">
            <v>72.328767123287676</v>
          </cell>
          <cell r="DD265">
            <v>67</v>
          </cell>
          <cell r="DE265">
            <v>11.835616438356164</v>
          </cell>
          <cell r="DF265">
            <v>24</v>
          </cell>
          <cell r="DG265">
            <v>58.684931506849324</v>
          </cell>
          <cell r="DH265">
            <v>155.27777231365354</v>
          </cell>
          <cell r="DI265">
            <v>0</v>
          </cell>
          <cell r="DJ265">
            <v>0</v>
          </cell>
          <cell r="DK265">
            <v>27.3224043715847</v>
          </cell>
          <cell r="DL265">
            <v>41.028280559922152</v>
          </cell>
          <cell r="DM265">
            <v>0</v>
          </cell>
          <cell r="DN265">
            <v>0</v>
          </cell>
          <cell r="DO265">
            <v>0</v>
          </cell>
          <cell r="DP265">
            <v>0</v>
          </cell>
          <cell r="DR265">
            <v>68.350684931506848</v>
          </cell>
          <cell r="DS265">
            <v>34.987079783929119</v>
          </cell>
          <cell r="DT265">
            <v>0</v>
          </cell>
          <cell r="DV265">
            <v>40014</v>
          </cell>
          <cell r="DW265">
            <v>6.4638947947447756</v>
          </cell>
          <cell r="DY265">
            <v>49.7</v>
          </cell>
          <cell r="DZ265">
            <v>44.7</v>
          </cell>
          <cell r="EA265">
            <v>40</v>
          </cell>
          <cell r="EB265">
            <v>38.236105205255228</v>
          </cell>
          <cell r="ED265">
            <v>60</v>
          </cell>
          <cell r="EE265">
            <v>20</v>
          </cell>
          <cell r="EF265">
            <v>77.127260145124382</v>
          </cell>
          <cell r="EG265">
            <v>17.127260145124382</v>
          </cell>
          <cell r="EH265">
            <v>60</v>
          </cell>
          <cell r="EJ265">
            <v>38.236105205255228</v>
          </cell>
          <cell r="EK265">
            <v>98.236105205255228</v>
          </cell>
          <cell r="EL265">
            <v>118.23610520525523</v>
          </cell>
          <cell r="EN265">
            <v>0</v>
          </cell>
          <cell r="EO265">
            <v>60</v>
          </cell>
          <cell r="EP265">
            <v>80</v>
          </cell>
          <cell r="ER265">
            <v>200</v>
          </cell>
          <cell r="ET265">
            <v>15</v>
          </cell>
          <cell r="EU265">
            <v>0</v>
          </cell>
          <cell r="EV265">
            <v>0</v>
          </cell>
          <cell r="EW265">
            <v>64.755734745562506</v>
          </cell>
          <cell r="EX265">
            <v>3.5949501859443416</v>
          </cell>
          <cell r="EZ265">
            <v>64.755734745562506</v>
          </cell>
          <cell r="FA265">
            <v>79.755734745562506</v>
          </cell>
          <cell r="FB265">
            <v>59</v>
          </cell>
          <cell r="FC265">
            <v>68.350684931506848</v>
          </cell>
          <cell r="FE265">
            <v>38271.593276041669</v>
          </cell>
        </row>
        <row r="266">
          <cell r="A266">
            <v>40015</v>
          </cell>
          <cell r="B266">
            <v>21</v>
          </cell>
          <cell r="C266">
            <v>2</v>
          </cell>
          <cell r="D266">
            <v>7</v>
          </cell>
          <cell r="E266">
            <v>2009</v>
          </cell>
          <cell r="G266">
            <v>0</v>
          </cell>
          <cell r="H266">
            <v>3.6119732784635241</v>
          </cell>
          <cell r="I266">
            <v>8.4167086819909755</v>
          </cell>
          <cell r="J266">
            <v>85.61643835616438</v>
          </cell>
          <cell r="K266">
            <v>10.483870967741936</v>
          </cell>
          <cell r="L266">
            <v>0.5393560483670593</v>
          </cell>
          <cell r="M266">
            <v>7.9077005745268787</v>
          </cell>
          <cell r="N266">
            <v>8.5097142857142849</v>
          </cell>
          <cell r="O266">
            <v>37.12504782907407</v>
          </cell>
          <cell r="P266">
            <v>22.716524738253888</v>
          </cell>
          <cell r="Q266">
            <v>25.989475422529789</v>
          </cell>
          <cell r="R266">
            <v>21.765118371983238</v>
          </cell>
          <cell r="S266">
            <v>164.47989899747765</v>
          </cell>
          <cell r="T266">
            <v>21.322379365662101</v>
          </cell>
          <cell r="U266">
            <v>39.183167701680382</v>
          </cell>
          <cell r="W266">
            <v>0</v>
          </cell>
          <cell r="X266">
            <v>12.028681960454499</v>
          </cell>
          <cell r="Y266">
            <v>10.483870967741936</v>
          </cell>
          <cell r="Z266">
            <v>0</v>
          </cell>
          <cell r="AA266">
            <v>0</v>
          </cell>
          <cell r="AB266">
            <v>2.5388598996255856</v>
          </cell>
          <cell r="AC266">
            <v>5</v>
          </cell>
          <cell r="AD266">
            <v>0</v>
          </cell>
          <cell r="AE266">
            <v>1.3517454706142278</v>
          </cell>
          <cell r="AF266">
            <v>8.0661655383684074</v>
          </cell>
          <cell r="AG266">
            <v>0</v>
          </cell>
          <cell r="AH266">
            <v>3.0623231844018086</v>
          </cell>
          <cell r="AI266">
            <v>0</v>
          </cell>
          <cell r="AJ266">
            <v>0</v>
          </cell>
          <cell r="AK266">
            <v>0</v>
          </cell>
          <cell r="AL266">
            <v>0</v>
          </cell>
          <cell r="AM266">
            <v>0</v>
          </cell>
          <cell r="AN266">
            <v>0</v>
          </cell>
          <cell r="AO266">
            <v>24.227536405725413</v>
          </cell>
          <cell r="AP266">
            <v>0</v>
          </cell>
          <cell r="AQ266">
            <v>15.933834461631593</v>
          </cell>
          <cell r="AR266">
            <v>22.487558199046653</v>
          </cell>
          <cell r="AS266">
            <v>33.010225572705956</v>
          </cell>
          <cell r="AT266">
            <v>0</v>
          </cell>
          <cell r="AU266">
            <v>0</v>
          </cell>
          <cell r="AV266">
            <v>0</v>
          </cell>
          <cell r="AW266">
            <v>67</v>
          </cell>
          <cell r="AX266">
            <v>0</v>
          </cell>
          <cell r="AY266">
            <v>0</v>
          </cell>
          <cell r="AZ266">
            <v>36.197373307802671</v>
          </cell>
          <cell r="BA266">
            <v>0</v>
          </cell>
          <cell r="BB266">
            <v>121.78807275701746</v>
          </cell>
          <cell r="BC266">
            <v>0</v>
          </cell>
          <cell r="BD266">
            <v>0</v>
          </cell>
          <cell r="BE266">
            <v>27.3224043715847</v>
          </cell>
          <cell r="BF266">
            <v>41.028280559922152</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CA266">
            <v>0</v>
          </cell>
          <cell r="CB266">
            <v>17.265753424657532</v>
          </cell>
          <cell r="CC266">
            <v>0</v>
          </cell>
          <cell r="CD266">
            <v>0</v>
          </cell>
          <cell r="CE266">
            <v>8.8746885383295506</v>
          </cell>
          <cell r="CF266">
            <v>0</v>
          </cell>
          <cell r="CH266">
            <v>26.140441962987083</v>
          </cell>
          <cell r="CJ266">
            <v>40015</v>
          </cell>
          <cell r="CK266">
            <v>12.028681960454499</v>
          </cell>
          <cell r="CL266">
            <v>9.4179110089826352</v>
          </cell>
          <cell r="CM266">
            <v>68.350684931506848</v>
          </cell>
          <cell r="CN266">
            <v>0</v>
          </cell>
          <cell r="CO266">
            <v>0</v>
          </cell>
          <cell r="CP266">
            <v>60</v>
          </cell>
          <cell r="CQ266">
            <v>0.30008516283317732</v>
          </cell>
          <cell r="CR266">
            <v>38.421392660678244</v>
          </cell>
          <cell r="CS266">
            <v>0</v>
          </cell>
          <cell r="CU266">
            <v>40015</v>
          </cell>
          <cell r="CV266">
            <v>2.5388598996255856</v>
          </cell>
          <cell r="CW266">
            <v>5</v>
          </cell>
          <cell r="CX266">
            <v>0</v>
          </cell>
          <cell r="CY266">
            <v>0</v>
          </cell>
          <cell r="CZ266">
            <v>0</v>
          </cell>
          <cell r="DA266">
            <v>0</v>
          </cell>
          <cell r="DB266">
            <v>0</v>
          </cell>
          <cell r="DC266">
            <v>72.328767123287676</v>
          </cell>
          <cell r="DD266">
            <v>67</v>
          </cell>
          <cell r="DE266">
            <v>11.835616438356164</v>
          </cell>
          <cell r="DF266">
            <v>24</v>
          </cell>
          <cell r="DG266">
            <v>58.684931506849324</v>
          </cell>
          <cell r="DH266">
            <v>121.78807275701746</v>
          </cell>
          <cell r="DI266">
            <v>0</v>
          </cell>
          <cell r="DJ266">
            <v>0</v>
          </cell>
          <cell r="DK266">
            <v>27.3224043715847</v>
          </cell>
          <cell r="DL266">
            <v>41.028280559922152</v>
          </cell>
          <cell r="DM266">
            <v>0</v>
          </cell>
          <cell r="DN266">
            <v>0</v>
          </cell>
          <cell r="DO266">
            <v>0</v>
          </cell>
          <cell r="DP266">
            <v>0</v>
          </cell>
          <cell r="DR266">
            <v>68.350684931506848</v>
          </cell>
          <cell r="DS266">
            <v>26.140441962987083</v>
          </cell>
          <cell r="DT266">
            <v>0</v>
          </cell>
          <cell r="DV266">
            <v>40015</v>
          </cell>
          <cell r="DW266">
            <v>6.2786073393217565</v>
          </cell>
          <cell r="DY266">
            <v>49.7</v>
          </cell>
          <cell r="DZ266">
            <v>44.7</v>
          </cell>
          <cell r="EA266">
            <v>40</v>
          </cell>
          <cell r="EB266">
            <v>38.421392660678244</v>
          </cell>
          <cell r="ED266">
            <v>60</v>
          </cell>
          <cell r="EE266">
            <v>20</v>
          </cell>
          <cell r="EF266">
            <v>69.174773701162735</v>
          </cell>
          <cell r="EG266">
            <v>9.1747737011627351</v>
          </cell>
          <cell r="EH266">
            <v>60</v>
          </cell>
          <cell r="EJ266">
            <v>38.421392660678244</v>
          </cell>
          <cell r="EK266">
            <v>98.421392660678237</v>
          </cell>
          <cell r="EL266">
            <v>118.42139266067824</v>
          </cell>
          <cell r="EN266">
            <v>0</v>
          </cell>
          <cell r="EO266">
            <v>60</v>
          </cell>
          <cell r="EP266">
            <v>80</v>
          </cell>
          <cell r="ER266">
            <v>200</v>
          </cell>
          <cell r="ET266">
            <v>15</v>
          </cell>
          <cell r="EU266">
            <v>0</v>
          </cell>
          <cell r="EV266">
            <v>0</v>
          </cell>
          <cell r="EW266">
            <v>63.367540651725001</v>
          </cell>
          <cell r="EX266">
            <v>4.9831442797818468</v>
          </cell>
          <cell r="EZ266">
            <v>63.367540651725001</v>
          </cell>
          <cell r="FA266">
            <v>78.367540651724994</v>
          </cell>
          <cell r="FB266">
            <v>59</v>
          </cell>
          <cell r="FC266">
            <v>68.350684931506848</v>
          </cell>
          <cell r="FE266">
            <v>38271.593276157408</v>
          </cell>
        </row>
        <row r="267">
          <cell r="A267">
            <v>40016</v>
          </cell>
          <cell r="B267">
            <v>22</v>
          </cell>
          <cell r="C267">
            <v>3</v>
          </cell>
          <cell r="D267">
            <v>7</v>
          </cell>
          <cell r="E267">
            <v>2009</v>
          </cell>
          <cell r="G267">
            <v>0</v>
          </cell>
          <cell r="H267">
            <v>3.9833584610061878</v>
          </cell>
          <cell r="I267">
            <v>8.1991390043523804</v>
          </cell>
          <cell r="J267">
            <v>85.61643835616438</v>
          </cell>
          <cell r="K267">
            <v>10.483870967741936</v>
          </cell>
          <cell r="L267">
            <v>0.59481294935595541</v>
          </cell>
          <cell r="M267">
            <v>7.7032886208918896</v>
          </cell>
          <cell r="N267">
            <v>8.5097142857142849</v>
          </cell>
          <cell r="O267">
            <v>40.942266729090662</v>
          </cell>
          <cell r="P267">
            <v>22.129308624317776</v>
          </cell>
          <cell r="Q267">
            <v>25.621149006565339</v>
          </cell>
          <cell r="R267">
            <v>21.765118371983238</v>
          </cell>
          <cell r="S267">
            <v>244.45298542234937</v>
          </cell>
          <cell r="T267">
            <v>21.717133470398664</v>
          </cell>
          <cell r="U267">
            <v>38.169849631740988</v>
          </cell>
          <cell r="W267">
            <v>0</v>
          </cell>
          <cell r="X267">
            <v>12.182497465358569</v>
          </cell>
          <cell r="Y267">
            <v>10.483870967741936</v>
          </cell>
          <cell r="Z267">
            <v>0</v>
          </cell>
          <cell r="AA267">
            <v>0</v>
          </cell>
          <cell r="AB267">
            <v>2.5375720721402688</v>
          </cell>
          <cell r="AC267">
            <v>5</v>
          </cell>
          <cell r="AD267">
            <v>0</v>
          </cell>
          <cell r="AE267">
            <v>1.3517454706142278</v>
          </cell>
          <cell r="AF267">
            <v>7.9184983132076319</v>
          </cell>
          <cell r="AG267">
            <v>0</v>
          </cell>
          <cell r="AH267">
            <v>2.8868519381240123</v>
          </cell>
          <cell r="AI267">
            <v>0</v>
          </cell>
          <cell r="AJ267">
            <v>0</v>
          </cell>
          <cell r="AK267">
            <v>0</v>
          </cell>
          <cell r="AL267">
            <v>0</v>
          </cell>
          <cell r="AM267">
            <v>0</v>
          </cell>
          <cell r="AN267">
            <v>0</v>
          </cell>
          <cell r="AO267">
            <v>24.135528665166937</v>
          </cell>
          <cell r="AP267">
            <v>0</v>
          </cell>
          <cell r="AQ267">
            <v>16.081501686792368</v>
          </cell>
          <cell r="AR267">
            <v>22.438335790659725</v>
          </cell>
          <cell r="AS267">
            <v>33.123889054638155</v>
          </cell>
          <cell r="AT267">
            <v>0</v>
          </cell>
          <cell r="AU267">
            <v>0</v>
          </cell>
          <cell r="AV267">
            <v>0</v>
          </cell>
          <cell r="AW267">
            <v>67</v>
          </cell>
          <cell r="AX267">
            <v>0</v>
          </cell>
          <cell r="AY267">
            <v>0</v>
          </cell>
          <cell r="AZ267">
            <v>36.246595716189603</v>
          </cell>
          <cell r="BA267">
            <v>0</v>
          </cell>
          <cell r="BB267">
            <v>201.09337280829945</v>
          </cell>
          <cell r="BC267">
            <v>0</v>
          </cell>
          <cell r="BD267">
            <v>0</v>
          </cell>
          <cell r="BE267">
            <v>27.3224043715847</v>
          </cell>
          <cell r="BF267">
            <v>41.028280559922152</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CA267">
            <v>0</v>
          </cell>
          <cell r="CB267">
            <v>17.265753424657532</v>
          </cell>
          <cell r="CC267">
            <v>0</v>
          </cell>
          <cell r="CD267">
            <v>0</v>
          </cell>
          <cell r="CE267">
            <v>11.791735596575805</v>
          </cell>
          <cell r="CF267">
            <v>0</v>
          </cell>
          <cell r="CH267">
            <v>29.057489021233337</v>
          </cell>
          <cell r="CJ267">
            <v>40016</v>
          </cell>
          <cell r="CK267">
            <v>12.182497465358569</v>
          </cell>
          <cell r="CL267">
            <v>9.2702437838218597</v>
          </cell>
          <cell r="CM267">
            <v>68.350684931506848</v>
          </cell>
          <cell r="CN267">
            <v>0</v>
          </cell>
          <cell r="CO267">
            <v>0</v>
          </cell>
          <cell r="CP267">
            <v>60</v>
          </cell>
          <cell r="CQ267">
            <v>0.1462696579291034</v>
          </cell>
          <cell r="CR267">
            <v>38.519837477452093</v>
          </cell>
          <cell r="CS267">
            <v>0</v>
          </cell>
          <cell r="CU267">
            <v>40016</v>
          </cell>
          <cell r="CV267">
            <v>2.5375720721402688</v>
          </cell>
          <cell r="CW267">
            <v>5</v>
          </cell>
          <cell r="CX267">
            <v>0</v>
          </cell>
          <cell r="CY267">
            <v>0</v>
          </cell>
          <cell r="CZ267">
            <v>0</v>
          </cell>
          <cell r="DA267">
            <v>0</v>
          </cell>
          <cell r="DB267">
            <v>0</v>
          </cell>
          <cell r="DC267">
            <v>72.328767123287676</v>
          </cell>
          <cell r="DD267">
            <v>67</v>
          </cell>
          <cell r="DE267">
            <v>11.835616438356164</v>
          </cell>
          <cell r="DF267">
            <v>24</v>
          </cell>
          <cell r="DG267">
            <v>58.684931506849324</v>
          </cell>
          <cell r="DH267">
            <v>201.09337280829945</v>
          </cell>
          <cell r="DI267">
            <v>0</v>
          </cell>
          <cell r="DJ267">
            <v>0</v>
          </cell>
          <cell r="DK267">
            <v>27.3224043715847</v>
          </cell>
          <cell r="DL267">
            <v>41.028280559922152</v>
          </cell>
          <cell r="DM267">
            <v>0</v>
          </cell>
          <cell r="DN267">
            <v>0</v>
          </cell>
          <cell r="DO267">
            <v>0</v>
          </cell>
          <cell r="DP267">
            <v>0</v>
          </cell>
          <cell r="DR267">
            <v>68.350684931506848</v>
          </cell>
          <cell r="DS267">
            <v>29.057489021233337</v>
          </cell>
          <cell r="DT267">
            <v>0</v>
          </cell>
          <cell r="DV267">
            <v>40016</v>
          </cell>
          <cell r="DW267">
            <v>6.1801625225479064</v>
          </cell>
          <cell r="DY267">
            <v>49.7</v>
          </cell>
          <cell r="DZ267">
            <v>44.7</v>
          </cell>
          <cell r="EA267">
            <v>40</v>
          </cell>
          <cell r="EB267">
            <v>38.519837477452093</v>
          </cell>
          <cell r="ED267">
            <v>60</v>
          </cell>
          <cell r="EE267">
            <v>20</v>
          </cell>
          <cell r="EF267">
            <v>71.938005254504901</v>
          </cell>
          <cell r="EG267">
            <v>11.938005254504901</v>
          </cell>
          <cell r="EH267">
            <v>60</v>
          </cell>
          <cell r="EJ267">
            <v>38.519837477452093</v>
          </cell>
          <cell r="EK267">
            <v>98.519837477452086</v>
          </cell>
          <cell r="EL267">
            <v>118.51983747745209</v>
          </cell>
          <cell r="EN267">
            <v>0</v>
          </cell>
          <cell r="EO267">
            <v>60</v>
          </cell>
          <cell r="EP267">
            <v>80</v>
          </cell>
          <cell r="ER267">
            <v>200</v>
          </cell>
          <cell r="ET267">
            <v>15</v>
          </cell>
          <cell r="EU267">
            <v>0</v>
          </cell>
          <cell r="EV267">
            <v>0</v>
          </cell>
          <cell r="EW267">
            <v>61.729506603826231</v>
          </cell>
          <cell r="EX267">
            <v>6.6211783276806173</v>
          </cell>
          <cell r="EZ267">
            <v>61.729506603826231</v>
          </cell>
          <cell r="FA267">
            <v>76.729506603826223</v>
          </cell>
          <cell r="FB267">
            <v>59</v>
          </cell>
          <cell r="FC267">
            <v>68.350684931506848</v>
          </cell>
          <cell r="FE267">
            <v>38271.593276388892</v>
          </cell>
        </row>
        <row r="268">
          <cell r="A268">
            <v>40017</v>
          </cell>
          <cell r="B268">
            <v>23</v>
          </cell>
          <cell r="C268">
            <v>4</v>
          </cell>
          <cell r="D268">
            <v>7</v>
          </cell>
          <cell r="E268">
            <v>2009</v>
          </cell>
          <cell r="G268">
            <v>0</v>
          </cell>
          <cell r="H268">
            <v>3.4635484352523416</v>
          </cell>
          <cell r="I268">
            <v>6.7699998986286412</v>
          </cell>
          <cell r="J268">
            <v>85.61643835616438</v>
          </cell>
          <cell r="K268">
            <v>10.483870967741936</v>
          </cell>
          <cell r="L268">
            <v>0.51719258514566546</v>
          </cell>
          <cell r="M268">
            <v>6.3605780015269398</v>
          </cell>
          <cell r="N268">
            <v>0</v>
          </cell>
          <cell r="O268">
            <v>35.59948853546215</v>
          </cell>
          <cell r="P268">
            <v>18.27209138225686</v>
          </cell>
          <cell r="Q268">
            <v>26.286544890365843</v>
          </cell>
          <cell r="R268">
            <v>21.765118371983238</v>
          </cell>
          <cell r="S268">
            <v>207.87767400026399</v>
          </cell>
          <cell r="T268">
            <v>20.819481424364483</v>
          </cell>
          <cell r="U268">
            <v>27.556151000525542</v>
          </cell>
          <cell r="W268">
            <v>0</v>
          </cell>
          <cell r="X268">
            <v>10.233548333880982</v>
          </cell>
          <cell r="Y268">
            <v>10.483870967741936</v>
          </cell>
          <cell r="Z268">
            <v>0</v>
          </cell>
          <cell r="AA268">
            <v>0</v>
          </cell>
          <cell r="AB268">
            <v>0</v>
          </cell>
          <cell r="AC268">
            <v>5</v>
          </cell>
          <cell r="AD268">
            <v>0</v>
          </cell>
          <cell r="AE268">
            <v>1.3517454706142278</v>
          </cell>
          <cell r="AF268">
            <v>0.52602511605837776</v>
          </cell>
          <cell r="AG268">
            <v>0</v>
          </cell>
          <cell r="AH268">
            <v>3.011836150589108</v>
          </cell>
          <cell r="AI268">
            <v>0</v>
          </cell>
          <cell r="AJ268">
            <v>0</v>
          </cell>
          <cell r="AK268">
            <v>0</v>
          </cell>
          <cell r="AL268">
            <v>0</v>
          </cell>
          <cell r="AM268">
            <v>0</v>
          </cell>
          <cell r="AN268">
            <v>0</v>
          </cell>
          <cell r="AO268">
            <v>25.853327141619108</v>
          </cell>
          <cell r="AP268">
            <v>0</v>
          </cell>
          <cell r="AQ268">
            <v>23.473974883941622</v>
          </cell>
          <cell r="AR268">
            <v>16.526025116058378</v>
          </cell>
          <cell r="AS268">
            <v>33.058079887859861</v>
          </cell>
          <cell r="AT268">
            <v>0</v>
          </cell>
          <cell r="AU268">
            <v>0</v>
          </cell>
          <cell r="AV268">
            <v>0</v>
          </cell>
          <cell r="AW268">
            <v>67</v>
          </cell>
          <cell r="AX268">
            <v>0</v>
          </cell>
          <cell r="AY268">
            <v>0</v>
          </cell>
          <cell r="AZ268">
            <v>42.158906390790946</v>
          </cell>
          <cell r="BA268">
            <v>0</v>
          </cell>
          <cell r="BB268">
            <v>147.09440003436305</v>
          </cell>
          <cell r="BC268">
            <v>0</v>
          </cell>
          <cell r="BD268">
            <v>0</v>
          </cell>
          <cell r="BE268">
            <v>27.3224043715847</v>
          </cell>
          <cell r="BF268">
            <v>38.647429562009975</v>
          </cell>
          <cell r="BG268">
            <v>0</v>
          </cell>
          <cell r="BH268">
            <v>0.17197560933861666</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2.3808509979121766</v>
          </cell>
          <cell r="BX268">
            <v>0</v>
          </cell>
          <cell r="BY268">
            <v>0</v>
          </cell>
          <cell r="CA268">
            <v>0</v>
          </cell>
          <cell r="CB268">
            <v>17.093777815318916</v>
          </cell>
          <cell r="CC268">
            <v>0</v>
          </cell>
          <cell r="CD268">
            <v>0</v>
          </cell>
          <cell r="CE268">
            <v>0</v>
          </cell>
          <cell r="CF268">
            <v>0</v>
          </cell>
          <cell r="CH268">
            <v>17.093777815318916</v>
          </cell>
          <cell r="CJ268">
            <v>40017</v>
          </cell>
          <cell r="CK268">
            <v>10.233548333880982</v>
          </cell>
          <cell r="CL268">
            <v>1.8777705866726055</v>
          </cell>
          <cell r="CM268">
            <v>65.969833933594671</v>
          </cell>
          <cell r="CN268">
            <v>2.3808509979121766</v>
          </cell>
          <cell r="CO268">
            <v>0</v>
          </cell>
          <cell r="CP268">
            <v>60</v>
          </cell>
          <cell r="CQ268">
            <v>1.9232431800680772</v>
          </cell>
          <cell r="CR268">
            <v>40</v>
          </cell>
          <cell r="CS268">
            <v>0</v>
          </cell>
          <cell r="CU268">
            <v>40017</v>
          </cell>
          <cell r="CV268">
            <v>0</v>
          </cell>
          <cell r="CW268">
            <v>5</v>
          </cell>
          <cell r="CX268">
            <v>0</v>
          </cell>
          <cell r="CY268">
            <v>0</v>
          </cell>
          <cell r="CZ268">
            <v>0</v>
          </cell>
          <cell r="DA268">
            <v>0</v>
          </cell>
          <cell r="DB268">
            <v>0</v>
          </cell>
          <cell r="DC268">
            <v>72.328767123287676</v>
          </cell>
          <cell r="DD268">
            <v>67</v>
          </cell>
          <cell r="DE268">
            <v>11.835616438356164</v>
          </cell>
          <cell r="DF268">
            <v>24</v>
          </cell>
          <cell r="DG268">
            <v>58.684931506849324</v>
          </cell>
          <cell r="DH268">
            <v>147.09440003436305</v>
          </cell>
          <cell r="DI268">
            <v>0</v>
          </cell>
          <cell r="DJ268">
            <v>0</v>
          </cell>
          <cell r="DK268">
            <v>27.3224043715847</v>
          </cell>
          <cell r="DL268">
            <v>38.647429562009975</v>
          </cell>
          <cell r="DM268">
            <v>0</v>
          </cell>
          <cell r="DN268">
            <v>0</v>
          </cell>
          <cell r="DO268">
            <v>0</v>
          </cell>
          <cell r="DP268">
            <v>2.3808509979121766</v>
          </cell>
          <cell r="DR268">
            <v>68.350684931506848</v>
          </cell>
          <cell r="DS268">
            <v>17.093777815318916</v>
          </cell>
          <cell r="DT268">
            <v>0</v>
          </cell>
          <cell r="DV268">
            <v>40017</v>
          </cell>
          <cell r="DW268">
            <v>1.2518470577817371</v>
          </cell>
          <cell r="DY268">
            <v>49.7</v>
          </cell>
          <cell r="DZ268">
            <v>44.7</v>
          </cell>
          <cell r="EA268">
            <v>40</v>
          </cell>
          <cell r="EB268">
            <v>40</v>
          </cell>
          <cell r="ED268">
            <v>60</v>
          </cell>
          <cell r="EE268">
            <v>20</v>
          </cell>
          <cell r="EF268">
            <v>61.923243180068077</v>
          </cell>
          <cell r="EG268">
            <v>1.9232431800680772</v>
          </cell>
          <cell r="EH268">
            <v>60</v>
          </cell>
          <cell r="EJ268">
            <v>40</v>
          </cell>
          <cell r="EK268">
            <v>100</v>
          </cell>
          <cell r="EL268">
            <v>120</v>
          </cell>
          <cell r="EN268">
            <v>0</v>
          </cell>
          <cell r="EO268">
            <v>60</v>
          </cell>
          <cell r="EP268">
            <v>80</v>
          </cell>
          <cell r="ER268">
            <v>200</v>
          </cell>
          <cell r="ET268">
            <v>15</v>
          </cell>
          <cell r="EU268">
            <v>0</v>
          </cell>
          <cell r="EV268">
            <v>2.3808509979121766</v>
          </cell>
          <cell r="EW268">
            <v>53.350684931506848</v>
          </cell>
          <cell r="EX268">
            <v>15</v>
          </cell>
          <cell r="EZ268">
            <v>50.969833933594671</v>
          </cell>
          <cell r="FA268">
            <v>65.969833933594671</v>
          </cell>
          <cell r="FB268">
            <v>59</v>
          </cell>
          <cell r="FC268">
            <v>68.350684931506848</v>
          </cell>
          <cell r="FE268">
            <v>38271.593276736108</v>
          </cell>
        </row>
        <row r="269">
          <cell r="A269">
            <v>40018</v>
          </cell>
          <cell r="B269">
            <v>24</v>
          </cell>
          <cell r="C269">
            <v>5</v>
          </cell>
          <cell r="D269">
            <v>7</v>
          </cell>
          <cell r="E269">
            <v>2009</v>
          </cell>
          <cell r="G269">
            <v>0</v>
          </cell>
          <cell r="H269">
            <v>3.4359322369065999</v>
          </cell>
          <cell r="I269">
            <v>6.8160636974112583</v>
          </cell>
          <cell r="J269">
            <v>85.61643835616438</v>
          </cell>
          <cell r="K269">
            <v>10.483870967741936</v>
          </cell>
          <cell r="L269">
            <v>0.51306881055976472</v>
          </cell>
          <cell r="M269">
            <v>6.4038560502109343</v>
          </cell>
          <cell r="N269">
            <v>0</v>
          </cell>
          <cell r="O269">
            <v>35.315640177403701</v>
          </cell>
          <cell r="P269">
            <v>18.396416633862906</v>
          </cell>
          <cell r="Q269">
            <v>26.006550512153723</v>
          </cell>
          <cell r="R269">
            <v>21.765118371983238</v>
          </cell>
          <cell r="S269">
            <v>172.47511057482939</v>
          </cell>
          <cell r="T269">
            <v>20.860610554514679</v>
          </cell>
          <cell r="U269">
            <v>28.934912250558391</v>
          </cell>
          <cell r="W269">
            <v>0</v>
          </cell>
          <cell r="X269">
            <v>10.251995934317858</v>
          </cell>
          <cell r="Y269">
            <v>10.483870967741936</v>
          </cell>
          <cell r="Z269">
            <v>0</v>
          </cell>
          <cell r="AA269">
            <v>0</v>
          </cell>
          <cell r="AB269">
            <v>0</v>
          </cell>
          <cell r="AC269">
            <v>5</v>
          </cell>
          <cell r="AD269">
            <v>0</v>
          </cell>
          <cell r="AE269">
            <v>1.3517454706142278</v>
          </cell>
          <cell r="AF269">
            <v>0.56517939015647123</v>
          </cell>
          <cell r="AG269">
            <v>0</v>
          </cell>
          <cell r="AH269">
            <v>3.0567949315065626</v>
          </cell>
          <cell r="AI269">
            <v>0</v>
          </cell>
          <cell r="AJ269">
            <v>0</v>
          </cell>
          <cell r="AK269">
            <v>0</v>
          </cell>
          <cell r="AL269">
            <v>0</v>
          </cell>
          <cell r="AM269">
            <v>0</v>
          </cell>
          <cell r="AN269">
            <v>0</v>
          </cell>
          <cell r="AO269">
            <v>25.673057237422398</v>
          </cell>
          <cell r="AP269">
            <v>0</v>
          </cell>
          <cell r="AQ269">
            <v>23.434820609843527</v>
          </cell>
          <cell r="AR269">
            <v>16.565179390156473</v>
          </cell>
          <cell r="AS269">
            <v>32.753873526474607</v>
          </cell>
          <cell r="AT269">
            <v>0</v>
          </cell>
          <cell r="AU269">
            <v>0</v>
          </cell>
          <cell r="AV269">
            <v>0</v>
          </cell>
          <cell r="AW269">
            <v>67</v>
          </cell>
          <cell r="AX269">
            <v>0</v>
          </cell>
          <cell r="AY269">
            <v>0</v>
          </cell>
          <cell r="AZ269">
            <v>42.119752116692851</v>
          </cell>
          <cell r="BA269">
            <v>0</v>
          </cell>
          <cell r="BB269">
            <v>113.1508812632096</v>
          </cell>
          <cell r="BC269">
            <v>0</v>
          </cell>
          <cell r="BD269">
            <v>0</v>
          </cell>
          <cell r="BE269">
            <v>27.3224043715847</v>
          </cell>
          <cell r="BF269">
            <v>38.994233728842545</v>
          </cell>
          <cell r="BG269">
            <v>0</v>
          </cell>
          <cell r="BH269">
            <v>0.59304549356625103</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2.0340468310796069</v>
          </cell>
          <cell r="BX269">
            <v>0</v>
          </cell>
          <cell r="BY269">
            <v>0</v>
          </cell>
          <cell r="CA269">
            <v>0</v>
          </cell>
          <cell r="CB269">
            <v>16.672707931091281</v>
          </cell>
          <cell r="CC269">
            <v>0</v>
          </cell>
          <cell r="CD269">
            <v>0</v>
          </cell>
          <cell r="CE269">
            <v>0</v>
          </cell>
          <cell r="CF269">
            <v>0</v>
          </cell>
          <cell r="CH269">
            <v>16.672707931091281</v>
          </cell>
          <cell r="CJ269">
            <v>40018</v>
          </cell>
          <cell r="CK269">
            <v>10.251995934317858</v>
          </cell>
          <cell r="CL269">
            <v>1.916924860770699</v>
          </cell>
          <cell r="CM269">
            <v>66.316638100427241</v>
          </cell>
          <cell r="CN269">
            <v>2.0340468310796069</v>
          </cell>
          <cell r="CO269">
            <v>0</v>
          </cell>
          <cell r="CP269">
            <v>60</v>
          </cell>
          <cell r="CQ269">
            <v>1.4837256954035638</v>
          </cell>
          <cell r="CR269">
            <v>40</v>
          </cell>
          <cell r="CS269">
            <v>0</v>
          </cell>
          <cell r="CU269">
            <v>40018</v>
          </cell>
          <cell r="CV269">
            <v>0</v>
          </cell>
          <cell r="CW269">
            <v>5</v>
          </cell>
          <cell r="CX269">
            <v>0</v>
          </cell>
          <cell r="CY269">
            <v>0</v>
          </cell>
          <cell r="CZ269">
            <v>0</v>
          </cell>
          <cell r="DA269">
            <v>0</v>
          </cell>
          <cell r="DB269">
            <v>0</v>
          </cell>
          <cell r="DC269">
            <v>72.328767123287676</v>
          </cell>
          <cell r="DD269">
            <v>67</v>
          </cell>
          <cell r="DE269">
            <v>11.835616438356164</v>
          </cell>
          <cell r="DF269">
            <v>24</v>
          </cell>
          <cell r="DG269">
            <v>58.684931506849324</v>
          </cell>
          <cell r="DH269">
            <v>113.1508812632096</v>
          </cell>
          <cell r="DI269">
            <v>0</v>
          </cell>
          <cell r="DJ269">
            <v>0</v>
          </cell>
          <cell r="DK269">
            <v>27.3224043715847</v>
          </cell>
          <cell r="DL269">
            <v>38.994233728842545</v>
          </cell>
          <cell r="DM269">
            <v>0</v>
          </cell>
          <cell r="DN269">
            <v>0</v>
          </cell>
          <cell r="DO269">
            <v>0</v>
          </cell>
          <cell r="DP269">
            <v>2.0340468310796069</v>
          </cell>
          <cell r="DR269">
            <v>68.350684931506848</v>
          </cell>
          <cell r="DS269">
            <v>16.672707931091281</v>
          </cell>
          <cell r="DT269">
            <v>0</v>
          </cell>
          <cell r="DV269">
            <v>40018</v>
          </cell>
          <cell r="DW269">
            <v>1.2779499071804661</v>
          </cell>
          <cell r="DY269">
            <v>49.7</v>
          </cell>
          <cell r="DZ269">
            <v>44.7</v>
          </cell>
          <cell r="EA269">
            <v>40</v>
          </cell>
          <cell r="EB269">
            <v>40</v>
          </cell>
          <cell r="ED269">
            <v>60</v>
          </cell>
          <cell r="EE269">
            <v>20</v>
          </cell>
          <cell r="EF269">
            <v>61.483725695403564</v>
          </cell>
          <cell r="EG269">
            <v>1.4837256954035638</v>
          </cell>
          <cell r="EH269">
            <v>60</v>
          </cell>
          <cell r="EJ269">
            <v>40</v>
          </cell>
          <cell r="EK269">
            <v>100</v>
          </cell>
          <cell r="EL269">
            <v>120</v>
          </cell>
          <cell r="EN269">
            <v>0</v>
          </cell>
          <cell r="EO269">
            <v>60</v>
          </cell>
          <cell r="EP269">
            <v>80</v>
          </cell>
          <cell r="ER269">
            <v>200</v>
          </cell>
          <cell r="ET269">
            <v>15</v>
          </cell>
          <cell r="EU269">
            <v>0</v>
          </cell>
          <cell r="EV269">
            <v>2.0340468310796069</v>
          </cell>
          <cell r="EW269">
            <v>53.350684931506855</v>
          </cell>
          <cell r="EX269">
            <v>15</v>
          </cell>
          <cell r="EZ269">
            <v>51.316638100427248</v>
          </cell>
          <cell r="FA269">
            <v>66.316638100427241</v>
          </cell>
          <cell r="FB269">
            <v>59</v>
          </cell>
          <cell r="FC269">
            <v>68.350684931506848</v>
          </cell>
          <cell r="FE269">
            <v>38271.593276851854</v>
          </cell>
        </row>
        <row r="270">
          <cell r="A270">
            <v>40019</v>
          </cell>
          <cell r="B270">
            <v>25</v>
          </cell>
          <cell r="C270">
            <v>6</v>
          </cell>
          <cell r="D270">
            <v>7</v>
          </cell>
          <cell r="E270">
            <v>2009</v>
          </cell>
          <cell r="G270">
            <v>0</v>
          </cell>
          <cell r="H270">
            <v>3.8154669359280238</v>
          </cell>
          <cell r="I270">
            <v>8.4692122021053589</v>
          </cell>
          <cell r="J270">
            <v>85.61643835616438</v>
          </cell>
          <cell r="K270">
            <v>10.483870967741936</v>
          </cell>
          <cell r="L270">
            <v>0.56974263389697799</v>
          </cell>
          <cell r="M270">
            <v>7.957028896542055</v>
          </cell>
          <cell r="N270">
            <v>8.5097142857142849</v>
          </cell>
          <cell r="O270">
            <v>39.216622484769324</v>
          </cell>
          <cell r="P270">
            <v>22.85823066613942</v>
          </cell>
          <cell r="Q270">
            <v>25.982270219915272</v>
          </cell>
          <cell r="R270">
            <v>21.765118371983238</v>
          </cell>
          <cell r="S270">
            <v>216.15295466909015</v>
          </cell>
          <cell r="T270">
            <v>21.529788673431661</v>
          </cell>
          <cell r="U270">
            <v>40.939032621958198</v>
          </cell>
          <cell r="W270">
            <v>0</v>
          </cell>
          <cell r="X270">
            <v>12.284679138033383</v>
          </cell>
          <cell r="Y270">
            <v>10.483870967741936</v>
          </cell>
          <cell r="Z270">
            <v>0</v>
          </cell>
          <cell r="AA270">
            <v>0</v>
          </cell>
          <cell r="AB270">
            <v>2.536284897900777</v>
          </cell>
          <cell r="AC270">
            <v>5</v>
          </cell>
          <cell r="AD270">
            <v>0</v>
          </cell>
          <cell r="AE270">
            <v>1.3517454706142278</v>
          </cell>
          <cell r="AF270">
            <v>8.1484554476383124</v>
          </cell>
          <cell r="AG270">
            <v>0</v>
          </cell>
          <cell r="AH270">
            <v>2.929016551801956</v>
          </cell>
          <cell r="AI270">
            <v>0</v>
          </cell>
          <cell r="AJ270">
            <v>0</v>
          </cell>
          <cell r="AK270">
            <v>0</v>
          </cell>
          <cell r="AL270">
            <v>0</v>
          </cell>
          <cell r="AM270">
            <v>0</v>
          </cell>
          <cell r="AN270">
            <v>0</v>
          </cell>
          <cell r="AO270">
            <v>23.640620604320269</v>
          </cell>
          <cell r="AP270">
            <v>0</v>
          </cell>
          <cell r="AQ270">
            <v>15.851544552361688</v>
          </cell>
          <cell r="AR270">
            <v>22.514988168803285</v>
          </cell>
          <cell r="AS270">
            <v>33.474450829132067</v>
          </cell>
          <cell r="AT270">
            <v>0</v>
          </cell>
          <cell r="AU270">
            <v>0</v>
          </cell>
          <cell r="AV270">
            <v>0</v>
          </cell>
          <cell r="AW270">
            <v>67</v>
          </cell>
          <cell r="AX270">
            <v>0</v>
          </cell>
          <cell r="AY270">
            <v>0</v>
          </cell>
          <cell r="AZ270">
            <v>36.169943338046039</v>
          </cell>
          <cell r="BA270">
            <v>0</v>
          </cell>
          <cell r="BB270">
            <v>175.45183262643394</v>
          </cell>
          <cell r="BC270">
            <v>0</v>
          </cell>
          <cell r="BD270">
            <v>0</v>
          </cell>
          <cell r="BE270">
            <v>27.3224043715847</v>
          </cell>
          <cell r="BF270">
            <v>41.028280559922152</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CA270">
            <v>0</v>
          </cell>
          <cell r="CB270">
            <v>17.265753424657532</v>
          </cell>
          <cell r="CC270">
            <v>0</v>
          </cell>
          <cell r="CD270">
            <v>0</v>
          </cell>
          <cell r="CE270">
            <v>11.411621036387984</v>
          </cell>
          <cell r="CF270">
            <v>0</v>
          </cell>
          <cell r="CH270">
            <v>28.677374461045517</v>
          </cell>
          <cell r="CJ270">
            <v>40019</v>
          </cell>
          <cell r="CK270">
            <v>12.284679138033383</v>
          </cell>
          <cell r="CL270">
            <v>9.5002009182525402</v>
          </cell>
          <cell r="CM270">
            <v>68.350684931506848</v>
          </cell>
          <cell r="CN270">
            <v>0</v>
          </cell>
          <cell r="CO270">
            <v>0</v>
          </cell>
          <cell r="CP270">
            <v>60</v>
          </cell>
          <cell r="CQ270">
            <v>4.4087985254293471E-2</v>
          </cell>
          <cell r="CR270">
            <v>38.366532721164972</v>
          </cell>
          <cell r="CS270">
            <v>0</v>
          </cell>
          <cell r="CU270">
            <v>40019</v>
          </cell>
          <cell r="CV270">
            <v>2.536284897900777</v>
          </cell>
          <cell r="CW270">
            <v>5</v>
          </cell>
          <cell r="CX270">
            <v>0</v>
          </cell>
          <cell r="CY270">
            <v>0</v>
          </cell>
          <cell r="CZ270">
            <v>0</v>
          </cell>
          <cell r="DA270">
            <v>0</v>
          </cell>
          <cell r="DB270">
            <v>0</v>
          </cell>
          <cell r="DC270">
            <v>72.328767123287676</v>
          </cell>
          <cell r="DD270">
            <v>67</v>
          </cell>
          <cell r="DE270">
            <v>11.835616438356164</v>
          </cell>
          <cell r="DF270">
            <v>24</v>
          </cell>
          <cell r="DG270">
            <v>58.684931506849324</v>
          </cell>
          <cell r="DH270">
            <v>175.45183262643394</v>
          </cell>
          <cell r="DI270">
            <v>0</v>
          </cell>
          <cell r="DJ270">
            <v>0</v>
          </cell>
          <cell r="DK270">
            <v>27.3224043715847</v>
          </cell>
          <cell r="DL270">
            <v>41.028280559922152</v>
          </cell>
          <cell r="DM270">
            <v>0</v>
          </cell>
          <cell r="DN270">
            <v>0</v>
          </cell>
          <cell r="DO270">
            <v>0</v>
          </cell>
          <cell r="DP270">
            <v>0</v>
          </cell>
          <cell r="DR270">
            <v>68.350684931506848</v>
          </cell>
          <cell r="DS270">
            <v>28.677374461045517</v>
          </cell>
          <cell r="DT270">
            <v>0</v>
          </cell>
          <cell r="DV270">
            <v>40019</v>
          </cell>
          <cell r="DW270">
            <v>6.3334672788350268</v>
          </cell>
          <cell r="DY270">
            <v>49.7</v>
          </cell>
          <cell r="DZ270">
            <v>44.7</v>
          </cell>
          <cell r="EA270">
            <v>40</v>
          </cell>
          <cell r="EB270">
            <v>38.366532721164972</v>
          </cell>
          <cell r="ED270">
            <v>60</v>
          </cell>
          <cell r="EE270">
            <v>20</v>
          </cell>
          <cell r="EF270">
            <v>71.455709021642278</v>
          </cell>
          <cell r="EG270">
            <v>11.455709021642278</v>
          </cell>
          <cell r="EH270">
            <v>60</v>
          </cell>
          <cell r="EJ270">
            <v>38.366532721164972</v>
          </cell>
          <cell r="EK270">
            <v>98.366532721164972</v>
          </cell>
          <cell r="EL270">
            <v>118.36653272116497</v>
          </cell>
          <cell r="EN270">
            <v>0</v>
          </cell>
          <cell r="EO270">
            <v>60</v>
          </cell>
          <cell r="EP270">
            <v>80</v>
          </cell>
          <cell r="ER270">
            <v>200</v>
          </cell>
          <cell r="ET270">
            <v>15</v>
          </cell>
          <cell r="EU270">
            <v>0</v>
          </cell>
          <cell r="EV270">
            <v>0</v>
          </cell>
          <cell r="EW270">
            <v>63.762828058110529</v>
          </cell>
          <cell r="EX270">
            <v>4.5878568733963192</v>
          </cell>
          <cell r="EZ270">
            <v>63.762828058110529</v>
          </cell>
          <cell r="FA270">
            <v>78.762828058110529</v>
          </cell>
          <cell r="FB270">
            <v>59</v>
          </cell>
          <cell r="FC270">
            <v>68.350684931506848</v>
          </cell>
          <cell r="FE270">
            <v>38271.593277083331</v>
          </cell>
        </row>
        <row r="271">
          <cell r="A271">
            <v>40020</v>
          </cell>
          <cell r="B271">
            <v>26</v>
          </cell>
          <cell r="C271">
            <v>7</v>
          </cell>
          <cell r="D271">
            <v>7</v>
          </cell>
          <cell r="E271">
            <v>2009</v>
          </cell>
          <cell r="G271">
            <v>0</v>
          </cell>
          <cell r="H271">
            <v>3.9952738863153847</v>
          </cell>
          <cell r="I271">
            <v>8.5164325174436648</v>
          </cell>
          <cell r="J271">
            <v>85.61643835616438</v>
          </cell>
          <cell r="K271">
            <v>10.483870967741936</v>
          </cell>
          <cell r="L271">
            <v>0.59659221409960683</v>
          </cell>
          <cell r="M271">
            <v>8.0013935203918773</v>
          </cell>
          <cell r="N271">
            <v>8.5097142857142849</v>
          </cell>
          <cell r="O271">
            <v>41.064737384437215</v>
          </cell>
          <cell r="P271">
            <v>22.985677332295992</v>
          </cell>
          <cell r="Q271">
            <v>25.975552660161792</v>
          </cell>
          <cell r="R271">
            <v>21.765118371983238</v>
          </cell>
          <cell r="S271">
            <v>215.14114114236364</v>
          </cell>
          <cell r="T271">
            <v>21.52572737803423</v>
          </cell>
          <cell r="U271">
            <v>40.904650914618642</v>
          </cell>
          <cell r="W271">
            <v>0</v>
          </cell>
          <cell r="X271">
            <v>12.51170640375905</v>
          </cell>
          <cell r="Y271">
            <v>10.483870967741936</v>
          </cell>
          <cell r="Z271">
            <v>0</v>
          </cell>
          <cell r="AA271">
            <v>0</v>
          </cell>
          <cell r="AB271">
            <v>2.5349983765757544</v>
          </cell>
          <cell r="AC271">
            <v>5</v>
          </cell>
          <cell r="AD271">
            <v>0</v>
          </cell>
          <cell r="AE271">
            <v>1.3517454706142278</v>
          </cell>
          <cell r="AF271">
            <v>8.2209561730157859</v>
          </cell>
          <cell r="AG271">
            <v>0</v>
          </cell>
          <cell r="AH271">
            <v>2.8917044379193548</v>
          </cell>
          <cell r="AI271">
            <v>0</v>
          </cell>
          <cell r="AJ271">
            <v>0</v>
          </cell>
          <cell r="AK271">
            <v>0</v>
          </cell>
          <cell r="AL271">
            <v>0</v>
          </cell>
          <cell r="AM271">
            <v>0</v>
          </cell>
          <cell r="AN271">
            <v>0</v>
          </cell>
          <cell r="AO271">
            <v>23.330399354829733</v>
          </cell>
          <cell r="AP271">
            <v>0</v>
          </cell>
          <cell r="AQ271">
            <v>15.779043826984214</v>
          </cell>
          <cell r="AR271">
            <v>22.539155077262443</v>
          </cell>
          <cell r="AS271">
            <v>33.594956926779538</v>
          </cell>
          <cell r="AT271">
            <v>0</v>
          </cell>
          <cell r="AU271">
            <v>0</v>
          </cell>
          <cell r="AV271">
            <v>0</v>
          </cell>
          <cell r="AW271">
            <v>67</v>
          </cell>
          <cell r="AX271">
            <v>0</v>
          </cell>
          <cell r="AY271">
            <v>0</v>
          </cell>
          <cell r="AZ271">
            <v>36.145776429586881</v>
          </cell>
          <cell r="BA271">
            <v>0</v>
          </cell>
          <cell r="BB271">
            <v>174.42574300542964</v>
          </cell>
          <cell r="BC271">
            <v>0</v>
          </cell>
          <cell r="BD271">
            <v>0</v>
          </cell>
          <cell r="BE271">
            <v>27.3224043715847</v>
          </cell>
          <cell r="BF271">
            <v>41.028280559922152</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CA271">
            <v>0</v>
          </cell>
          <cell r="CB271">
            <v>17.265753424657532</v>
          </cell>
          <cell r="CC271">
            <v>0</v>
          </cell>
          <cell r="CD271">
            <v>0</v>
          </cell>
          <cell r="CE271">
            <v>13.655826125102948</v>
          </cell>
          <cell r="CF271">
            <v>0</v>
          </cell>
          <cell r="CH271">
            <v>30.92157954976048</v>
          </cell>
          <cell r="CJ271">
            <v>40020</v>
          </cell>
          <cell r="CK271">
            <v>12.51170640375905</v>
          </cell>
          <cell r="CL271">
            <v>9.5727016436300136</v>
          </cell>
          <cell r="CM271">
            <v>68.350684931506848</v>
          </cell>
          <cell r="CN271">
            <v>0</v>
          </cell>
          <cell r="CO271">
            <v>0</v>
          </cell>
          <cell r="CP271">
            <v>59.817060719528627</v>
          </cell>
          <cell r="CQ271">
            <v>0</v>
          </cell>
          <cell r="CR271">
            <v>38.318198904246657</v>
          </cell>
          <cell r="CS271">
            <v>0</v>
          </cell>
          <cell r="CU271">
            <v>40020</v>
          </cell>
          <cell r="CV271">
            <v>2.5349983765757544</v>
          </cell>
          <cell r="CW271">
            <v>5</v>
          </cell>
          <cell r="CX271">
            <v>0</v>
          </cell>
          <cell r="CY271">
            <v>0</v>
          </cell>
          <cell r="CZ271">
            <v>0</v>
          </cell>
          <cell r="DA271">
            <v>0</v>
          </cell>
          <cell r="DB271">
            <v>0</v>
          </cell>
          <cell r="DC271">
            <v>72.328767123287676</v>
          </cell>
          <cell r="DD271">
            <v>67</v>
          </cell>
          <cell r="DE271">
            <v>11.835616438356164</v>
          </cell>
          <cell r="DF271">
            <v>24</v>
          </cell>
          <cell r="DG271">
            <v>58.684931506849324</v>
          </cell>
          <cell r="DH271">
            <v>174.42574300542964</v>
          </cell>
          <cell r="DI271">
            <v>0</v>
          </cell>
          <cell r="DJ271">
            <v>0</v>
          </cell>
          <cell r="DK271">
            <v>27.3224043715847</v>
          </cell>
          <cell r="DL271">
            <v>41.028280559922152</v>
          </cell>
          <cell r="DM271">
            <v>0</v>
          </cell>
          <cell r="DN271">
            <v>0</v>
          </cell>
          <cell r="DO271">
            <v>0</v>
          </cell>
          <cell r="DP271">
            <v>0</v>
          </cell>
          <cell r="DR271">
            <v>68.350684931506848</v>
          </cell>
          <cell r="DS271">
            <v>30.92157954976048</v>
          </cell>
          <cell r="DT271">
            <v>0</v>
          </cell>
          <cell r="DV271">
            <v>40020</v>
          </cell>
          <cell r="DW271">
            <v>6.3818010957533424</v>
          </cell>
          <cell r="DY271">
            <v>49.7</v>
          </cell>
          <cell r="DZ271">
            <v>44.7</v>
          </cell>
          <cell r="EA271">
            <v>40</v>
          </cell>
          <cell r="EB271">
            <v>38.318198904246657</v>
          </cell>
          <cell r="ED271">
            <v>60</v>
          </cell>
          <cell r="EE271">
            <v>20</v>
          </cell>
          <cell r="EF271">
            <v>73.472886844631574</v>
          </cell>
          <cell r="EG271">
            <v>13.472886844631574</v>
          </cell>
          <cell r="EH271">
            <v>60</v>
          </cell>
          <cell r="EJ271">
            <v>38.318198904246657</v>
          </cell>
          <cell r="EK271">
            <v>98.318198904246657</v>
          </cell>
          <cell r="EL271">
            <v>118.31819890424666</v>
          </cell>
          <cell r="EN271">
            <v>0</v>
          </cell>
          <cell r="EO271">
            <v>60</v>
          </cell>
          <cell r="EP271">
            <v>80</v>
          </cell>
          <cell r="ER271">
            <v>200</v>
          </cell>
          <cell r="ET271">
            <v>15</v>
          </cell>
          <cell r="EU271">
            <v>0</v>
          </cell>
          <cell r="EV271">
            <v>0</v>
          </cell>
          <cell r="EW271">
            <v>64.118339382648813</v>
          </cell>
          <cell r="EX271">
            <v>4.232345548858035</v>
          </cell>
          <cell r="EZ271">
            <v>64.118339382648813</v>
          </cell>
          <cell r="FA271">
            <v>79.118339382648813</v>
          </cell>
          <cell r="FB271">
            <v>59</v>
          </cell>
          <cell r="FC271">
            <v>68.350684931506848</v>
          </cell>
          <cell r="FE271">
            <v>38271.593277430555</v>
          </cell>
        </row>
        <row r="272">
          <cell r="A272">
            <v>40021</v>
          </cell>
          <cell r="B272">
            <v>27</v>
          </cell>
          <cell r="C272">
            <v>1</v>
          </cell>
          <cell r="D272">
            <v>7</v>
          </cell>
          <cell r="E272">
            <v>2009</v>
          </cell>
          <cell r="G272">
            <v>0</v>
          </cell>
          <cell r="H272">
            <v>3.8482384556578095</v>
          </cell>
          <cell r="I272">
            <v>8.4781422703761802</v>
          </cell>
          <cell r="J272">
            <v>85.61643835616438</v>
          </cell>
          <cell r="K272">
            <v>10.483870967741936</v>
          </cell>
          <cell r="L272">
            <v>0.57463622419174321</v>
          </cell>
          <cell r="M272">
            <v>7.9654189108176867</v>
          </cell>
          <cell r="N272">
            <v>8.5097142857142849</v>
          </cell>
          <cell r="O272">
            <v>39.55345892945013</v>
          </cell>
          <cell r="P272">
            <v>22.882332737917487</v>
          </cell>
          <cell r="Q272">
            <v>25.980908671079398</v>
          </cell>
          <cell r="R272">
            <v>21.765118371983238</v>
          </cell>
          <cell r="S272">
            <v>202.96239306104911</v>
          </cell>
          <cell r="T272">
            <v>21.47684337695835</v>
          </cell>
          <cell r="U272">
            <v>40.490813640028577</v>
          </cell>
          <cell r="W272">
            <v>0</v>
          </cell>
          <cell r="X272">
            <v>12.326380726033989</v>
          </cell>
          <cell r="Y272">
            <v>10.483870967741936</v>
          </cell>
          <cell r="Z272">
            <v>0</v>
          </cell>
          <cell r="AA272">
            <v>0</v>
          </cell>
          <cell r="AB272">
            <v>2.5337125078340135</v>
          </cell>
          <cell r="AC272">
            <v>5</v>
          </cell>
          <cell r="AD272">
            <v>0</v>
          </cell>
          <cell r="AE272">
            <v>1.3517454706142278</v>
          </cell>
          <cell r="AF272">
            <v>8.1643114422754728</v>
          </cell>
          <cell r="AG272">
            <v>0</v>
          </cell>
          <cell r="AH272">
            <v>2.9536717133800678</v>
          </cell>
          <cell r="AI272">
            <v>0</v>
          </cell>
          <cell r="AJ272">
            <v>0</v>
          </cell>
          <cell r="AK272">
            <v>0</v>
          </cell>
          <cell r="AL272">
            <v>0</v>
          </cell>
          <cell r="AM272">
            <v>0</v>
          </cell>
          <cell r="AN272">
            <v>0</v>
          </cell>
          <cell r="AO272">
            <v>23.333311448357932</v>
          </cell>
          <cell r="AP272">
            <v>0</v>
          </cell>
          <cell r="AQ272">
            <v>15.835688557724527</v>
          </cell>
          <cell r="AR272">
            <v>22.52027350034901</v>
          </cell>
          <cell r="AS272">
            <v>33.715403235515687</v>
          </cell>
          <cell r="AT272">
            <v>0</v>
          </cell>
          <cell r="AU272">
            <v>0</v>
          </cell>
          <cell r="AV272">
            <v>0</v>
          </cell>
          <cell r="AW272">
            <v>67</v>
          </cell>
          <cell r="AX272">
            <v>0</v>
          </cell>
          <cell r="AY272">
            <v>0</v>
          </cell>
          <cell r="AZ272">
            <v>36.164658006500318</v>
          </cell>
          <cell r="BA272">
            <v>0</v>
          </cell>
          <cell r="BB272">
            <v>161.76539207153576</v>
          </cell>
          <cell r="BC272">
            <v>0</v>
          </cell>
          <cell r="BD272">
            <v>0</v>
          </cell>
          <cell r="BE272">
            <v>27.3224043715847</v>
          </cell>
          <cell r="BF272">
            <v>41.028280559922152</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CA272">
            <v>0</v>
          </cell>
          <cell r="CB272">
            <v>17.265753424657532</v>
          </cell>
          <cell r="CC272">
            <v>0</v>
          </cell>
          <cell r="CD272">
            <v>0</v>
          </cell>
          <cell r="CE272">
            <v>11.823470255103032</v>
          </cell>
          <cell r="CF272">
            <v>0</v>
          </cell>
          <cell r="CH272">
            <v>29.089223679760565</v>
          </cell>
          <cell r="CJ272">
            <v>40021</v>
          </cell>
          <cell r="CK272">
            <v>12.326380726033989</v>
          </cell>
          <cell r="CL272">
            <v>9.5160569128897006</v>
          </cell>
          <cell r="CM272">
            <v>68.350684931506848</v>
          </cell>
          <cell r="CN272">
            <v>0</v>
          </cell>
          <cell r="CO272">
            <v>0</v>
          </cell>
          <cell r="CP272">
            <v>60</v>
          </cell>
          <cell r="CQ272">
            <v>2.386397253687278E-3</v>
          </cell>
          <cell r="CR272">
            <v>38.355962058073537</v>
          </cell>
          <cell r="CS272">
            <v>0</v>
          </cell>
          <cell r="CU272">
            <v>40021</v>
          </cell>
          <cell r="CV272">
            <v>2.5337125078340135</v>
          </cell>
          <cell r="CW272">
            <v>5</v>
          </cell>
          <cell r="CX272">
            <v>0</v>
          </cell>
          <cell r="CY272">
            <v>0</v>
          </cell>
          <cell r="CZ272">
            <v>0</v>
          </cell>
          <cell r="DA272">
            <v>0</v>
          </cell>
          <cell r="DB272">
            <v>0</v>
          </cell>
          <cell r="DC272">
            <v>72.328767123287676</v>
          </cell>
          <cell r="DD272">
            <v>67</v>
          </cell>
          <cell r="DE272">
            <v>11.835616438356164</v>
          </cell>
          <cell r="DF272">
            <v>24</v>
          </cell>
          <cell r="DG272">
            <v>58.684931506849324</v>
          </cell>
          <cell r="DH272">
            <v>161.76539207153576</v>
          </cell>
          <cell r="DI272">
            <v>0</v>
          </cell>
          <cell r="DJ272">
            <v>0</v>
          </cell>
          <cell r="DK272">
            <v>27.3224043715847</v>
          </cell>
          <cell r="DL272">
            <v>41.028280559922152</v>
          </cell>
          <cell r="DM272">
            <v>0</v>
          </cell>
          <cell r="DN272">
            <v>0</v>
          </cell>
          <cell r="DO272">
            <v>0</v>
          </cell>
          <cell r="DP272">
            <v>0</v>
          </cell>
          <cell r="DR272">
            <v>68.350684931506848</v>
          </cell>
          <cell r="DS272">
            <v>29.089223679760565</v>
          </cell>
          <cell r="DT272">
            <v>0</v>
          </cell>
          <cell r="DV272">
            <v>40021</v>
          </cell>
          <cell r="DW272">
            <v>6.3440379419264668</v>
          </cell>
          <cell r="DY272">
            <v>49.7</v>
          </cell>
          <cell r="DZ272">
            <v>44.7</v>
          </cell>
          <cell r="EA272">
            <v>40</v>
          </cell>
          <cell r="EB272">
            <v>38.355962058073537</v>
          </cell>
          <cell r="ED272">
            <v>60</v>
          </cell>
          <cell r="EE272">
            <v>20</v>
          </cell>
          <cell r="EF272">
            <v>71.82585665235672</v>
          </cell>
          <cell r="EG272">
            <v>11.82585665235672</v>
          </cell>
          <cell r="EH272">
            <v>60</v>
          </cell>
          <cell r="EJ272">
            <v>38.355962058073537</v>
          </cell>
          <cell r="EK272">
            <v>98.355962058073544</v>
          </cell>
          <cell r="EL272">
            <v>118.35596205807354</v>
          </cell>
          <cell r="EN272">
            <v>0</v>
          </cell>
          <cell r="EO272">
            <v>60</v>
          </cell>
          <cell r="EP272">
            <v>80</v>
          </cell>
          <cell r="ER272">
            <v>200</v>
          </cell>
          <cell r="ET272">
            <v>15</v>
          </cell>
          <cell r="EU272">
            <v>0</v>
          </cell>
          <cell r="EV272">
            <v>0</v>
          </cell>
          <cell r="EW272">
            <v>63.830060569719819</v>
          </cell>
          <cell r="EX272">
            <v>4.5206243617870285</v>
          </cell>
          <cell r="EZ272">
            <v>63.830060569719819</v>
          </cell>
          <cell r="FA272">
            <v>78.830060569719819</v>
          </cell>
          <cell r="FB272">
            <v>59</v>
          </cell>
          <cell r="FC272">
            <v>68.350684931506848</v>
          </cell>
          <cell r="FE272">
            <v>38271.593277662039</v>
          </cell>
        </row>
        <row r="273">
          <cell r="A273">
            <v>40022</v>
          </cell>
          <cell r="B273">
            <v>28</v>
          </cell>
          <cell r="C273">
            <v>2</v>
          </cell>
          <cell r="D273">
            <v>7</v>
          </cell>
          <cell r="E273">
            <v>2009</v>
          </cell>
          <cell r="G273">
            <v>0</v>
          </cell>
          <cell r="H273">
            <v>4.1655974587358884</v>
          </cell>
          <cell r="I273">
            <v>8.5606859829730464</v>
          </cell>
          <cell r="J273">
            <v>85.61643835616438</v>
          </cell>
          <cell r="K273">
            <v>10.483870967741936</v>
          </cell>
          <cell r="L273">
            <v>0.62202569377461758</v>
          </cell>
          <cell r="M273">
            <v>8.0429707173715297</v>
          </cell>
          <cell r="N273">
            <v>8.5097142857142849</v>
          </cell>
          <cell r="O273">
            <v>42.815379010230146</v>
          </cell>
          <cell r="P273">
            <v>23.105116531445486</v>
          </cell>
          <cell r="Q273">
            <v>25.969391304124965</v>
          </cell>
          <cell r="R273">
            <v>21.765118371983238</v>
          </cell>
          <cell r="S273">
            <v>207.08759924749788</v>
          </cell>
          <cell r="T273">
            <v>21.493401448634533</v>
          </cell>
          <cell r="U273">
            <v>40.630989302906542</v>
          </cell>
          <cell r="W273">
            <v>0</v>
          </cell>
          <cell r="X273">
            <v>12.726283441708935</v>
          </cell>
          <cell r="Y273">
            <v>10.483870967741936</v>
          </cell>
          <cell r="Z273">
            <v>0</v>
          </cell>
          <cell r="AA273">
            <v>0</v>
          </cell>
          <cell r="AB273">
            <v>2.5324272913445327</v>
          </cell>
          <cell r="AC273">
            <v>5</v>
          </cell>
          <cell r="AD273">
            <v>0</v>
          </cell>
          <cell r="AE273">
            <v>1.3517454706142278</v>
          </cell>
          <cell r="AF273">
            <v>8.2905379349016695</v>
          </cell>
          <cell r="AG273">
            <v>0</v>
          </cell>
          <cell r="AH273">
            <v>2.8100728521746738</v>
          </cell>
          <cell r="AI273">
            <v>0</v>
          </cell>
          <cell r="AJ273">
            <v>0</v>
          </cell>
          <cell r="AK273">
            <v>0</v>
          </cell>
          <cell r="AL273">
            <v>0</v>
          </cell>
          <cell r="AM273">
            <v>0</v>
          </cell>
          <cell r="AN273">
            <v>0</v>
          </cell>
          <cell r="AO273">
            <v>22.953092352522567</v>
          </cell>
          <cell r="AP273">
            <v>0</v>
          </cell>
          <cell r="AQ273">
            <v>15.709462065098331</v>
          </cell>
          <cell r="AR273">
            <v>22.562348997891071</v>
          </cell>
          <cell r="AS273">
            <v>33.839318476881502</v>
          </cell>
          <cell r="AT273">
            <v>0</v>
          </cell>
          <cell r="AU273">
            <v>0</v>
          </cell>
          <cell r="AV273">
            <v>0</v>
          </cell>
          <cell r="AW273">
            <v>67</v>
          </cell>
          <cell r="AX273">
            <v>0</v>
          </cell>
          <cell r="AY273">
            <v>0</v>
          </cell>
          <cell r="AZ273">
            <v>36.122582508958253</v>
          </cell>
          <cell r="BA273">
            <v>0</v>
          </cell>
          <cell r="BB273">
            <v>166.0894074900807</v>
          </cell>
          <cell r="BC273">
            <v>0</v>
          </cell>
          <cell r="BD273">
            <v>0</v>
          </cell>
          <cell r="BE273">
            <v>27.3224043715847</v>
          </cell>
          <cell r="BF273">
            <v>41.028280559922152</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CA273">
            <v>0</v>
          </cell>
          <cell r="CB273">
            <v>17.265753424657532</v>
          </cell>
          <cell r="CC273">
            <v>0</v>
          </cell>
          <cell r="CD273">
            <v>0</v>
          </cell>
          <cell r="CE273">
            <v>15.780710473215692</v>
          </cell>
          <cell r="CF273">
            <v>0</v>
          </cell>
          <cell r="CH273">
            <v>33.046463897873224</v>
          </cell>
          <cell r="CJ273">
            <v>40022</v>
          </cell>
          <cell r="CK273">
            <v>12.726283441708935</v>
          </cell>
          <cell r="CL273">
            <v>9.6422834055158972</v>
          </cell>
          <cell r="CM273">
            <v>68.350684931506848</v>
          </cell>
          <cell r="CN273">
            <v>0</v>
          </cell>
          <cell r="CO273">
            <v>0</v>
          </cell>
          <cell r="CP273">
            <v>59.602483681578747</v>
          </cell>
          <cell r="CQ273">
            <v>0</v>
          </cell>
          <cell r="CR273">
            <v>38.2718110629894</v>
          </cell>
          <cell r="CS273">
            <v>0</v>
          </cell>
          <cell r="CU273">
            <v>40022</v>
          </cell>
          <cell r="CV273">
            <v>2.5324272913445327</v>
          </cell>
          <cell r="CW273">
            <v>5</v>
          </cell>
          <cell r="CX273">
            <v>0</v>
          </cell>
          <cell r="CY273">
            <v>0</v>
          </cell>
          <cell r="CZ273">
            <v>0</v>
          </cell>
          <cell r="DA273">
            <v>0</v>
          </cell>
          <cell r="DB273">
            <v>0</v>
          </cell>
          <cell r="DC273">
            <v>72.328767123287676</v>
          </cell>
          <cell r="DD273">
            <v>67</v>
          </cell>
          <cell r="DE273">
            <v>11.835616438356164</v>
          </cell>
          <cell r="DF273">
            <v>24</v>
          </cell>
          <cell r="DG273">
            <v>58.684931506849324</v>
          </cell>
          <cell r="DH273">
            <v>166.0894074900807</v>
          </cell>
          <cell r="DI273">
            <v>0</v>
          </cell>
          <cell r="DJ273">
            <v>0</v>
          </cell>
          <cell r="DK273">
            <v>27.3224043715847</v>
          </cell>
          <cell r="DL273">
            <v>41.028280559922152</v>
          </cell>
          <cell r="DM273">
            <v>0</v>
          </cell>
          <cell r="DN273">
            <v>0</v>
          </cell>
          <cell r="DO273">
            <v>0</v>
          </cell>
          <cell r="DP273">
            <v>0</v>
          </cell>
          <cell r="DR273">
            <v>68.350684931506848</v>
          </cell>
          <cell r="DS273">
            <v>33.046463897873224</v>
          </cell>
          <cell r="DT273">
            <v>0</v>
          </cell>
          <cell r="DV273">
            <v>40022</v>
          </cell>
          <cell r="DW273">
            <v>6.4281889370105985</v>
          </cell>
          <cell r="DY273">
            <v>49.7</v>
          </cell>
          <cell r="DZ273">
            <v>44.7</v>
          </cell>
          <cell r="EA273">
            <v>40</v>
          </cell>
          <cell r="EB273">
            <v>38.2718110629894</v>
          </cell>
          <cell r="ED273">
            <v>60</v>
          </cell>
          <cell r="EE273">
            <v>20</v>
          </cell>
          <cell r="EF273">
            <v>75.383194154794438</v>
          </cell>
          <cell r="EG273">
            <v>15.383194154794438</v>
          </cell>
          <cell r="EH273">
            <v>60</v>
          </cell>
          <cell r="EJ273">
            <v>38.2718110629894</v>
          </cell>
          <cell r="EK273">
            <v>98.2718110629894</v>
          </cell>
          <cell r="EL273">
            <v>118.2718110629894</v>
          </cell>
          <cell r="EN273">
            <v>0</v>
          </cell>
          <cell r="EO273">
            <v>60</v>
          </cell>
          <cell r="EP273">
            <v>80</v>
          </cell>
          <cell r="ER273">
            <v>200</v>
          </cell>
          <cell r="ET273">
            <v>15</v>
          </cell>
          <cell r="EU273">
            <v>0</v>
          </cell>
          <cell r="EV273">
            <v>0</v>
          </cell>
          <cell r="EW273">
            <v>64.451513950269614</v>
          </cell>
          <cell r="EX273">
            <v>3.8991709812372335</v>
          </cell>
          <cell r="EZ273">
            <v>64.451513950269614</v>
          </cell>
          <cell r="FA273">
            <v>79.451513950269614</v>
          </cell>
          <cell r="FB273">
            <v>59</v>
          </cell>
          <cell r="FC273">
            <v>68.350684931506848</v>
          </cell>
          <cell r="FE273">
            <v>38271.593277777778</v>
          </cell>
        </row>
        <row r="274">
          <cell r="A274">
            <v>40023</v>
          </cell>
          <cell r="B274">
            <v>29</v>
          </cell>
          <cell r="C274">
            <v>3</v>
          </cell>
          <cell r="D274">
            <v>7</v>
          </cell>
          <cell r="E274">
            <v>2009</v>
          </cell>
          <cell r="G274">
            <v>0</v>
          </cell>
          <cell r="H274">
            <v>4.312352740960522</v>
          </cell>
          <cell r="I274">
            <v>8.2837133750735212</v>
          </cell>
          <cell r="J274">
            <v>85.61643835616438</v>
          </cell>
          <cell r="K274">
            <v>10.483870967741936</v>
          </cell>
          <cell r="L274">
            <v>0.64393985066210746</v>
          </cell>
          <cell r="M274">
            <v>7.7827482796742817</v>
          </cell>
          <cell r="N274">
            <v>8.5097142857142849</v>
          </cell>
          <cell r="O274">
            <v>44.323778007599358</v>
          </cell>
          <cell r="P274">
            <v>22.357573122626931</v>
          </cell>
          <cell r="Q274">
            <v>25.609631382736826</v>
          </cell>
          <cell r="R274">
            <v>21.765118371983238</v>
          </cell>
          <cell r="S274">
            <v>179.44799338593768</v>
          </cell>
          <cell r="T274">
            <v>21.456211405221765</v>
          </cell>
          <cell r="U274">
            <v>35.960961775658994</v>
          </cell>
          <cell r="W274">
            <v>0</v>
          </cell>
          <cell r="X274">
            <v>12.596066116034043</v>
          </cell>
          <cell r="Y274">
            <v>10.483870967741936</v>
          </cell>
          <cell r="Z274">
            <v>0</v>
          </cell>
          <cell r="AA274">
            <v>0</v>
          </cell>
          <cell r="AB274">
            <v>2.5311427267764586</v>
          </cell>
          <cell r="AC274">
            <v>5</v>
          </cell>
          <cell r="AD274">
            <v>0</v>
          </cell>
          <cell r="AE274">
            <v>1.3517454706142278</v>
          </cell>
          <cell r="AF274">
            <v>8.0535142186599895</v>
          </cell>
          <cell r="AG274">
            <v>0</v>
          </cell>
          <cell r="AH274">
            <v>2.6412434850372772</v>
          </cell>
          <cell r="AI274">
            <v>0</v>
          </cell>
          <cell r="AJ274">
            <v>0</v>
          </cell>
          <cell r="AK274">
            <v>0</v>
          </cell>
          <cell r="AL274">
            <v>0</v>
          </cell>
          <cell r="AM274">
            <v>0</v>
          </cell>
          <cell r="AN274">
            <v>0</v>
          </cell>
          <cell r="AO274">
            <v>23.129483098552964</v>
          </cell>
          <cell r="AP274">
            <v>0</v>
          </cell>
          <cell r="AQ274">
            <v>15.94648578134001</v>
          </cell>
          <cell r="AR274">
            <v>22.483341092477183</v>
          </cell>
          <cell r="AS274">
            <v>33.961974423663392</v>
          </cell>
          <cell r="AT274">
            <v>0</v>
          </cell>
          <cell r="AU274">
            <v>0</v>
          </cell>
          <cell r="AV274">
            <v>0</v>
          </cell>
          <cell r="AW274">
            <v>67</v>
          </cell>
          <cell r="AX274">
            <v>0</v>
          </cell>
          <cell r="AY274">
            <v>0</v>
          </cell>
          <cell r="AZ274">
            <v>36.201590414372141</v>
          </cell>
          <cell r="BA274">
            <v>0</v>
          </cell>
          <cell r="BB274">
            <v>133.6635761524463</v>
          </cell>
          <cell r="BC274">
            <v>0</v>
          </cell>
          <cell r="BD274">
            <v>0</v>
          </cell>
          <cell r="BE274">
            <v>27.3224043715847</v>
          </cell>
          <cell r="BF274">
            <v>41.028280559922152</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CA274">
            <v>0</v>
          </cell>
          <cell r="CB274">
            <v>17.265753424657532</v>
          </cell>
          <cell r="CC274">
            <v>0</v>
          </cell>
          <cell r="CD274">
            <v>0</v>
          </cell>
          <cell r="CE274">
            <v>15.893573003875517</v>
          </cell>
          <cell r="CF274">
            <v>0</v>
          </cell>
          <cell r="CH274">
            <v>33.159326428533049</v>
          </cell>
          <cell r="CJ274">
            <v>40023</v>
          </cell>
          <cell r="CK274">
            <v>12.596066116034043</v>
          </cell>
          <cell r="CL274">
            <v>9.4052596892742173</v>
          </cell>
          <cell r="CM274">
            <v>68.350684931506848</v>
          </cell>
          <cell r="CN274">
            <v>0</v>
          </cell>
          <cell r="CO274">
            <v>0</v>
          </cell>
          <cell r="CP274">
            <v>59.732701007253631</v>
          </cell>
          <cell r="CQ274">
            <v>0</v>
          </cell>
          <cell r="CR274">
            <v>38.429826873817191</v>
          </cell>
          <cell r="CS274">
            <v>0</v>
          </cell>
          <cell r="CU274">
            <v>40023</v>
          </cell>
          <cell r="CV274">
            <v>2.5311427267764586</v>
          </cell>
          <cell r="CW274">
            <v>5</v>
          </cell>
          <cell r="CX274">
            <v>0</v>
          </cell>
          <cell r="CY274">
            <v>0</v>
          </cell>
          <cell r="CZ274">
            <v>0</v>
          </cell>
          <cell r="DA274">
            <v>0</v>
          </cell>
          <cell r="DB274">
            <v>0</v>
          </cell>
          <cell r="DC274">
            <v>72.328767123287676</v>
          </cell>
          <cell r="DD274">
            <v>67</v>
          </cell>
          <cell r="DE274">
            <v>11.835616438356164</v>
          </cell>
          <cell r="DF274">
            <v>24</v>
          </cell>
          <cell r="DG274">
            <v>58.684931506849324</v>
          </cell>
          <cell r="DH274">
            <v>133.6635761524463</v>
          </cell>
          <cell r="DI274">
            <v>0</v>
          </cell>
          <cell r="DJ274">
            <v>0</v>
          </cell>
          <cell r="DK274">
            <v>27.3224043715847</v>
          </cell>
          <cell r="DL274">
            <v>41.028280559922152</v>
          </cell>
          <cell r="DM274">
            <v>0</v>
          </cell>
          <cell r="DN274">
            <v>0</v>
          </cell>
          <cell r="DO274">
            <v>0</v>
          </cell>
          <cell r="DP274">
            <v>0</v>
          </cell>
          <cell r="DR274">
            <v>68.350684931506848</v>
          </cell>
          <cell r="DS274">
            <v>33.159326428533049</v>
          </cell>
          <cell r="DT274">
            <v>0</v>
          </cell>
          <cell r="DV274">
            <v>40023</v>
          </cell>
          <cell r="DW274">
            <v>6.2701731261828115</v>
          </cell>
          <cell r="DY274">
            <v>49.7</v>
          </cell>
          <cell r="DZ274">
            <v>44.7</v>
          </cell>
          <cell r="EA274">
            <v>40</v>
          </cell>
          <cell r="EB274">
            <v>38.429826873817191</v>
          </cell>
          <cell r="ED274">
            <v>60</v>
          </cell>
          <cell r="EE274">
            <v>20</v>
          </cell>
          <cell r="EF274">
            <v>75.626274011129141</v>
          </cell>
          <cell r="EG274">
            <v>15.626274011129141</v>
          </cell>
          <cell r="EH274">
            <v>60</v>
          </cell>
          <cell r="EJ274">
            <v>38.429826873817191</v>
          </cell>
          <cell r="EK274">
            <v>98.429826873817191</v>
          </cell>
          <cell r="EL274">
            <v>118.42982687381719</v>
          </cell>
          <cell r="EN274">
            <v>0</v>
          </cell>
          <cell r="EO274">
            <v>60</v>
          </cell>
          <cell r="EP274">
            <v>80</v>
          </cell>
          <cell r="ER274">
            <v>200</v>
          </cell>
          <cell r="ET274">
            <v>15</v>
          </cell>
          <cell r="EU274">
            <v>0</v>
          </cell>
          <cell r="EV274">
            <v>0</v>
          </cell>
          <cell r="EW274">
            <v>62.366248360878245</v>
          </cell>
          <cell r="EX274">
            <v>5.9844365706286027</v>
          </cell>
          <cell r="EZ274">
            <v>62.366248360878245</v>
          </cell>
          <cell r="FA274">
            <v>77.366248360878245</v>
          </cell>
          <cell r="FB274">
            <v>59</v>
          </cell>
          <cell r="FC274">
            <v>68.350684931506848</v>
          </cell>
          <cell r="FE274">
            <v>38271.593278009263</v>
          </cell>
        </row>
        <row r="275">
          <cell r="A275">
            <v>40024</v>
          </cell>
          <cell r="B275">
            <v>30</v>
          </cell>
          <cell r="C275">
            <v>4</v>
          </cell>
          <cell r="D275">
            <v>7</v>
          </cell>
          <cell r="E275">
            <v>2009</v>
          </cell>
          <cell r="G275">
            <v>0</v>
          </cell>
          <cell r="H275">
            <v>3.8145431753690695</v>
          </cell>
          <cell r="I275">
            <v>6.8606495378981824</v>
          </cell>
          <cell r="J275">
            <v>85.61643835616438</v>
          </cell>
          <cell r="K275">
            <v>10.483870967741936</v>
          </cell>
          <cell r="L275">
            <v>0.5696046938275745</v>
          </cell>
          <cell r="M275">
            <v>6.4457455214704771</v>
          </cell>
          <cell r="N275">
            <v>0</v>
          </cell>
          <cell r="O275">
            <v>39.207127770304439</v>
          </cell>
          <cell r="P275">
            <v>18.516752906230771</v>
          </cell>
          <cell r="Q275">
            <v>26.274079202046224</v>
          </cell>
          <cell r="R275">
            <v>21.765118371983238</v>
          </cell>
          <cell r="S275">
            <v>160.88039939769661</v>
          </cell>
          <cell r="T275">
            <v>20.630840128321889</v>
          </cell>
          <cell r="U275">
            <v>25.959170432011462</v>
          </cell>
          <cell r="W275">
            <v>0</v>
          </cell>
          <cell r="X275">
            <v>10.675192713267252</v>
          </cell>
          <cell r="Y275">
            <v>10.483870967741936</v>
          </cell>
          <cell r="Z275">
            <v>0</v>
          </cell>
          <cell r="AA275">
            <v>0</v>
          </cell>
          <cell r="AB275">
            <v>0</v>
          </cell>
          <cell r="AC275">
            <v>5</v>
          </cell>
          <cell r="AD275">
            <v>0</v>
          </cell>
          <cell r="AE275">
            <v>1.3517454706142278</v>
          </cell>
          <cell r="AF275">
            <v>0.66360474468382336</v>
          </cell>
          <cell r="AG275">
            <v>0</v>
          </cell>
          <cell r="AH275">
            <v>2.7905780486255551</v>
          </cell>
          <cell r="AI275">
            <v>0</v>
          </cell>
          <cell r="AJ275">
            <v>0</v>
          </cell>
          <cell r="AK275">
            <v>0</v>
          </cell>
          <cell r="AL275">
            <v>0</v>
          </cell>
          <cell r="AM275">
            <v>0</v>
          </cell>
          <cell r="AN275">
            <v>0</v>
          </cell>
          <cell r="AO275">
            <v>24.784383293036889</v>
          </cell>
          <cell r="AP275">
            <v>0</v>
          </cell>
          <cell r="AQ275">
            <v>23.336395255316177</v>
          </cell>
          <cell r="AR275">
            <v>16.663604744683823</v>
          </cell>
          <cell r="AS275">
            <v>34.078613068357981</v>
          </cell>
          <cell r="AT275">
            <v>0</v>
          </cell>
          <cell r="AU275">
            <v>0</v>
          </cell>
          <cell r="AV275">
            <v>0</v>
          </cell>
          <cell r="AW275">
            <v>67</v>
          </cell>
          <cell r="AX275">
            <v>0</v>
          </cell>
          <cell r="AY275">
            <v>0</v>
          </cell>
          <cell r="AZ275">
            <v>42.021326762165501</v>
          </cell>
          <cell r="BA275">
            <v>0</v>
          </cell>
          <cell r="BB275">
            <v>98.449083195864461</v>
          </cell>
          <cell r="BC275">
            <v>0</v>
          </cell>
          <cell r="BD275">
            <v>0</v>
          </cell>
          <cell r="BE275">
            <v>27.3224043715847</v>
          </cell>
          <cell r="BF275">
            <v>39.329910674106401</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1.698369885815751</v>
          </cell>
          <cell r="BX275">
            <v>0</v>
          </cell>
          <cell r="BY275">
            <v>0</v>
          </cell>
          <cell r="CA275">
            <v>0</v>
          </cell>
          <cell r="CB275">
            <v>17.265753424657532</v>
          </cell>
          <cell r="CC275">
            <v>0</v>
          </cell>
          <cell r="CD275">
            <v>0</v>
          </cell>
          <cell r="CE275">
            <v>4.1095038405442494</v>
          </cell>
          <cell r="CF275">
            <v>0</v>
          </cell>
          <cell r="CH275">
            <v>21.375257265201782</v>
          </cell>
          <cell r="CJ275">
            <v>40024</v>
          </cell>
          <cell r="CK275">
            <v>10.675192713267252</v>
          </cell>
          <cell r="CL275">
            <v>2.0153502152980511</v>
          </cell>
          <cell r="CM275">
            <v>66.652315045691097</v>
          </cell>
          <cell r="CN275">
            <v>1.698369885815751</v>
          </cell>
          <cell r="CO275">
            <v>0</v>
          </cell>
          <cell r="CP275">
            <v>60</v>
          </cell>
          <cell r="CQ275">
            <v>1.6535744100204255</v>
          </cell>
          <cell r="CR275">
            <v>40</v>
          </cell>
          <cell r="CS275">
            <v>0</v>
          </cell>
          <cell r="CU275">
            <v>40024</v>
          </cell>
          <cell r="CV275">
            <v>0</v>
          </cell>
          <cell r="CW275">
            <v>5</v>
          </cell>
          <cell r="CX275">
            <v>0</v>
          </cell>
          <cell r="CY275">
            <v>0</v>
          </cell>
          <cell r="CZ275">
            <v>0</v>
          </cell>
          <cell r="DA275">
            <v>0</v>
          </cell>
          <cell r="DB275">
            <v>0</v>
          </cell>
          <cell r="DC275">
            <v>72.328767123287676</v>
          </cell>
          <cell r="DD275">
            <v>67</v>
          </cell>
          <cell r="DE275">
            <v>11.835616438356164</v>
          </cell>
          <cell r="DF275">
            <v>24</v>
          </cell>
          <cell r="DG275">
            <v>58.684931506849324</v>
          </cell>
          <cell r="DH275">
            <v>98.449083195864461</v>
          </cell>
          <cell r="DI275">
            <v>0</v>
          </cell>
          <cell r="DJ275">
            <v>0</v>
          </cell>
          <cell r="DK275">
            <v>27.3224043715847</v>
          </cell>
          <cell r="DL275">
            <v>39.329910674106401</v>
          </cell>
          <cell r="DM275">
            <v>0</v>
          </cell>
          <cell r="DN275">
            <v>0</v>
          </cell>
          <cell r="DO275">
            <v>0</v>
          </cell>
          <cell r="DP275">
            <v>1.698369885815751</v>
          </cell>
          <cell r="DR275">
            <v>68.350684931506848</v>
          </cell>
          <cell r="DS275">
            <v>21.375257265201782</v>
          </cell>
          <cell r="DT275">
            <v>0</v>
          </cell>
          <cell r="DV275">
            <v>40024</v>
          </cell>
          <cell r="DW275">
            <v>1.3435668101987008</v>
          </cell>
          <cell r="DY275">
            <v>49.7</v>
          </cell>
          <cell r="DZ275">
            <v>44.7</v>
          </cell>
          <cell r="EA275">
            <v>40</v>
          </cell>
          <cell r="EB275">
            <v>40</v>
          </cell>
          <cell r="ED275">
            <v>60</v>
          </cell>
          <cell r="EE275">
            <v>20</v>
          </cell>
          <cell r="EF275">
            <v>65.763078250564675</v>
          </cell>
          <cell r="EG275">
            <v>5.7630782505646749</v>
          </cell>
          <cell r="EH275">
            <v>60</v>
          </cell>
          <cell r="EJ275">
            <v>40</v>
          </cell>
          <cell r="EK275">
            <v>100</v>
          </cell>
          <cell r="EL275">
            <v>120</v>
          </cell>
          <cell r="EN275">
            <v>0</v>
          </cell>
          <cell r="EO275">
            <v>60</v>
          </cell>
          <cell r="EP275">
            <v>80</v>
          </cell>
          <cell r="ER275">
            <v>200</v>
          </cell>
          <cell r="ET275">
            <v>15</v>
          </cell>
          <cell r="EU275">
            <v>0</v>
          </cell>
          <cell r="EV275">
            <v>1.698369885815751</v>
          </cell>
          <cell r="EW275">
            <v>53.350684931506855</v>
          </cell>
          <cell r="EX275">
            <v>15</v>
          </cell>
          <cell r="EZ275">
            <v>51.652315045691104</v>
          </cell>
          <cell r="FA275">
            <v>66.652315045691097</v>
          </cell>
          <cell r="FB275">
            <v>59</v>
          </cell>
          <cell r="FC275">
            <v>68.350684931506848</v>
          </cell>
          <cell r="FE275">
            <v>38271.593278356479</v>
          </cell>
        </row>
        <row r="276">
          <cell r="A276">
            <v>40025</v>
          </cell>
          <cell r="B276">
            <v>31</v>
          </cell>
          <cell r="C276">
            <v>5</v>
          </cell>
          <cell r="D276">
            <v>7</v>
          </cell>
          <cell r="E276">
            <v>2009</v>
          </cell>
          <cell r="G276">
            <v>0</v>
          </cell>
          <cell r="H276">
            <v>3.7195239963765645</v>
          </cell>
          <cell r="I276">
            <v>6.8882009811988008</v>
          </cell>
          <cell r="J276">
            <v>85.61643835616438</v>
          </cell>
          <cell r="K276">
            <v>10.483870967741936</v>
          </cell>
          <cell r="L276">
            <v>0.55541600389289136</v>
          </cell>
          <cell r="M276">
            <v>6.4716307661960686</v>
          </cell>
          <cell r="N276">
            <v>0</v>
          </cell>
          <cell r="O276">
            <v>38.230489436402735</v>
          </cell>
          <cell r="P276">
            <v>18.591113688688676</v>
          </cell>
          <cell r="Q276">
            <v>25.996946822295985</v>
          </cell>
          <cell r="R276">
            <v>21.765118371983238</v>
          </cell>
          <cell r="S276">
            <v>200.22287627240075</v>
          </cell>
          <cell r="T276">
            <v>20.971986682763408</v>
          </cell>
          <cell r="U276">
            <v>29.877789109130148</v>
          </cell>
          <cell r="W276">
            <v>0</v>
          </cell>
          <cell r="X276">
            <v>10.607724977575366</v>
          </cell>
          <cell r="Y276">
            <v>10.483870967741936</v>
          </cell>
          <cell r="Z276">
            <v>0</v>
          </cell>
          <cell r="AA276">
            <v>0</v>
          </cell>
          <cell r="AB276">
            <v>0</v>
          </cell>
          <cell r="AC276">
            <v>5</v>
          </cell>
          <cell r="AD276">
            <v>0</v>
          </cell>
          <cell r="AE276">
            <v>1.3517454706142278</v>
          </cell>
          <cell r="AF276">
            <v>0.67530129947473228</v>
          </cell>
          <cell r="AG276">
            <v>0</v>
          </cell>
          <cell r="AH276">
            <v>2.7706992460368021</v>
          </cell>
          <cell r="AI276">
            <v>0</v>
          </cell>
          <cell r="AJ276">
            <v>0</v>
          </cell>
          <cell r="AK276">
            <v>0</v>
          </cell>
          <cell r="AL276">
            <v>0</v>
          </cell>
          <cell r="AM276">
            <v>0</v>
          </cell>
          <cell r="AN276">
            <v>0</v>
          </cell>
          <cell r="AO276">
            <v>24.744827348115731</v>
          </cell>
          <cell r="AP276">
            <v>0</v>
          </cell>
          <cell r="AQ276">
            <v>23.324698700525268</v>
          </cell>
          <cell r="AR276">
            <v>16.675301299474732</v>
          </cell>
          <cell r="AS276">
            <v>34.205515551559778</v>
          </cell>
          <cell r="AT276">
            <v>0</v>
          </cell>
          <cell r="AU276">
            <v>0</v>
          </cell>
          <cell r="AV276">
            <v>0</v>
          </cell>
          <cell r="AW276">
            <v>67</v>
          </cell>
          <cell r="AX276">
            <v>0</v>
          </cell>
          <cell r="AY276">
            <v>0</v>
          </cell>
          <cell r="AZ276">
            <v>42.009630207374592</v>
          </cell>
          <cell r="BA276">
            <v>0</v>
          </cell>
          <cell r="BB276">
            <v>142.0630218569197</v>
          </cell>
          <cell r="BC276">
            <v>0</v>
          </cell>
          <cell r="BD276">
            <v>0</v>
          </cell>
          <cell r="BE276">
            <v>27.3224043715847</v>
          </cell>
          <cell r="BF276">
            <v>39.537339405375349</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1.4909411545468032</v>
          </cell>
          <cell r="BX276">
            <v>0</v>
          </cell>
          <cell r="BY276">
            <v>0</v>
          </cell>
          <cell r="CA276">
            <v>0</v>
          </cell>
          <cell r="CB276">
            <v>17.265753424657532</v>
          </cell>
          <cell r="CC276">
            <v>0</v>
          </cell>
          <cell r="CD276">
            <v>0</v>
          </cell>
          <cell r="CE276">
            <v>2.8626261736583132</v>
          </cell>
          <cell r="CF276">
            <v>0</v>
          </cell>
          <cell r="CH276">
            <v>20.128379598315846</v>
          </cell>
          <cell r="CJ276">
            <v>40025</v>
          </cell>
          <cell r="CK276">
            <v>10.607724977575366</v>
          </cell>
          <cell r="CL276">
            <v>2.0270467700889601</v>
          </cell>
          <cell r="CM276">
            <v>66.859743776960045</v>
          </cell>
          <cell r="CN276">
            <v>1.4909411545468032</v>
          </cell>
          <cell r="CO276">
            <v>0</v>
          </cell>
          <cell r="CP276">
            <v>60</v>
          </cell>
          <cell r="CQ276">
            <v>1.7210421457123104</v>
          </cell>
          <cell r="CR276">
            <v>40</v>
          </cell>
          <cell r="CS276">
            <v>0</v>
          </cell>
          <cell r="CU276">
            <v>40025</v>
          </cell>
          <cell r="CV276">
            <v>0</v>
          </cell>
          <cell r="CW276">
            <v>5</v>
          </cell>
          <cell r="CX276">
            <v>0</v>
          </cell>
          <cell r="CY276">
            <v>0</v>
          </cell>
          <cell r="CZ276">
            <v>0</v>
          </cell>
          <cell r="DA276">
            <v>0</v>
          </cell>
          <cell r="DB276">
            <v>0</v>
          </cell>
          <cell r="DC276">
            <v>72.328767123287676</v>
          </cell>
          <cell r="DD276">
            <v>67</v>
          </cell>
          <cell r="DE276">
            <v>11.835616438356164</v>
          </cell>
          <cell r="DF276">
            <v>24</v>
          </cell>
          <cell r="DG276">
            <v>58.684931506849324</v>
          </cell>
          <cell r="DH276">
            <v>142.0630218569197</v>
          </cell>
          <cell r="DI276">
            <v>0</v>
          </cell>
          <cell r="DJ276">
            <v>0</v>
          </cell>
          <cell r="DK276">
            <v>27.3224043715847</v>
          </cell>
          <cell r="DL276">
            <v>39.537339405375349</v>
          </cell>
          <cell r="DM276">
            <v>0</v>
          </cell>
          <cell r="DN276">
            <v>0</v>
          </cell>
          <cell r="DO276">
            <v>0</v>
          </cell>
          <cell r="DP276">
            <v>1.4909411545468032</v>
          </cell>
          <cell r="DR276">
            <v>68.350684931506848</v>
          </cell>
          <cell r="DS276">
            <v>20.128379598315846</v>
          </cell>
          <cell r="DT276">
            <v>0</v>
          </cell>
          <cell r="DV276">
            <v>40025</v>
          </cell>
          <cell r="DW276">
            <v>1.35136451339264</v>
          </cell>
          <cell r="DY276">
            <v>49.7</v>
          </cell>
          <cell r="DZ276">
            <v>44.7</v>
          </cell>
          <cell r="EA276">
            <v>40</v>
          </cell>
          <cell r="EB276">
            <v>40</v>
          </cell>
          <cell r="ED276">
            <v>60</v>
          </cell>
          <cell r="EE276">
            <v>20</v>
          </cell>
          <cell r="EF276">
            <v>64.583668319370616</v>
          </cell>
          <cell r="EG276">
            <v>4.5836683193706165</v>
          </cell>
          <cell r="EH276">
            <v>60</v>
          </cell>
          <cell r="EJ276">
            <v>40</v>
          </cell>
          <cell r="EK276">
            <v>100</v>
          </cell>
          <cell r="EL276">
            <v>120</v>
          </cell>
          <cell r="EN276">
            <v>0</v>
          </cell>
          <cell r="EO276">
            <v>60</v>
          </cell>
          <cell r="EP276">
            <v>80</v>
          </cell>
          <cell r="ER276">
            <v>200</v>
          </cell>
          <cell r="ET276">
            <v>15</v>
          </cell>
          <cell r="EU276">
            <v>0</v>
          </cell>
          <cell r="EV276">
            <v>1.4909411545468032</v>
          </cell>
          <cell r="EW276">
            <v>53.350684931506841</v>
          </cell>
          <cell r="EX276">
            <v>15</v>
          </cell>
          <cell r="EZ276">
            <v>51.859743776960038</v>
          </cell>
          <cell r="FA276">
            <v>66.859743776960045</v>
          </cell>
          <cell r="FB276">
            <v>59</v>
          </cell>
          <cell r="FC276">
            <v>68.350684931506848</v>
          </cell>
          <cell r="FE276">
            <v>38271.593278472224</v>
          </cell>
        </row>
        <row r="277">
          <cell r="A277">
            <v>40026</v>
          </cell>
          <cell r="B277">
            <v>1</v>
          </cell>
          <cell r="C277">
            <v>6</v>
          </cell>
          <cell r="D277">
            <v>8</v>
          </cell>
          <cell r="E277">
            <v>2009</v>
          </cell>
          <cell r="G277">
            <v>0</v>
          </cell>
          <cell r="H277">
            <v>4.1099612483208112</v>
          </cell>
          <cell r="I277">
            <v>10.128716818796118</v>
          </cell>
          <cell r="J277">
            <v>85.61643835616438</v>
          </cell>
          <cell r="K277">
            <v>10.483870967741936</v>
          </cell>
          <cell r="L277">
            <v>0.64220527461041044</v>
          </cell>
          <cell r="M277">
            <v>8.1451876395817031</v>
          </cell>
          <cell r="N277">
            <v>7.7697391304347825</v>
          </cell>
          <cell r="O277">
            <v>44.167884122011685</v>
          </cell>
          <cell r="P277">
            <v>20.063846277019735</v>
          </cell>
          <cell r="Q277">
            <v>25.908391478934828</v>
          </cell>
          <cell r="R277">
            <v>20.027384370228088</v>
          </cell>
          <cell r="S277">
            <v>200.12988466307334</v>
          </cell>
          <cell r="T277">
            <v>21.454186532878992</v>
          </cell>
          <cell r="U277">
            <v>39.693751195851036</v>
          </cell>
          <cell r="W277">
            <v>0</v>
          </cell>
          <cell r="X277">
            <v>14.238678067116929</v>
          </cell>
          <cell r="Y277">
            <v>10.483870967741936</v>
          </cell>
          <cell r="Z277">
            <v>0</v>
          </cell>
          <cell r="AA277">
            <v>0</v>
          </cell>
          <cell r="AB277">
            <v>2.5298588137991085</v>
          </cell>
          <cell r="AC277">
            <v>5</v>
          </cell>
          <cell r="AD277">
            <v>0</v>
          </cell>
          <cell r="AE277">
            <v>1.3517454706142278</v>
          </cell>
          <cell r="AF277">
            <v>7.6755277602135603</v>
          </cell>
          <cell r="AG277">
            <v>0</v>
          </cell>
          <cell r="AH277">
            <v>2.6381186527789602</v>
          </cell>
          <cell r="AI277">
            <v>0</v>
          </cell>
          <cell r="AJ277">
            <v>0</v>
          </cell>
          <cell r="AK277">
            <v>0</v>
          </cell>
          <cell r="AL277">
            <v>0</v>
          </cell>
          <cell r="AM277">
            <v>0</v>
          </cell>
          <cell r="AN277">
            <v>0</v>
          </cell>
          <cell r="AO277">
            <v>21.099144654943583</v>
          </cell>
          <cell r="AP277">
            <v>0</v>
          </cell>
          <cell r="AQ277">
            <v>16.324472239786438</v>
          </cell>
          <cell r="AR277">
            <v>22.357345606328373</v>
          </cell>
          <cell r="AS277">
            <v>34.352825748448204</v>
          </cell>
          <cell r="AT277">
            <v>0</v>
          </cell>
          <cell r="AU277">
            <v>0</v>
          </cell>
          <cell r="AV277">
            <v>0</v>
          </cell>
          <cell r="AW277">
            <v>67</v>
          </cell>
          <cell r="AX277">
            <v>0</v>
          </cell>
          <cell r="AY277">
            <v>0</v>
          </cell>
          <cell r="AZ277">
            <v>36.327585900520951</v>
          </cell>
          <cell r="BA277">
            <v>0</v>
          </cell>
          <cell r="BB277">
            <v>157.95023649128245</v>
          </cell>
          <cell r="BC277">
            <v>0</v>
          </cell>
          <cell r="BD277">
            <v>0</v>
          </cell>
          <cell r="BE277">
            <v>27.3224043715847</v>
          </cell>
          <cell r="BF277">
            <v>41.028280559922152</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CA277">
            <v>0</v>
          </cell>
          <cell r="CB277">
            <v>17.265753424657532</v>
          </cell>
          <cell r="CC277">
            <v>0</v>
          </cell>
          <cell r="CD277">
            <v>0</v>
          </cell>
          <cell r="CE277">
            <v>13.395599345908778</v>
          </cell>
          <cell r="CF277">
            <v>0</v>
          </cell>
          <cell r="CH277">
            <v>30.66135277056631</v>
          </cell>
          <cell r="CJ277">
            <v>40026</v>
          </cell>
          <cell r="CK277">
            <v>14.238678067116929</v>
          </cell>
          <cell r="CL277">
            <v>9.0272732308277881</v>
          </cell>
          <cell r="CM277">
            <v>68.350684931506848</v>
          </cell>
          <cell r="CN277">
            <v>0</v>
          </cell>
          <cell r="CO277">
            <v>0</v>
          </cell>
          <cell r="CP277">
            <v>58.090089056170747</v>
          </cell>
          <cell r="CQ277">
            <v>0</v>
          </cell>
          <cell r="CR277">
            <v>38.681817846114811</v>
          </cell>
          <cell r="CS277">
            <v>0</v>
          </cell>
          <cell r="CU277">
            <v>40026</v>
          </cell>
          <cell r="CV277">
            <v>2.5298588137991085</v>
          </cell>
          <cell r="CW277">
            <v>5</v>
          </cell>
          <cell r="CX277">
            <v>0</v>
          </cell>
          <cell r="CY277">
            <v>0</v>
          </cell>
          <cell r="CZ277">
            <v>0</v>
          </cell>
          <cell r="DA277">
            <v>0</v>
          </cell>
          <cell r="DB277">
            <v>0</v>
          </cell>
          <cell r="DC277">
            <v>72.328767123287676</v>
          </cell>
          <cell r="DD277">
            <v>67</v>
          </cell>
          <cell r="DE277">
            <v>11.835616438356164</v>
          </cell>
          <cell r="DF277">
            <v>24</v>
          </cell>
          <cell r="DG277">
            <v>58.684931506849324</v>
          </cell>
          <cell r="DH277">
            <v>157.95023649128245</v>
          </cell>
          <cell r="DI277">
            <v>0</v>
          </cell>
          <cell r="DJ277">
            <v>0</v>
          </cell>
          <cell r="DK277">
            <v>27.3224043715847</v>
          </cell>
          <cell r="DL277">
            <v>41.028280559922152</v>
          </cell>
          <cell r="DM277">
            <v>0</v>
          </cell>
          <cell r="DN277">
            <v>0</v>
          </cell>
          <cell r="DO277">
            <v>0</v>
          </cell>
          <cell r="DP277">
            <v>0</v>
          </cell>
          <cell r="DR277">
            <v>68.350684931506848</v>
          </cell>
          <cell r="DS277">
            <v>30.66135277056631</v>
          </cell>
          <cell r="DT277">
            <v>0</v>
          </cell>
          <cell r="DV277">
            <v>40026</v>
          </cell>
          <cell r="DW277">
            <v>6.0181821538851921</v>
          </cell>
          <cell r="DY277">
            <v>49.7</v>
          </cell>
          <cell r="DZ277">
            <v>44.7</v>
          </cell>
          <cell r="EA277">
            <v>40</v>
          </cell>
          <cell r="EB277">
            <v>38.681817846114811</v>
          </cell>
          <cell r="ED277">
            <v>60</v>
          </cell>
          <cell r="EE277">
            <v>20</v>
          </cell>
          <cell r="EF277">
            <v>71.485688402079518</v>
          </cell>
          <cell r="EG277">
            <v>11.485688402079518</v>
          </cell>
          <cell r="EH277">
            <v>60</v>
          </cell>
          <cell r="EJ277">
            <v>38.681817846114811</v>
          </cell>
          <cell r="EK277">
            <v>98.681817846114811</v>
          </cell>
          <cell r="EL277">
            <v>118.68181784611481</v>
          </cell>
          <cell r="EN277">
            <v>0</v>
          </cell>
          <cell r="EO277">
            <v>60</v>
          </cell>
          <cell r="EP277">
            <v>80</v>
          </cell>
          <cell r="ER277">
            <v>200</v>
          </cell>
          <cell r="ET277">
            <v>15</v>
          </cell>
          <cell r="EU277">
            <v>0</v>
          </cell>
          <cell r="EV277">
            <v>0</v>
          </cell>
          <cell r="EW277">
            <v>59.468571395849594</v>
          </cell>
          <cell r="EX277">
            <v>8.882113535657254</v>
          </cell>
          <cell r="EZ277">
            <v>59.468571395849594</v>
          </cell>
          <cell r="FA277">
            <v>74.468571395849594</v>
          </cell>
          <cell r="FB277">
            <v>59</v>
          </cell>
          <cell r="FC277">
            <v>68.350684931506848</v>
          </cell>
          <cell r="FE277">
            <v>38271.593278703702</v>
          </cell>
        </row>
        <row r="278">
          <cell r="A278">
            <v>40027</v>
          </cell>
          <cell r="B278">
            <v>2</v>
          </cell>
          <cell r="C278">
            <v>7</v>
          </cell>
          <cell r="D278">
            <v>8</v>
          </cell>
          <cell r="E278">
            <v>2009</v>
          </cell>
          <cell r="G278">
            <v>0</v>
          </cell>
          <cell r="H278">
            <v>4.3810462524671028</v>
          </cell>
          <cell r="I278">
            <v>10.21052207370187</v>
          </cell>
          <cell r="J278">
            <v>85.61643835616438</v>
          </cell>
          <cell r="K278">
            <v>10.483870967741936</v>
          </cell>
          <cell r="L278">
            <v>0.68456387825945009</v>
          </cell>
          <cell r="M278">
            <v>8.2109727891748534</v>
          </cell>
          <cell r="N278">
            <v>7.7697391304347825</v>
          </cell>
          <cell r="O278">
            <v>47.081111358701648</v>
          </cell>
          <cell r="P278">
            <v>20.225893265640796</v>
          </cell>
          <cell r="Q278">
            <v>25.951406139038085</v>
          </cell>
          <cell r="R278">
            <v>20.027384370228088</v>
          </cell>
          <cell r="S278">
            <v>180.2680446011729</v>
          </cell>
          <cell r="T278">
            <v>21.382701732026483</v>
          </cell>
          <cell r="U278">
            <v>39.070726965207648</v>
          </cell>
          <cell r="W278">
            <v>0</v>
          </cell>
          <cell r="X278">
            <v>14.591568326168973</v>
          </cell>
          <cell r="Y278">
            <v>10.483870967741936</v>
          </cell>
          <cell r="Z278">
            <v>0</v>
          </cell>
          <cell r="AA278">
            <v>0</v>
          </cell>
          <cell r="AB278">
            <v>2.5285755520819637</v>
          </cell>
          <cell r="AC278">
            <v>5</v>
          </cell>
          <cell r="AD278">
            <v>0</v>
          </cell>
          <cell r="AE278">
            <v>1.3517454706142278</v>
          </cell>
          <cell r="AF278">
            <v>7.7849547751728938</v>
          </cell>
          <cell r="AG278">
            <v>0</v>
          </cell>
          <cell r="AH278">
            <v>2.6022848348561727</v>
          </cell>
          <cell r="AI278">
            <v>0</v>
          </cell>
          <cell r="AJ278">
            <v>0</v>
          </cell>
          <cell r="AK278">
            <v>0</v>
          </cell>
          <cell r="AL278">
            <v>0</v>
          </cell>
          <cell r="AM278">
            <v>0</v>
          </cell>
          <cell r="AN278">
            <v>0</v>
          </cell>
          <cell r="AO278">
            <v>20.649583493572919</v>
          </cell>
          <cell r="AP278">
            <v>0</v>
          </cell>
          <cell r="AQ278">
            <v>16.215045224827108</v>
          </cell>
          <cell r="AR278">
            <v>22.39382127798148</v>
          </cell>
          <cell r="AS278">
            <v>34.485330468689611</v>
          </cell>
          <cell r="AT278">
            <v>0</v>
          </cell>
          <cell r="AU278">
            <v>0</v>
          </cell>
          <cell r="AV278">
            <v>0</v>
          </cell>
          <cell r="AW278">
            <v>67</v>
          </cell>
          <cell r="AX278">
            <v>0</v>
          </cell>
          <cell r="AY278">
            <v>0</v>
          </cell>
          <cell r="AZ278">
            <v>36.291110228867844</v>
          </cell>
          <cell r="BA278">
            <v>0</v>
          </cell>
          <cell r="BB278">
            <v>137.4303630695392</v>
          </cell>
          <cell r="BC278">
            <v>0</v>
          </cell>
          <cell r="BD278">
            <v>0</v>
          </cell>
          <cell r="BE278">
            <v>27.3224043715847</v>
          </cell>
          <cell r="BF278">
            <v>41.028280559922152</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CA278">
            <v>0</v>
          </cell>
          <cell r="CB278">
            <v>17.265753424657532</v>
          </cell>
          <cell r="CC278">
            <v>0</v>
          </cell>
          <cell r="CD278">
            <v>0</v>
          </cell>
          <cell r="CE278">
            <v>16.939729833681326</v>
          </cell>
          <cell r="CF278">
            <v>0</v>
          </cell>
          <cell r="CH278">
            <v>34.205483258338859</v>
          </cell>
          <cell r="CJ278">
            <v>40027</v>
          </cell>
          <cell r="CK278">
            <v>14.591568326168973</v>
          </cell>
          <cell r="CL278">
            <v>9.1367002457871216</v>
          </cell>
          <cell r="CM278">
            <v>68.350684931506848</v>
          </cell>
          <cell r="CN278">
            <v>0</v>
          </cell>
          <cell r="CO278">
            <v>0</v>
          </cell>
          <cell r="CP278">
            <v>57.737198797118701</v>
          </cell>
          <cell r="CQ278">
            <v>0</v>
          </cell>
          <cell r="CR278">
            <v>38.608866502808588</v>
          </cell>
          <cell r="CS278">
            <v>0</v>
          </cell>
          <cell r="CU278">
            <v>40027</v>
          </cell>
          <cell r="CV278">
            <v>2.5285755520819637</v>
          </cell>
          <cell r="CW278">
            <v>5</v>
          </cell>
          <cell r="CX278">
            <v>0</v>
          </cell>
          <cell r="CY278">
            <v>0</v>
          </cell>
          <cell r="CZ278">
            <v>0</v>
          </cell>
          <cell r="DA278">
            <v>0</v>
          </cell>
          <cell r="DB278">
            <v>0</v>
          </cell>
          <cell r="DC278">
            <v>72.328767123287676</v>
          </cell>
          <cell r="DD278">
            <v>67</v>
          </cell>
          <cell r="DE278">
            <v>11.835616438356164</v>
          </cell>
          <cell r="DF278">
            <v>24</v>
          </cell>
          <cell r="DG278">
            <v>58.684931506849324</v>
          </cell>
          <cell r="DH278">
            <v>137.4303630695392</v>
          </cell>
          <cell r="DI278">
            <v>0</v>
          </cell>
          <cell r="DJ278">
            <v>0</v>
          </cell>
          <cell r="DK278">
            <v>27.3224043715847</v>
          </cell>
          <cell r="DL278">
            <v>41.028280559922152</v>
          </cell>
          <cell r="DM278">
            <v>0</v>
          </cell>
          <cell r="DN278">
            <v>0</v>
          </cell>
          <cell r="DO278">
            <v>0</v>
          </cell>
          <cell r="DP278">
            <v>0</v>
          </cell>
          <cell r="DR278">
            <v>68.350684931506848</v>
          </cell>
          <cell r="DS278">
            <v>34.205483258338859</v>
          </cell>
          <cell r="DT278">
            <v>0</v>
          </cell>
          <cell r="DV278">
            <v>40027</v>
          </cell>
          <cell r="DW278">
            <v>6.0911334971914144</v>
          </cell>
          <cell r="DY278">
            <v>49.7</v>
          </cell>
          <cell r="DZ278">
            <v>44.7</v>
          </cell>
          <cell r="EA278">
            <v>40</v>
          </cell>
          <cell r="EB278">
            <v>38.608866502808588</v>
          </cell>
          <cell r="ED278">
            <v>60</v>
          </cell>
          <cell r="EE278">
            <v>20</v>
          </cell>
          <cell r="EF278">
            <v>74.676928630800035</v>
          </cell>
          <cell r="EG278">
            <v>14.676928630800035</v>
          </cell>
          <cell r="EH278">
            <v>60</v>
          </cell>
          <cell r="EJ278">
            <v>38.608866502808588</v>
          </cell>
          <cell r="EK278">
            <v>98.608866502808581</v>
          </cell>
          <cell r="EL278">
            <v>118.60886650280858</v>
          </cell>
          <cell r="EN278">
            <v>0</v>
          </cell>
          <cell r="EO278">
            <v>60</v>
          </cell>
          <cell r="EP278">
            <v>80</v>
          </cell>
          <cell r="ER278">
            <v>200</v>
          </cell>
          <cell r="ET278">
            <v>15</v>
          </cell>
          <cell r="EU278">
            <v>0</v>
          </cell>
          <cell r="EV278">
            <v>0</v>
          </cell>
          <cell r="EW278">
            <v>59.948873267147889</v>
          </cell>
          <cell r="EX278">
            <v>8.4018116643589593</v>
          </cell>
          <cell r="EZ278">
            <v>59.948873267147889</v>
          </cell>
          <cell r="FA278">
            <v>74.948873267147889</v>
          </cell>
          <cell r="FB278">
            <v>59</v>
          </cell>
          <cell r="FC278">
            <v>68.350684931506848</v>
          </cell>
          <cell r="FE278">
            <v>38271.593279050925</v>
          </cell>
        </row>
        <row r="279">
          <cell r="A279">
            <v>40028</v>
          </cell>
          <cell r="B279">
            <v>3</v>
          </cell>
          <cell r="C279">
            <v>1</v>
          </cell>
          <cell r="D279">
            <v>8</v>
          </cell>
          <cell r="E279">
            <v>2009</v>
          </cell>
          <cell r="G279">
            <v>0</v>
          </cell>
          <cell r="H279">
            <v>3.4495118730068697</v>
          </cell>
          <cell r="I279">
            <v>9.9323613781871121</v>
          </cell>
          <cell r="J279">
            <v>85.61643835616438</v>
          </cell>
          <cell r="K279">
            <v>10.483870967741936</v>
          </cell>
          <cell r="L279">
            <v>0.539006230431331</v>
          </cell>
          <cell r="M279">
            <v>7.9872849223445961</v>
          </cell>
          <cell r="N279">
            <v>7.7697391304347825</v>
          </cell>
          <cell r="O279">
            <v>37.070335090560526</v>
          </cell>
          <cell r="P279">
            <v>19.674888282979992</v>
          </cell>
          <cell r="Q279">
            <v>25.910903301516569</v>
          </cell>
          <cell r="R279">
            <v>20.027384370228088</v>
          </cell>
          <cell r="S279">
            <v>191.91833381259156</v>
          </cell>
          <cell r="T279">
            <v>21.424632318596348</v>
          </cell>
          <cell r="U279">
            <v>39.436172082583276</v>
          </cell>
          <cell r="W279">
            <v>0</v>
          </cell>
          <cell r="X279">
            <v>13.381873251193982</v>
          </cell>
          <cell r="Y279">
            <v>10.483870967741936</v>
          </cell>
          <cell r="Z279">
            <v>0</v>
          </cell>
          <cell r="AA279">
            <v>0</v>
          </cell>
          <cell r="AB279">
            <v>2.5272929412946765</v>
          </cell>
          <cell r="AC279">
            <v>5</v>
          </cell>
          <cell r="AD279">
            <v>0</v>
          </cell>
          <cell r="AE279">
            <v>1.3517454706142278</v>
          </cell>
          <cell r="AF279">
            <v>7.416991871301807</v>
          </cell>
          <cell r="AG279">
            <v>0</v>
          </cell>
          <cell r="AH279">
            <v>3.0543700282338069</v>
          </cell>
          <cell r="AI279">
            <v>0</v>
          </cell>
          <cell r="AJ279">
            <v>0</v>
          </cell>
          <cell r="AK279">
            <v>0</v>
          </cell>
          <cell r="AL279">
            <v>0</v>
          </cell>
          <cell r="AM279">
            <v>0</v>
          </cell>
          <cell r="AN279">
            <v>0</v>
          </cell>
          <cell r="AO279">
            <v>21.278627221933501</v>
          </cell>
          <cell r="AP279">
            <v>0</v>
          </cell>
          <cell r="AQ279">
            <v>16.583008128698193</v>
          </cell>
          <cell r="AR279">
            <v>22.271166976691124</v>
          </cell>
          <cell r="AS279">
            <v>34.613896621926386</v>
          </cell>
          <cell r="AT279">
            <v>0</v>
          </cell>
          <cell r="AU279">
            <v>0</v>
          </cell>
          <cell r="AV279">
            <v>0</v>
          </cell>
          <cell r="AW279">
            <v>67</v>
          </cell>
          <cell r="AX279">
            <v>0</v>
          </cell>
          <cell r="AY279">
            <v>0</v>
          </cell>
          <cell r="AZ279">
            <v>36.413764530158204</v>
          </cell>
          <cell r="BA279">
            <v>0</v>
          </cell>
          <cell r="BB279">
            <v>149.36537368361297</v>
          </cell>
          <cell r="BC279">
            <v>0</v>
          </cell>
          <cell r="BD279">
            <v>0</v>
          </cell>
          <cell r="BE279">
            <v>27.3224043715847</v>
          </cell>
          <cell r="BF279">
            <v>41.028280559922152</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CA279">
            <v>0</v>
          </cell>
          <cell r="CB279">
            <v>17.265753424657532</v>
          </cell>
          <cell r="CC279">
            <v>0</v>
          </cell>
          <cell r="CD279">
            <v>0</v>
          </cell>
          <cell r="CE279">
            <v>4.8824420678021738</v>
          </cell>
          <cell r="CF279">
            <v>0</v>
          </cell>
          <cell r="CH279">
            <v>22.148195492459706</v>
          </cell>
          <cell r="CJ279">
            <v>40028</v>
          </cell>
          <cell r="CK279">
            <v>13.381873251193982</v>
          </cell>
          <cell r="CL279">
            <v>8.7687373419160348</v>
          </cell>
          <cell r="CM279">
            <v>68.350684931506848</v>
          </cell>
          <cell r="CN279">
            <v>0</v>
          </cell>
          <cell r="CO279">
            <v>0</v>
          </cell>
          <cell r="CP279">
            <v>58.946893872093696</v>
          </cell>
          <cell r="CQ279">
            <v>0</v>
          </cell>
          <cell r="CR279">
            <v>38.854175105389317</v>
          </cell>
          <cell r="CS279">
            <v>0</v>
          </cell>
          <cell r="CU279">
            <v>40028</v>
          </cell>
          <cell r="CV279">
            <v>2.5272929412946765</v>
          </cell>
          <cell r="CW279">
            <v>5</v>
          </cell>
          <cell r="CX279">
            <v>0</v>
          </cell>
          <cell r="CY279">
            <v>0</v>
          </cell>
          <cell r="CZ279">
            <v>0</v>
          </cell>
          <cell r="DA279">
            <v>0</v>
          </cell>
          <cell r="DB279">
            <v>0</v>
          </cell>
          <cell r="DC279">
            <v>72.328767123287676</v>
          </cell>
          <cell r="DD279">
            <v>67</v>
          </cell>
          <cell r="DE279">
            <v>11.835616438356164</v>
          </cell>
          <cell r="DF279">
            <v>24</v>
          </cell>
          <cell r="DG279">
            <v>58.684931506849324</v>
          </cell>
          <cell r="DH279">
            <v>149.36537368361297</v>
          </cell>
          <cell r="DI279">
            <v>0</v>
          </cell>
          <cell r="DJ279">
            <v>0</v>
          </cell>
          <cell r="DK279">
            <v>27.3224043715847</v>
          </cell>
          <cell r="DL279">
            <v>41.028280559922152</v>
          </cell>
          <cell r="DM279">
            <v>0</v>
          </cell>
          <cell r="DN279">
            <v>0</v>
          </cell>
          <cell r="DO279">
            <v>0</v>
          </cell>
          <cell r="DP279">
            <v>0</v>
          </cell>
          <cell r="DR279">
            <v>68.350684931506848</v>
          </cell>
          <cell r="DS279">
            <v>22.148195492459706</v>
          </cell>
          <cell r="DT279">
            <v>0</v>
          </cell>
          <cell r="DV279">
            <v>40028</v>
          </cell>
          <cell r="DW279">
            <v>5.8458248946106899</v>
          </cell>
          <cell r="DY279">
            <v>49.7</v>
          </cell>
          <cell r="DZ279">
            <v>44.7</v>
          </cell>
          <cell r="EA279">
            <v>40</v>
          </cell>
          <cell r="EB279">
            <v>38.854175105389317</v>
          </cell>
          <cell r="ED279">
            <v>60</v>
          </cell>
          <cell r="EE279">
            <v>20</v>
          </cell>
          <cell r="EF279">
            <v>63.82933593989587</v>
          </cell>
          <cell r="EG279">
            <v>3.82933593989587</v>
          </cell>
          <cell r="EH279">
            <v>60</v>
          </cell>
          <cell r="EJ279">
            <v>38.854175105389317</v>
          </cell>
          <cell r="EK279">
            <v>98.854175105389317</v>
          </cell>
          <cell r="EL279">
            <v>118.85417510538932</v>
          </cell>
          <cell r="EN279">
            <v>0</v>
          </cell>
          <cell r="EO279">
            <v>60</v>
          </cell>
          <cell r="EP279">
            <v>80</v>
          </cell>
          <cell r="ER279">
            <v>200</v>
          </cell>
          <cell r="ET279">
            <v>15</v>
          </cell>
          <cell r="EU279">
            <v>0</v>
          </cell>
          <cell r="EV279">
            <v>0</v>
          </cell>
          <cell r="EW279">
            <v>58.315712870162415</v>
          </cell>
          <cell r="EX279">
            <v>10.034972061344433</v>
          </cell>
          <cell r="EZ279">
            <v>58.315712870162415</v>
          </cell>
          <cell r="FA279">
            <v>73.315712870162415</v>
          </cell>
          <cell r="FB279">
            <v>59</v>
          </cell>
          <cell r="FC279">
            <v>68.350684931506848</v>
          </cell>
          <cell r="FE279">
            <v>38271.59327928241</v>
          </cell>
        </row>
        <row r="280">
          <cell r="A280">
            <v>40029</v>
          </cell>
          <cell r="B280">
            <v>4</v>
          </cell>
          <cell r="C280">
            <v>2</v>
          </cell>
          <cell r="D280">
            <v>8</v>
          </cell>
          <cell r="E280">
            <v>2009</v>
          </cell>
          <cell r="G280">
            <v>0</v>
          </cell>
          <cell r="H280">
            <v>3.3554516300814718</v>
          </cell>
          <cell r="I280">
            <v>9.9053683516724238</v>
          </cell>
          <cell r="J280">
            <v>85.61643835616438</v>
          </cell>
          <cell r="K280">
            <v>10.483870967741936</v>
          </cell>
          <cell r="L280">
            <v>0.52430877211283544</v>
          </cell>
          <cell r="M280">
            <v>7.9655780003469019</v>
          </cell>
          <cell r="N280">
            <v>7.7697391304347825</v>
          </cell>
          <cell r="O280">
            <v>36.059512443092835</v>
          </cell>
          <cell r="P280">
            <v>19.621418140193768</v>
          </cell>
          <cell r="Q280">
            <v>25.946626605943464</v>
          </cell>
          <cell r="R280">
            <v>20.027384370228088</v>
          </cell>
          <cell r="S280">
            <v>191.49327525455405</v>
          </cell>
          <cell r="T280">
            <v>21.423102489221169</v>
          </cell>
          <cell r="U280">
            <v>39.422838887860408</v>
          </cell>
          <cell r="W280">
            <v>0</v>
          </cell>
          <cell r="X280">
            <v>13.260819981753896</v>
          </cell>
          <cell r="Y280">
            <v>10.483870967741936</v>
          </cell>
          <cell r="Z280">
            <v>0</v>
          </cell>
          <cell r="AA280">
            <v>0</v>
          </cell>
          <cell r="AB280">
            <v>2.5260109811070635</v>
          </cell>
          <cell r="AC280">
            <v>5</v>
          </cell>
          <cell r="AD280">
            <v>0</v>
          </cell>
          <cell r="AE280">
            <v>1.3517454706142278</v>
          </cell>
          <cell r="AF280">
            <v>7.3818694511732286</v>
          </cell>
          <cell r="AG280">
            <v>0</v>
          </cell>
          <cell r="AH280">
            <v>3.2220625909501752</v>
          </cell>
          <cell r="AI280">
            <v>0</v>
          </cell>
          <cell r="AJ280">
            <v>0</v>
          </cell>
          <cell r="AK280">
            <v>0</v>
          </cell>
          <cell r="AL280">
            <v>0</v>
          </cell>
          <cell r="AM280">
            <v>0</v>
          </cell>
          <cell r="AN280">
            <v>0</v>
          </cell>
          <cell r="AO280">
            <v>21.09741823111127</v>
          </cell>
          <cell r="AP280">
            <v>0</v>
          </cell>
          <cell r="AQ280">
            <v>16.61813054882677</v>
          </cell>
          <cell r="AR280">
            <v>22.259459503314929</v>
          </cell>
          <cell r="AS280">
            <v>34.748466319472335</v>
          </cell>
          <cell r="AT280">
            <v>0</v>
          </cell>
          <cell r="AU280">
            <v>0</v>
          </cell>
          <cell r="AV280">
            <v>0</v>
          </cell>
          <cell r="AW280">
            <v>67</v>
          </cell>
          <cell r="AX280">
            <v>0</v>
          </cell>
          <cell r="AY280">
            <v>0</v>
          </cell>
          <cell r="AZ280">
            <v>36.425472003534395</v>
          </cell>
          <cell r="BA280">
            <v>0</v>
          </cell>
          <cell r="BB280">
            <v>148.91374462810123</v>
          </cell>
          <cell r="BC280">
            <v>0</v>
          </cell>
          <cell r="BD280">
            <v>0</v>
          </cell>
          <cell r="BE280">
            <v>27.3224043715847</v>
          </cell>
          <cell r="BF280">
            <v>41.028280559922152</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CA280">
            <v>0</v>
          </cell>
          <cell r="CB280">
            <v>17.265753424657532</v>
          </cell>
          <cell r="CC280">
            <v>0</v>
          </cell>
          <cell r="CD280">
            <v>0</v>
          </cell>
          <cell r="CE280">
            <v>3.7094043657826745</v>
          </cell>
          <cell r="CF280">
            <v>0</v>
          </cell>
          <cell r="CH280">
            <v>20.975157790440207</v>
          </cell>
          <cell r="CJ280">
            <v>40029</v>
          </cell>
          <cell r="CK280">
            <v>13.260819981753896</v>
          </cell>
          <cell r="CL280">
            <v>8.7336149217874564</v>
          </cell>
          <cell r="CM280">
            <v>68.350684931506848</v>
          </cell>
          <cell r="CN280">
            <v>0</v>
          </cell>
          <cell r="CO280">
            <v>0</v>
          </cell>
          <cell r="CP280">
            <v>59.067947141533779</v>
          </cell>
          <cell r="CQ280">
            <v>0</v>
          </cell>
          <cell r="CR280">
            <v>38.877590052141699</v>
          </cell>
          <cell r="CS280">
            <v>0</v>
          </cell>
          <cell r="CU280">
            <v>40029</v>
          </cell>
          <cell r="CV280">
            <v>2.5260109811070635</v>
          </cell>
          <cell r="CW280">
            <v>5</v>
          </cell>
          <cell r="CX280">
            <v>0</v>
          </cell>
          <cell r="CY280">
            <v>0</v>
          </cell>
          <cell r="CZ280">
            <v>0</v>
          </cell>
          <cell r="DA280">
            <v>0</v>
          </cell>
          <cell r="DB280">
            <v>0</v>
          </cell>
          <cell r="DC280">
            <v>72.328767123287676</v>
          </cell>
          <cell r="DD280">
            <v>67</v>
          </cell>
          <cell r="DE280">
            <v>11.835616438356164</v>
          </cell>
          <cell r="DF280">
            <v>24</v>
          </cell>
          <cell r="DG280">
            <v>58.684931506849324</v>
          </cell>
          <cell r="DH280">
            <v>148.91374462810123</v>
          </cell>
          <cell r="DI280">
            <v>0</v>
          </cell>
          <cell r="DJ280">
            <v>0</v>
          </cell>
          <cell r="DK280">
            <v>27.3224043715847</v>
          </cell>
          <cell r="DL280">
            <v>41.028280559922152</v>
          </cell>
          <cell r="DM280">
            <v>0</v>
          </cell>
          <cell r="DN280">
            <v>0</v>
          </cell>
          <cell r="DO280">
            <v>0</v>
          </cell>
          <cell r="DP280">
            <v>0</v>
          </cell>
          <cell r="DR280">
            <v>68.350684931506848</v>
          </cell>
          <cell r="DS280">
            <v>20.975157790440207</v>
          </cell>
          <cell r="DT280">
            <v>0</v>
          </cell>
          <cell r="DV280">
            <v>40029</v>
          </cell>
          <cell r="DW280">
            <v>5.8224099478583042</v>
          </cell>
          <cell r="DY280">
            <v>49.7</v>
          </cell>
          <cell r="DZ280">
            <v>44.7</v>
          </cell>
          <cell r="EA280">
            <v>40</v>
          </cell>
          <cell r="EB280">
            <v>38.877590052141699</v>
          </cell>
          <cell r="ED280">
            <v>60</v>
          </cell>
          <cell r="EE280">
            <v>20</v>
          </cell>
          <cell r="EF280">
            <v>62.777351507316453</v>
          </cell>
          <cell r="EG280">
            <v>2.7773515073164532</v>
          </cell>
          <cell r="EH280">
            <v>60</v>
          </cell>
          <cell r="EJ280">
            <v>38.877590052141699</v>
          </cell>
          <cell r="EK280">
            <v>98.877590052141699</v>
          </cell>
          <cell r="EL280">
            <v>118.8775900521417</v>
          </cell>
          <cell r="EN280">
            <v>0</v>
          </cell>
          <cell r="EO280">
            <v>60</v>
          </cell>
          <cell r="EP280">
            <v>80</v>
          </cell>
          <cell r="ER280">
            <v>200</v>
          </cell>
          <cell r="ET280">
            <v>15</v>
          </cell>
          <cell r="EU280">
            <v>0</v>
          </cell>
          <cell r="EV280">
            <v>0</v>
          </cell>
          <cell r="EW280">
            <v>58.157229149746819</v>
          </cell>
          <cell r="EX280">
            <v>10.193455781760029</v>
          </cell>
          <cell r="EZ280">
            <v>58.157229149746819</v>
          </cell>
          <cell r="FA280">
            <v>73.157229149746826</v>
          </cell>
          <cell r="FB280">
            <v>59</v>
          </cell>
          <cell r="FC280">
            <v>68.350684931506848</v>
          </cell>
          <cell r="FE280">
            <v>38271.593279398148</v>
          </cell>
        </row>
        <row r="281">
          <cell r="A281">
            <v>40030</v>
          </cell>
          <cell r="B281">
            <v>5</v>
          </cell>
          <cell r="C281">
            <v>3</v>
          </cell>
          <cell r="D281">
            <v>8</v>
          </cell>
          <cell r="E281">
            <v>2009</v>
          </cell>
          <cell r="G281">
            <v>0</v>
          </cell>
          <cell r="H281">
            <v>3.6703629096491017</v>
          </cell>
          <cell r="I281">
            <v>9.625805052777709</v>
          </cell>
          <cell r="J281">
            <v>85.61643835616438</v>
          </cell>
          <cell r="K281">
            <v>10.483870967741936</v>
          </cell>
          <cell r="L281">
            <v>0.57351548540125719</v>
          </cell>
          <cell r="M281">
            <v>7.7407622050812819</v>
          </cell>
          <cell r="N281">
            <v>7.7697391304347825</v>
          </cell>
          <cell r="O281">
            <v>39.443720727377809</v>
          </cell>
          <cell r="P281">
            <v>19.067634758343157</v>
          </cell>
          <cell r="Q281">
            <v>25.706025371126678</v>
          </cell>
          <cell r="R281">
            <v>20.027384370228088</v>
          </cell>
          <cell r="S281">
            <v>189.6530124714987</v>
          </cell>
          <cell r="T281">
            <v>21.473043943853558</v>
          </cell>
          <cell r="U281">
            <v>35.746247251866322</v>
          </cell>
          <cell r="W281">
            <v>0</v>
          </cell>
          <cell r="X281">
            <v>13.296167962426811</v>
          </cell>
          <cell r="Y281">
            <v>10.483870967741936</v>
          </cell>
          <cell r="Z281">
            <v>0</v>
          </cell>
          <cell r="AA281">
            <v>0</v>
          </cell>
          <cell r="AB281">
            <v>2.5247296711891094</v>
          </cell>
          <cell r="AC281">
            <v>5</v>
          </cell>
          <cell r="AD281">
            <v>0</v>
          </cell>
          <cell r="AE281">
            <v>1.3517454706142278</v>
          </cell>
          <cell r="AF281">
            <v>7.2075416791139837</v>
          </cell>
          <cell r="AG281">
            <v>0</v>
          </cell>
          <cell r="AH281">
            <v>3.1987666726055402</v>
          </cell>
          <cell r="AI281">
            <v>0</v>
          </cell>
          <cell r="AJ281">
            <v>0</v>
          </cell>
          <cell r="AK281">
            <v>0</v>
          </cell>
          <cell r="AL281">
            <v>0</v>
          </cell>
          <cell r="AM281">
            <v>0</v>
          </cell>
          <cell r="AN281">
            <v>0</v>
          </cell>
          <cell r="AO281">
            <v>20.949175869825432</v>
          </cell>
          <cell r="AP281">
            <v>0</v>
          </cell>
          <cell r="AQ281">
            <v>16.792458320886016</v>
          </cell>
          <cell r="AR281">
            <v>22.201350245961844</v>
          </cell>
          <cell r="AS281">
            <v>34.884656618429894</v>
          </cell>
          <cell r="AT281">
            <v>0</v>
          </cell>
          <cell r="AU281">
            <v>0</v>
          </cell>
          <cell r="AV281">
            <v>0</v>
          </cell>
          <cell r="AW281">
            <v>67</v>
          </cell>
          <cell r="AX281">
            <v>0</v>
          </cell>
          <cell r="AY281">
            <v>0</v>
          </cell>
          <cell r="AZ281">
            <v>36.483581260887476</v>
          </cell>
          <cell r="BA281">
            <v>0</v>
          </cell>
          <cell r="BB281">
            <v>143.38872240633111</v>
          </cell>
          <cell r="BC281">
            <v>0</v>
          </cell>
          <cell r="BD281">
            <v>0</v>
          </cell>
          <cell r="BE281">
            <v>27.3224043715847</v>
          </cell>
          <cell r="BF281">
            <v>41.028280559922152</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CA281">
            <v>0</v>
          </cell>
          <cell r="CB281">
            <v>17.265753424657532</v>
          </cell>
          <cell r="CC281">
            <v>0</v>
          </cell>
          <cell r="CD281">
            <v>0</v>
          </cell>
          <cell r="CE281">
            <v>6.2183574993670305</v>
          </cell>
          <cell r="CF281">
            <v>0</v>
          </cell>
          <cell r="CH281">
            <v>23.484110924024563</v>
          </cell>
          <cell r="CJ281">
            <v>40030</v>
          </cell>
          <cell r="CK281">
            <v>13.296167962426811</v>
          </cell>
          <cell r="CL281">
            <v>8.5592871497282115</v>
          </cell>
          <cell r="CM281">
            <v>68.350684931506848</v>
          </cell>
          <cell r="CN281">
            <v>0</v>
          </cell>
          <cell r="CO281">
            <v>0</v>
          </cell>
          <cell r="CP281">
            <v>59.032599160860869</v>
          </cell>
          <cell r="CQ281">
            <v>0</v>
          </cell>
          <cell r="CR281">
            <v>38.993808566847861</v>
          </cell>
          <cell r="CS281">
            <v>0</v>
          </cell>
          <cell r="CU281">
            <v>40030</v>
          </cell>
          <cell r="CV281">
            <v>2.5247296711891094</v>
          </cell>
          <cell r="CW281">
            <v>5</v>
          </cell>
          <cell r="CX281">
            <v>0</v>
          </cell>
          <cell r="CY281">
            <v>0</v>
          </cell>
          <cell r="CZ281">
            <v>0</v>
          </cell>
          <cell r="DA281">
            <v>0</v>
          </cell>
          <cell r="DB281">
            <v>0</v>
          </cell>
          <cell r="DC281">
            <v>72.328767123287676</v>
          </cell>
          <cell r="DD281">
            <v>67</v>
          </cell>
          <cell r="DE281">
            <v>11.835616438356164</v>
          </cell>
          <cell r="DF281">
            <v>24</v>
          </cell>
          <cell r="DG281">
            <v>58.684931506849324</v>
          </cell>
          <cell r="DH281">
            <v>143.38872240633111</v>
          </cell>
          <cell r="DI281">
            <v>0</v>
          </cell>
          <cell r="DJ281">
            <v>0</v>
          </cell>
          <cell r="DK281">
            <v>27.3224043715847</v>
          </cell>
          <cell r="DL281">
            <v>41.028280559922152</v>
          </cell>
          <cell r="DM281">
            <v>0</v>
          </cell>
          <cell r="DN281">
            <v>0</v>
          </cell>
          <cell r="DO281">
            <v>0</v>
          </cell>
          <cell r="DP281">
            <v>0</v>
          </cell>
          <cell r="DR281">
            <v>68.350684931506848</v>
          </cell>
          <cell r="DS281">
            <v>23.484110924024563</v>
          </cell>
          <cell r="DT281">
            <v>0</v>
          </cell>
          <cell r="DV281">
            <v>40030</v>
          </cell>
          <cell r="DW281">
            <v>5.7061914331521413</v>
          </cell>
          <cell r="DY281">
            <v>49.7</v>
          </cell>
          <cell r="DZ281">
            <v>44.7</v>
          </cell>
          <cell r="EA281">
            <v>40</v>
          </cell>
          <cell r="EB281">
            <v>38.993808566847861</v>
          </cell>
          <cell r="ED281">
            <v>60</v>
          </cell>
          <cell r="EE281">
            <v>20</v>
          </cell>
          <cell r="EF281">
            <v>65.250956660227899</v>
          </cell>
          <cell r="EG281">
            <v>5.2509566602278994</v>
          </cell>
          <cell r="EH281">
            <v>60</v>
          </cell>
          <cell r="EJ281">
            <v>38.993808566847861</v>
          </cell>
          <cell r="EK281">
            <v>98.993808566847861</v>
          </cell>
          <cell r="EL281">
            <v>118.99380856684786</v>
          </cell>
          <cell r="EN281">
            <v>0</v>
          </cell>
          <cell r="EO281">
            <v>60</v>
          </cell>
          <cell r="EP281">
            <v>80</v>
          </cell>
          <cell r="ER281">
            <v>200</v>
          </cell>
          <cell r="ET281">
            <v>15</v>
          </cell>
          <cell r="EU281">
            <v>0</v>
          </cell>
          <cell r="EV281">
            <v>0</v>
          </cell>
          <cell r="EW281">
            <v>56.515833670200223</v>
          </cell>
          <cell r="EX281">
            <v>11.834851261306625</v>
          </cell>
          <cell r="EZ281">
            <v>56.515833670200223</v>
          </cell>
          <cell r="FA281">
            <v>71.515833670200223</v>
          </cell>
          <cell r="FB281">
            <v>59</v>
          </cell>
          <cell r="FC281">
            <v>68.350684931506848</v>
          </cell>
          <cell r="FE281">
            <v>38271.593279629633</v>
          </cell>
        </row>
        <row r="282">
          <cell r="A282">
            <v>40031</v>
          </cell>
          <cell r="B282">
            <v>6</v>
          </cell>
          <cell r="C282">
            <v>4</v>
          </cell>
          <cell r="D282">
            <v>8</v>
          </cell>
          <cell r="E282">
            <v>2009</v>
          </cell>
          <cell r="G282">
            <v>0</v>
          </cell>
          <cell r="H282">
            <v>3.2075917134332466</v>
          </cell>
          <cell r="I282">
            <v>7.9484509728586508</v>
          </cell>
          <cell r="J282">
            <v>85.61643835616438</v>
          </cell>
          <cell r="K282">
            <v>10.483870967741936</v>
          </cell>
          <cell r="L282">
            <v>0.50120480284457491</v>
          </cell>
          <cell r="M282">
            <v>6.3918881114147412</v>
          </cell>
          <cell r="N282">
            <v>0</v>
          </cell>
          <cell r="O282">
            <v>34.470529172878962</v>
          </cell>
          <cell r="P282">
            <v>15.744985402683914</v>
          </cell>
          <cell r="Q282">
            <v>26.335026191036516</v>
          </cell>
          <cell r="R282">
            <v>20.027384370228088</v>
          </cell>
          <cell r="S282">
            <v>205.36228888133567</v>
          </cell>
          <cell r="T282">
            <v>20.784195400058199</v>
          </cell>
          <cell r="U282">
            <v>27.149447752976492</v>
          </cell>
          <cell r="W282">
            <v>0</v>
          </cell>
          <cell r="X282">
            <v>11.156042686291897</v>
          </cell>
          <cell r="Y282">
            <v>10.483870967741936</v>
          </cell>
          <cell r="Z282">
            <v>0</v>
          </cell>
          <cell r="AA282">
            <v>0</v>
          </cell>
          <cell r="AB282">
            <v>0</v>
          </cell>
          <cell r="AC282">
            <v>5</v>
          </cell>
          <cell r="AD282">
            <v>0</v>
          </cell>
          <cell r="AE282">
            <v>1.3517454706142278</v>
          </cell>
          <cell r="AF282">
            <v>0.54134744364508869</v>
          </cell>
          <cell r="AG282">
            <v>0</v>
          </cell>
          <cell r="AH282">
            <v>3.6051716172168824</v>
          </cell>
          <cell r="AI282">
            <v>0</v>
          </cell>
          <cell r="AJ282">
            <v>0</v>
          </cell>
          <cell r="AK282">
            <v>0</v>
          </cell>
          <cell r="AL282">
            <v>0</v>
          </cell>
          <cell r="AM282">
            <v>0</v>
          </cell>
          <cell r="AN282">
            <v>0</v>
          </cell>
          <cell r="AO282">
            <v>22.554302100480406</v>
          </cell>
          <cell r="AP282">
            <v>0</v>
          </cell>
          <cell r="AQ282">
            <v>23.458652556354913</v>
          </cell>
          <cell r="AR282">
            <v>16.541347443645087</v>
          </cell>
          <cell r="AS282">
            <v>30.418451419130193</v>
          </cell>
          <cell r="AT282">
            <v>0</v>
          </cell>
          <cell r="AU282">
            <v>0</v>
          </cell>
          <cell r="AV282">
            <v>0</v>
          </cell>
          <cell r="AW282">
            <v>67</v>
          </cell>
          <cell r="AX282">
            <v>0</v>
          </cell>
          <cell r="AY282">
            <v>0</v>
          </cell>
          <cell r="AZ282">
            <v>42.143584063204237</v>
          </cell>
          <cell r="BA282">
            <v>0</v>
          </cell>
          <cell r="BB282">
            <v>144.15234797116614</v>
          </cell>
          <cell r="BC282">
            <v>0</v>
          </cell>
          <cell r="BD282">
            <v>0</v>
          </cell>
          <cell r="BE282">
            <v>27.3224043715847</v>
          </cell>
          <cell r="BF282">
            <v>34.345207392294895</v>
          </cell>
          <cell r="BG282">
            <v>0</v>
          </cell>
          <cell r="BH282">
            <v>4.5947993001683045</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6.6830731676272563</v>
          </cell>
          <cell r="BX282">
            <v>0</v>
          </cell>
          <cell r="BY282">
            <v>0</v>
          </cell>
          <cell r="CA282">
            <v>0</v>
          </cell>
          <cell r="CB282">
            <v>12.670954124489228</v>
          </cell>
          <cell r="CC282">
            <v>0</v>
          </cell>
          <cell r="CD282">
            <v>0</v>
          </cell>
          <cell r="CE282">
            <v>0</v>
          </cell>
          <cell r="CF282">
            <v>0</v>
          </cell>
          <cell r="CH282">
            <v>12.670954124489228</v>
          </cell>
          <cell r="CJ282">
            <v>40031</v>
          </cell>
          <cell r="CK282">
            <v>11.156042686291897</v>
          </cell>
          <cell r="CL282">
            <v>1.8930929142593165</v>
          </cell>
          <cell r="CM282">
            <v>61.667611763879592</v>
          </cell>
          <cell r="CN282">
            <v>6.6830731676272563</v>
          </cell>
          <cell r="CO282">
            <v>0</v>
          </cell>
          <cell r="CP282">
            <v>56.577925136827481</v>
          </cell>
          <cell r="CQ282">
            <v>0</v>
          </cell>
          <cell r="CR282">
            <v>40</v>
          </cell>
          <cell r="CS282">
            <v>0</v>
          </cell>
          <cell r="CU282">
            <v>40031</v>
          </cell>
          <cell r="CV282">
            <v>0</v>
          </cell>
          <cell r="CW282">
            <v>5</v>
          </cell>
          <cell r="CX282">
            <v>0</v>
          </cell>
          <cell r="CY282">
            <v>0</v>
          </cell>
          <cell r="CZ282">
            <v>0</v>
          </cell>
          <cell r="DA282">
            <v>0</v>
          </cell>
          <cell r="DB282">
            <v>0</v>
          </cell>
          <cell r="DC282">
            <v>72.328767123287676</v>
          </cell>
          <cell r="DD282">
            <v>67</v>
          </cell>
          <cell r="DE282">
            <v>11.835616438356164</v>
          </cell>
          <cell r="DF282">
            <v>24</v>
          </cell>
          <cell r="DG282">
            <v>58.684931506849324</v>
          </cell>
          <cell r="DH282">
            <v>144.15234797116614</v>
          </cell>
          <cell r="DI282">
            <v>0</v>
          </cell>
          <cell r="DJ282">
            <v>0</v>
          </cell>
          <cell r="DK282">
            <v>27.3224043715847</v>
          </cell>
          <cell r="DL282">
            <v>34.345207392294895</v>
          </cell>
          <cell r="DM282">
            <v>0</v>
          </cell>
          <cell r="DN282">
            <v>0</v>
          </cell>
          <cell r="DO282">
            <v>0</v>
          </cell>
          <cell r="DP282">
            <v>6.6830731676272563</v>
          </cell>
          <cell r="DR282">
            <v>68.350684931506848</v>
          </cell>
          <cell r="DS282">
            <v>12.670954124489228</v>
          </cell>
          <cell r="DT282">
            <v>0</v>
          </cell>
          <cell r="DV282">
            <v>40031</v>
          </cell>
          <cell r="DW282">
            <v>1.2620619428395443</v>
          </cell>
          <cell r="DY282">
            <v>49.7</v>
          </cell>
          <cell r="DZ282">
            <v>44.7</v>
          </cell>
          <cell r="EA282">
            <v>40</v>
          </cell>
          <cell r="EB282">
            <v>40</v>
          </cell>
          <cell r="ED282">
            <v>60</v>
          </cell>
          <cell r="EE282">
            <v>20</v>
          </cell>
          <cell r="EF282">
            <v>56.577925136827481</v>
          </cell>
          <cell r="EG282">
            <v>0</v>
          </cell>
          <cell r="EH282">
            <v>56.577925136827481</v>
          </cell>
          <cell r="EJ282">
            <v>40</v>
          </cell>
          <cell r="EK282">
            <v>100</v>
          </cell>
          <cell r="EL282">
            <v>120</v>
          </cell>
          <cell r="EN282">
            <v>0</v>
          </cell>
          <cell r="EO282">
            <v>60</v>
          </cell>
          <cell r="EP282">
            <v>80</v>
          </cell>
          <cell r="ER282">
            <v>200</v>
          </cell>
          <cell r="ET282">
            <v>15</v>
          </cell>
          <cell r="EU282">
            <v>0</v>
          </cell>
          <cell r="EV282">
            <v>6.6830731676272563</v>
          </cell>
          <cell r="EW282">
            <v>53.350684931506848</v>
          </cell>
          <cell r="EX282">
            <v>15</v>
          </cell>
          <cell r="EZ282">
            <v>46.667611763879592</v>
          </cell>
          <cell r="FA282">
            <v>61.667611763879592</v>
          </cell>
          <cell r="FB282">
            <v>59</v>
          </cell>
          <cell r="FC282">
            <v>68.350684931506848</v>
          </cell>
          <cell r="FE282">
            <v>38271.593279976849</v>
          </cell>
        </row>
        <row r="283">
          <cell r="A283">
            <v>40032</v>
          </cell>
          <cell r="B283">
            <v>7</v>
          </cell>
          <cell r="C283">
            <v>5</v>
          </cell>
          <cell r="D283">
            <v>8</v>
          </cell>
          <cell r="E283">
            <v>2009</v>
          </cell>
          <cell r="G283">
            <v>0</v>
          </cell>
          <cell r="H283">
            <v>3.0027970040588783</v>
          </cell>
          <cell r="I283">
            <v>7.9487777343076065</v>
          </cell>
          <cell r="J283">
            <v>85.61643835616438</v>
          </cell>
          <cell r="K283">
            <v>10.483870967741936</v>
          </cell>
          <cell r="L283">
            <v>0.46920444210485751</v>
          </cell>
          <cell r="M283">
            <v>6.3921508824411948</v>
          </cell>
          <cell r="N283">
            <v>0</v>
          </cell>
          <cell r="O283">
            <v>32.269693581997466</v>
          </cell>
          <cell r="P283">
            <v>15.745632680280712</v>
          </cell>
          <cell r="Q283">
            <v>25.995235897368136</v>
          </cell>
          <cell r="R283">
            <v>20.027384370228088</v>
          </cell>
          <cell r="S283">
            <v>153.00755040929124</v>
          </cell>
          <cell r="T283">
            <v>20.777673268264632</v>
          </cell>
          <cell r="U283">
            <v>28.011474622882403</v>
          </cell>
          <cell r="W283">
            <v>0</v>
          </cell>
          <cell r="X283">
            <v>10.951574738366485</v>
          </cell>
          <cell r="Y283">
            <v>10.483870967741936</v>
          </cell>
          <cell r="Z283">
            <v>0</v>
          </cell>
          <cell r="AA283">
            <v>0</v>
          </cell>
          <cell r="AB283">
            <v>0</v>
          </cell>
          <cell r="AC283">
            <v>5</v>
          </cell>
          <cell r="AD283">
            <v>0</v>
          </cell>
          <cell r="AE283">
            <v>1.3517454706142278</v>
          </cell>
          <cell r="AF283">
            <v>0.50960985393182412</v>
          </cell>
          <cell r="AG283">
            <v>0</v>
          </cell>
          <cell r="AH283">
            <v>3.5148056172137903</v>
          </cell>
          <cell r="AI283">
            <v>0</v>
          </cell>
          <cell r="AJ283">
            <v>0</v>
          </cell>
          <cell r="AK283">
            <v>0</v>
          </cell>
          <cell r="AL283">
            <v>0</v>
          </cell>
          <cell r="AM283">
            <v>0</v>
          </cell>
          <cell r="AN283">
            <v>0</v>
          </cell>
          <cell r="AO283">
            <v>22.710961693740217</v>
          </cell>
          <cell r="AP283">
            <v>0</v>
          </cell>
          <cell r="AQ283">
            <v>23.490390146068176</v>
          </cell>
          <cell r="AR283">
            <v>16.509609853931824</v>
          </cell>
          <cell r="AS283">
            <v>27.812179218920406</v>
          </cell>
          <cell r="AT283">
            <v>0</v>
          </cell>
          <cell r="AU283">
            <v>0</v>
          </cell>
          <cell r="AV283">
            <v>0</v>
          </cell>
          <cell r="AW283">
            <v>67</v>
          </cell>
          <cell r="AX283">
            <v>0</v>
          </cell>
          <cell r="AY283">
            <v>0</v>
          </cell>
          <cell r="AZ283">
            <v>42.175321652917503</v>
          </cell>
          <cell r="BA283">
            <v>0</v>
          </cell>
          <cell r="BB283">
            <v>92.621376647520762</v>
          </cell>
          <cell r="BC283">
            <v>0</v>
          </cell>
          <cell r="BD283">
            <v>0</v>
          </cell>
          <cell r="BE283">
            <v>27.3224043715847</v>
          </cell>
          <cell r="BF283">
            <v>34.347125901510253</v>
          </cell>
          <cell r="BG283">
            <v>0</v>
          </cell>
          <cell r="BH283">
            <v>7.3392458550467694</v>
          </cell>
          <cell r="BI283">
            <v>0</v>
          </cell>
          <cell r="BJ283">
            <v>0</v>
          </cell>
          <cell r="BK283">
            <v>0</v>
          </cell>
          <cell r="BL283">
            <v>0</v>
          </cell>
          <cell r="BM283">
            <v>0</v>
          </cell>
          <cell r="BN283">
            <v>7.1054273576010019E-15</v>
          </cell>
          <cell r="BO283">
            <v>0</v>
          </cell>
          <cell r="BP283">
            <v>0</v>
          </cell>
          <cell r="BQ283">
            <v>-7.1054273576010019E-15</v>
          </cell>
          <cell r="BR283">
            <v>0</v>
          </cell>
          <cell r="BS283">
            <v>0</v>
          </cell>
          <cell r="BT283">
            <v>0</v>
          </cell>
          <cell r="BU283">
            <v>0</v>
          </cell>
          <cell r="BV283">
            <v>0</v>
          </cell>
          <cell r="BW283">
            <v>6.6811546584118915</v>
          </cell>
          <cell r="BX283">
            <v>0</v>
          </cell>
          <cell r="BY283">
            <v>0</v>
          </cell>
          <cell r="CA283">
            <v>0</v>
          </cell>
          <cell r="CB283">
            <v>9.926507569610763</v>
          </cell>
          <cell r="CC283">
            <v>0</v>
          </cell>
          <cell r="CD283">
            <v>0</v>
          </cell>
          <cell r="CE283">
            <v>0</v>
          </cell>
          <cell r="CF283">
            <v>0</v>
          </cell>
          <cell r="CH283">
            <v>9.926507569610763</v>
          </cell>
          <cell r="CJ283">
            <v>40032</v>
          </cell>
          <cell r="CK283">
            <v>10.951574738366485</v>
          </cell>
          <cell r="CL283">
            <v>1.8613553245460519</v>
          </cell>
          <cell r="CM283">
            <v>61.669530273094956</v>
          </cell>
          <cell r="CN283">
            <v>6.6811546584118915</v>
          </cell>
          <cell r="CO283">
            <v>0</v>
          </cell>
          <cell r="CP283">
            <v>54.037946529874411</v>
          </cell>
          <cell r="CQ283">
            <v>0</v>
          </cell>
          <cell r="CR283">
            <v>40</v>
          </cell>
          <cell r="CS283">
            <v>0</v>
          </cell>
          <cell r="CU283">
            <v>40032</v>
          </cell>
          <cell r="CV283">
            <v>0</v>
          </cell>
          <cell r="CW283">
            <v>5</v>
          </cell>
          <cell r="CX283">
            <v>0</v>
          </cell>
          <cell r="CY283">
            <v>0</v>
          </cell>
          <cell r="CZ283">
            <v>0</v>
          </cell>
          <cell r="DA283">
            <v>0</v>
          </cell>
          <cell r="DB283">
            <v>0</v>
          </cell>
          <cell r="DC283">
            <v>72.328767123287676</v>
          </cell>
          <cell r="DD283">
            <v>67</v>
          </cell>
          <cell r="DE283">
            <v>11.835616438356164</v>
          </cell>
          <cell r="DF283">
            <v>24</v>
          </cell>
          <cell r="DG283">
            <v>58.684931506849324</v>
          </cell>
          <cell r="DH283">
            <v>92.621376647520762</v>
          </cell>
          <cell r="DI283">
            <v>0</v>
          </cell>
          <cell r="DJ283">
            <v>0</v>
          </cell>
          <cell r="DK283">
            <v>27.3224043715847</v>
          </cell>
          <cell r="DL283">
            <v>34.34712590151026</v>
          </cell>
          <cell r="DM283">
            <v>0</v>
          </cell>
          <cell r="DN283">
            <v>0</v>
          </cell>
          <cell r="DO283">
            <v>-7.1054273576010019E-15</v>
          </cell>
          <cell r="DP283">
            <v>6.6811546584118915</v>
          </cell>
          <cell r="DR283">
            <v>68.350684931506848</v>
          </cell>
          <cell r="DS283">
            <v>9.926507569610763</v>
          </cell>
          <cell r="DT283">
            <v>0</v>
          </cell>
          <cell r="DV283">
            <v>40032</v>
          </cell>
          <cell r="DW283">
            <v>1.2409035496973679</v>
          </cell>
          <cell r="DY283">
            <v>49.7</v>
          </cell>
          <cell r="DZ283">
            <v>44.7</v>
          </cell>
          <cell r="EA283">
            <v>40</v>
          </cell>
          <cell r="EB283">
            <v>40</v>
          </cell>
          <cell r="ED283">
            <v>60</v>
          </cell>
          <cell r="EE283">
            <v>20</v>
          </cell>
          <cell r="EF283">
            <v>54.037946529874418</v>
          </cell>
          <cell r="EG283">
            <v>0</v>
          </cell>
          <cell r="EH283">
            <v>54.037946529874418</v>
          </cell>
          <cell r="EJ283">
            <v>40</v>
          </cell>
          <cell r="EK283">
            <v>100</v>
          </cell>
          <cell r="EL283">
            <v>120</v>
          </cell>
          <cell r="EN283">
            <v>0</v>
          </cell>
          <cell r="EO283">
            <v>60</v>
          </cell>
          <cell r="EP283">
            <v>80</v>
          </cell>
          <cell r="ER283">
            <v>200</v>
          </cell>
          <cell r="ET283">
            <v>15</v>
          </cell>
          <cell r="EU283">
            <v>0</v>
          </cell>
          <cell r="EV283">
            <v>6.6811546584118915</v>
          </cell>
          <cell r="EW283">
            <v>53.350684931506848</v>
          </cell>
          <cell r="EX283">
            <v>15</v>
          </cell>
          <cell r="EZ283">
            <v>46.669530273094956</v>
          </cell>
          <cell r="FA283">
            <v>61.669530273094956</v>
          </cell>
          <cell r="FB283">
            <v>59</v>
          </cell>
          <cell r="FC283">
            <v>68.350684931506848</v>
          </cell>
          <cell r="FE283">
            <v>38271.593280092595</v>
          </cell>
        </row>
        <row r="284">
          <cell r="A284">
            <v>40033</v>
          </cell>
          <cell r="B284">
            <v>8</v>
          </cell>
          <cell r="C284">
            <v>6</v>
          </cell>
          <cell r="D284">
            <v>8</v>
          </cell>
          <cell r="E284">
            <v>2009</v>
          </cell>
          <cell r="G284">
            <v>0</v>
          </cell>
          <cell r="H284">
            <v>3.5826641041260032</v>
          </cell>
          <cell r="I284">
            <v>9.9727564691090276</v>
          </cell>
          <cell r="J284">
            <v>85.61643835616438</v>
          </cell>
          <cell r="K284">
            <v>10.483870967741936</v>
          </cell>
          <cell r="L284">
            <v>0.55981203856049255</v>
          </cell>
          <cell r="M284">
            <v>8.0197693526197504</v>
          </cell>
          <cell r="N284">
            <v>7.7697391304347825</v>
          </cell>
          <cell r="O284">
            <v>38.501261554176203</v>
          </cell>
          <cell r="P284">
            <v>19.754906404633811</v>
          </cell>
          <cell r="Q284">
            <v>25.939812368177151</v>
          </cell>
          <cell r="R284">
            <v>20.027384370228088</v>
          </cell>
          <cell r="S284">
            <v>218.78497324536355</v>
          </cell>
          <cell r="T284">
            <v>21.521328111304499</v>
          </cell>
          <cell r="U284">
            <v>40.278922165677756</v>
          </cell>
          <cell r="W284">
            <v>0</v>
          </cell>
          <cell r="X284">
            <v>13.555420573235031</v>
          </cell>
          <cell r="Y284">
            <v>10.483870967741936</v>
          </cell>
          <cell r="Z284">
            <v>0</v>
          </cell>
          <cell r="AA284">
            <v>0</v>
          </cell>
          <cell r="AB284">
            <v>2.5234490112109711</v>
          </cell>
          <cell r="AC284">
            <v>5</v>
          </cell>
          <cell r="AD284">
            <v>0</v>
          </cell>
          <cell r="AE284">
            <v>1.3517454706142278</v>
          </cell>
          <cell r="AF284">
            <v>7.4741260397898284</v>
          </cell>
          <cell r="AG284">
            <v>0</v>
          </cell>
          <cell r="AH284">
            <v>3.0606212276623825</v>
          </cell>
          <cell r="AI284">
            <v>0</v>
          </cell>
          <cell r="AJ284">
            <v>0</v>
          </cell>
          <cell r="AK284">
            <v>0</v>
          </cell>
          <cell r="AL284">
            <v>0</v>
          </cell>
          <cell r="AM284">
            <v>0</v>
          </cell>
          <cell r="AN284">
            <v>0</v>
          </cell>
          <cell r="AO284">
            <v>20.407838599069891</v>
          </cell>
          <cell r="AP284">
            <v>0</v>
          </cell>
          <cell r="AQ284">
            <v>16.52587396021017</v>
          </cell>
          <cell r="AR284">
            <v>22.290211699520462</v>
          </cell>
          <cell r="AS284">
            <v>35.304886723320372</v>
          </cell>
          <cell r="AT284">
            <v>0</v>
          </cell>
          <cell r="AU284">
            <v>0</v>
          </cell>
          <cell r="AV284">
            <v>0</v>
          </cell>
          <cell r="AW284">
            <v>67</v>
          </cell>
          <cell r="AX284">
            <v>0</v>
          </cell>
          <cell r="AY284">
            <v>0</v>
          </cell>
          <cell r="AZ284">
            <v>36.394719807328862</v>
          </cell>
          <cell r="BA284">
            <v>0</v>
          </cell>
          <cell r="BB284">
            <v>177.19050371501694</v>
          </cell>
          <cell r="BC284">
            <v>0</v>
          </cell>
          <cell r="BD284">
            <v>0</v>
          </cell>
          <cell r="BE284">
            <v>27.3224043715847</v>
          </cell>
          <cell r="BF284">
            <v>41.028280559922152</v>
          </cell>
          <cell r="BG284">
            <v>0</v>
          </cell>
          <cell r="BH284">
            <v>0</v>
          </cell>
          <cell r="BI284">
            <v>0</v>
          </cell>
          <cell r="BJ284">
            <v>0</v>
          </cell>
          <cell r="BK284">
            <v>0</v>
          </cell>
          <cell r="BL284">
            <v>0</v>
          </cell>
          <cell r="BM284">
            <v>0</v>
          </cell>
          <cell r="BN284">
            <v>0</v>
          </cell>
          <cell r="BO284">
            <v>0</v>
          </cell>
          <cell r="BP284">
            <v>0</v>
          </cell>
          <cell r="BQ284">
            <v>7.1054273576010019E-15</v>
          </cell>
          <cell r="BR284">
            <v>0</v>
          </cell>
          <cell r="BS284">
            <v>0</v>
          </cell>
          <cell r="BT284">
            <v>0</v>
          </cell>
          <cell r="BU284">
            <v>0</v>
          </cell>
          <cell r="BV284">
            <v>0</v>
          </cell>
          <cell r="BW284">
            <v>0</v>
          </cell>
          <cell r="BX284">
            <v>0</v>
          </cell>
          <cell r="BY284">
            <v>0</v>
          </cell>
          <cell r="CA284">
            <v>0</v>
          </cell>
          <cell r="CB284">
            <v>17.265753424657532</v>
          </cell>
          <cell r="CC284">
            <v>0</v>
          </cell>
          <cell r="CD284">
            <v>0</v>
          </cell>
          <cell r="CE284">
            <v>6.6339324874319772</v>
          </cell>
          <cell r="CF284">
            <v>0</v>
          </cell>
          <cell r="CH284">
            <v>23.89968591208951</v>
          </cell>
          <cell r="CJ284">
            <v>40033</v>
          </cell>
          <cell r="CK284">
            <v>13.555420573235031</v>
          </cell>
          <cell r="CL284">
            <v>8.8258715104040562</v>
          </cell>
          <cell r="CM284">
            <v>68.350684931506848</v>
          </cell>
          <cell r="CN284">
            <v>0</v>
          </cell>
          <cell r="CO284">
            <v>0</v>
          </cell>
          <cell r="CP284">
            <v>58.773346550052644</v>
          </cell>
          <cell r="CQ284">
            <v>0</v>
          </cell>
          <cell r="CR284">
            <v>38.816085659730632</v>
          </cell>
          <cell r="CS284">
            <v>0</v>
          </cell>
          <cell r="CU284">
            <v>40033</v>
          </cell>
          <cell r="CV284">
            <v>2.5234490112109711</v>
          </cell>
          <cell r="CW284">
            <v>5</v>
          </cell>
          <cell r="CX284">
            <v>0</v>
          </cell>
          <cell r="CY284">
            <v>0</v>
          </cell>
          <cell r="CZ284">
            <v>0</v>
          </cell>
          <cell r="DA284">
            <v>0</v>
          </cell>
          <cell r="DB284">
            <v>0</v>
          </cell>
          <cell r="DC284">
            <v>72.328767123287676</v>
          </cell>
          <cell r="DD284">
            <v>67</v>
          </cell>
          <cell r="DE284">
            <v>11.835616438356164</v>
          </cell>
          <cell r="DF284">
            <v>24</v>
          </cell>
          <cell r="DG284">
            <v>58.684931506849324</v>
          </cell>
          <cell r="DH284">
            <v>177.19050371501694</v>
          </cell>
          <cell r="DI284">
            <v>0</v>
          </cell>
          <cell r="DJ284">
            <v>0</v>
          </cell>
          <cell r="DK284">
            <v>27.3224043715847</v>
          </cell>
          <cell r="DL284">
            <v>41.028280559922152</v>
          </cell>
          <cell r="DM284">
            <v>0</v>
          </cell>
          <cell r="DN284">
            <v>0</v>
          </cell>
          <cell r="DO284">
            <v>7.1054273576010019E-15</v>
          </cell>
          <cell r="DP284">
            <v>0</v>
          </cell>
          <cell r="DR284">
            <v>68.350684931506848</v>
          </cell>
          <cell r="DS284">
            <v>23.89968591208951</v>
          </cell>
          <cell r="DT284">
            <v>0</v>
          </cell>
          <cell r="DV284">
            <v>40033</v>
          </cell>
          <cell r="DW284">
            <v>5.8839143402693708</v>
          </cell>
          <cell r="DY284">
            <v>49.7</v>
          </cell>
          <cell r="DZ284">
            <v>44.7</v>
          </cell>
          <cell r="EA284">
            <v>40</v>
          </cell>
          <cell r="EB284">
            <v>38.816085659730632</v>
          </cell>
          <cell r="ED284">
            <v>60</v>
          </cell>
          <cell r="EE284">
            <v>20</v>
          </cell>
          <cell r="EF284">
            <v>65.407279037484614</v>
          </cell>
          <cell r="EG284">
            <v>5.4072790374846136</v>
          </cell>
          <cell r="EH284">
            <v>60</v>
          </cell>
          <cell r="EJ284">
            <v>38.816085659730632</v>
          </cell>
          <cell r="EK284">
            <v>98.816085659730632</v>
          </cell>
          <cell r="EL284">
            <v>118.81608565973063</v>
          </cell>
          <cell r="EN284">
            <v>0</v>
          </cell>
          <cell r="EO284">
            <v>60</v>
          </cell>
          <cell r="EP284">
            <v>80</v>
          </cell>
          <cell r="ER284">
            <v>200</v>
          </cell>
          <cell r="ET284">
            <v>15</v>
          </cell>
          <cell r="EU284">
            <v>0</v>
          </cell>
          <cell r="EV284">
            <v>0</v>
          </cell>
          <cell r="EW284">
            <v>58.552883914778242</v>
          </cell>
          <cell r="EX284">
            <v>9.7978010167286058</v>
          </cell>
          <cell r="EZ284">
            <v>58.552883914778242</v>
          </cell>
          <cell r="FA284">
            <v>73.552883914778249</v>
          </cell>
          <cell r="FB284">
            <v>59</v>
          </cell>
          <cell r="FC284">
            <v>68.350684931506848</v>
          </cell>
          <cell r="FE284">
            <v>38271.593280324072</v>
          </cell>
        </row>
        <row r="285">
          <cell r="A285">
            <v>40034</v>
          </cell>
          <cell r="B285">
            <v>9</v>
          </cell>
          <cell r="C285">
            <v>7</v>
          </cell>
          <cell r="D285">
            <v>8</v>
          </cell>
          <cell r="E285">
            <v>2009</v>
          </cell>
          <cell r="G285">
            <v>0</v>
          </cell>
          <cell r="H285">
            <v>3.6551368365463932</v>
          </cell>
          <cell r="I285">
            <v>9.9949989148066649</v>
          </cell>
          <cell r="J285">
            <v>85.61643835616438</v>
          </cell>
          <cell r="K285">
            <v>10.483870967741936</v>
          </cell>
          <cell r="L285">
            <v>0.57113632319816865</v>
          </cell>
          <cell r="M285">
            <v>8.0376560106250619</v>
          </cell>
          <cell r="N285">
            <v>7.7697391304347825</v>
          </cell>
          <cell r="O285">
            <v>39.280093045314267</v>
          </cell>
          <cell r="P285">
            <v>19.798966182321958</v>
          </cell>
          <cell r="Q285">
            <v>25.964865522661427</v>
          </cell>
          <cell r="R285">
            <v>20.027384370228088</v>
          </cell>
          <cell r="S285">
            <v>153.21151690191823</v>
          </cell>
          <cell r="T285">
            <v>21.285322511958562</v>
          </cell>
          <cell r="U285">
            <v>38.222020485789116</v>
          </cell>
          <cell r="W285">
            <v>0</v>
          </cell>
          <cell r="X285">
            <v>13.650135751353059</v>
          </cell>
          <cell r="Y285">
            <v>10.483870967741936</v>
          </cell>
          <cell r="Z285">
            <v>0</v>
          </cell>
          <cell r="AA285">
            <v>0</v>
          </cell>
          <cell r="AB285">
            <v>2.5221690008429651</v>
          </cell>
          <cell r="AC285">
            <v>5</v>
          </cell>
          <cell r="AD285">
            <v>0</v>
          </cell>
          <cell r="AE285">
            <v>1.3517454706142278</v>
          </cell>
          <cell r="AF285">
            <v>7.504616992800818</v>
          </cell>
          <cell r="AG285">
            <v>0</v>
          </cell>
          <cell r="AH285">
            <v>3.0925885188513362</v>
          </cell>
          <cell r="AI285">
            <v>0</v>
          </cell>
          <cell r="AJ285">
            <v>0</v>
          </cell>
          <cell r="AK285">
            <v>0</v>
          </cell>
          <cell r="AL285">
            <v>0</v>
          </cell>
          <cell r="AM285">
            <v>0</v>
          </cell>
          <cell r="AN285">
            <v>0</v>
          </cell>
          <cell r="AO285">
            <v>20.136739031320783</v>
          </cell>
          <cell r="AP285">
            <v>0</v>
          </cell>
          <cell r="AQ285">
            <v>16.49538300719918</v>
          </cell>
          <cell r="AR285">
            <v>22.300375350524121</v>
          </cell>
          <cell r="AS285">
            <v>35.449303821762499</v>
          </cell>
          <cell r="AT285">
            <v>0</v>
          </cell>
          <cell r="AU285">
            <v>0</v>
          </cell>
          <cell r="AV285">
            <v>0</v>
          </cell>
          <cell r="AW285">
            <v>67</v>
          </cell>
          <cell r="AX285">
            <v>0</v>
          </cell>
          <cell r="AY285">
            <v>0</v>
          </cell>
          <cell r="AZ285">
            <v>36.384556156325203</v>
          </cell>
          <cell r="BA285">
            <v>0</v>
          </cell>
          <cell r="BB285">
            <v>109.33430374334071</v>
          </cell>
          <cell r="BC285">
            <v>0</v>
          </cell>
          <cell r="BD285">
            <v>0</v>
          </cell>
          <cell r="BE285">
            <v>27.3224043715847</v>
          </cell>
          <cell r="BF285">
            <v>41.028280559922152</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CA285">
            <v>0</v>
          </cell>
          <cell r="CB285">
            <v>17.265753424657532</v>
          </cell>
          <cell r="CC285">
            <v>0</v>
          </cell>
          <cell r="CD285">
            <v>0</v>
          </cell>
          <cell r="CE285">
            <v>7.596919390867825</v>
          </cell>
          <cell r="CF285">
            <v>0</v>
          </cell>
          <cell r="CH285">
            <v>24.862672815525357</v>
          </cell>
          <cell r="CJ285">
            <v>40034</v>
          </cell>
          <cell r="CK285">
            <v>13.650135751353059</v>
          </cell>
          <cell r="CL285">
            <v>8.8563624634150457</v>
          </cell>
          <cell r="CM285">
            <v>68.350684931506848</v>
          </cell>
          <cell r="CN285">
            <v>0</v>
          </cell>
          <cell r="CO285">
            <v>0</v>
          </cell>
          <cell r="CP285">
            <v>58.678631371934614</v>
          </cell>
          <cell r="CQ285">
            <v>0</v>
          </cell>
          <cell r="CR285">
            <v>38.795758357723301</v>
          </cell>
          <cell r="CS285">
            <v>0</v>
          </cell>
          <cell r="CU285">
            <v>40034</v>
          </cell>
          <cell r="CV285">
            <v>2.5221690008429651</v>
          </cell>
          <cell r="CW285">
            <v>5</v>
          </cell>
          <cell r="CX285">
            <v>0</v>
          </cell>
          <cell r="CY285">
            <v>0</v>
          </cell>
          <cell r="CZ285">
            <v>0</v>
          </cell>
          <cell r="DA285">
            <v>0</v>
          </cell>
          <cell r="DB285">
            <v>0</v>
          </cell>
          <cell r="DC285">
            <v>72.328767123287676</v>
          </cell>
          <cell r="DD285">
            <v>67</v>
          </cell>
          <cell r="DE285">
            <v>11.835616438356164</v>
          </cell>
          <cell r="DF285">
            <v>24</v>
          </cell>
          <cell r="DG285">
            <v>58.684931506849324</v>
          </cell>
          <cell r="DH285">
            <v>109.33430374334071</v>
          </cell>
          <cell r="DI285">
            <v>0</v>
          </cell>
          <cell r="DJ285">
            <v>0</v>
          </cell>
          <cell r="DK285">
            <v>27.3224043715847</v>
          </cell>
          <cell r="DL285">
            <v>41.028280559922152</v>
          </cell>
          <cell r="DM285">
            <v>0</v>
          </cell>
          <cell r="DN285">
            <v>0</v>
          </cell>
          <cell r="DO285">
            <v>0</v>
          </cell>
          <cell r="DP285">
            <v>0</v>
          </cell>
          <cell r="DR285">
            <v>68.350684931506848</v>
          </cell>
          <cell r="DS285">
            <v>24.862672815525357</v>
          </cell>
          <cell r="DT285">
            <v>0</v>
          </cell>
          <cell r="DV285">
            <v>40034</v>
          </cell>
          <cell r="DW285">
            <v>5.9042416422766975</v>
          </cell>
          <cell r="DY285">
            <v>49.7</v>
          </cell>
          <cell r="DZ285">
            <v>44.7</v>
          </cell>
          <cell r="EA285">
            <v>40</v>
          </cell>
          <cell r="EB285">
            <v>38.795758357723301</v>
          </cell>
          <cell r="ED285">
            <v>60</v>
          </cell>
          <cell r="EE285">
            <v>20</v>
          </cell>
          <cell r="EF285">
            <v>66.275550762802439</v>
          </cell>
          <cell r="EG285">
            <v>6.275550762802439</v>
          </cell>
          <cell r="EH285">
            <v>60</v>
          </cell>
          <cell r="EJ285">
            <v>38.795758357723301</v>
          </cell>
          <cell r="EK285">
            <v>98.795758357723301</v>
          </cell>
          <cell r="EL285">
            <v>118.7957583577233</v>
          </cell>
          <cell r="EN285">
            <v>0</v>
          </cell>
          <cell r="EO285">
            <v>60</v>
          </cell>
          <cell r="EP285">
            <v>80</v>
          </cell>
          <cell r="ER285">
            <v>200</v>
          </cell>
          <cell r="ET285">
            <v>15</v>
          </cell>
          <cell r="EU285">
            <v>0</v>
          </cell>
          <cell r="EV285">
            <v>0</v>
          </cell>
          <cell r="EW285">
            <v>58.683475626803762</v>
          </cell>
          <cell r="EX285">
            <v>9.6672093047030856</v>
          </cell>
          <cell r="EZ285">
            <v>58.683475626803762</v>
          </cell>
          <cell r="FA285">
            <v>73.683475626803755</v>
          </cell>
          <cell r="FB285">
            <v>59</v>
          </cell>
          <cell r="FC285">
            <v>68.350684931506848</v>
          </cell>
          <cell r="FE285">
            <v>38271.593280671295</v>
          </cell>
        </row>
        <row r="286">
          <cell r="A286">
            <v>40035</v>
          </cell>
          <cell r="B286">
            <v>10</v>
          </cell>
          <cell r="C286">
            <v>1</v>
          </cell>
          <cell r="D286">
            <v>8</v>
          </cell>
          <cell r="E286">
            <v>2009</v>
          </cell>
          <cell r="G286">
            <v>0</v>
          </cell>
          <cell r="H286">
            <v>3.4750016572413411</v>
          </cell>
          <cell r="I286">
            <v>9.9416751650635131</v>
          </cell>
          <cell r="J286">
            <v>85.61643835616438</v>
          </cell>
          <cell r="K286">
            <v>10.483870967741936</v>
          </cell>
          <cell r="L286">
            <v>0.54298915700776695</v>
          </cell>
          <cell r="M286">
            <v>7.994774769587889</v>
          </cell>
          <cell r="N286">
            <v>7.7697391304347825</v>
          </cell>
          <cell r="O286">
            <v>37.344262207713562</v>
          </cell>
          <cell r="P286">
            <v>19.693337844902604</v>
          </cell>
          <cell r="Q286">
            <v>25.973976306152853</v>
          </cell>
          <cell r="R286">
            <v>20.027384370228088</v>
          </cell>
          <cell r="S286">
            <v>208.41702857144827</v>
          </cell>
          <cell r="T286">
            <v>21.484012814335291</v>
          </cell>
          <cell r="U286">
            <v>39.953701504667102</v>
          </cell>
          <cell r="W286">
            <v>0</v>
          </cell>
          <cell r="X286">
            <v>13.416676822304854</v>
          </cell>
          <cell r="Y286">
            <v>10.483870967741936</v>
          </cell>
          <cell r="Z286">
            <v>0</v>
          </cell>
          <cell r="AA286">
            <v>0</v>
          </cell>
          <cell r="AB286">
            <v>2.5208896397555813</v>
          </cell>
          <cell r="AC286">
            <v>5</v>
          </cell>
          <cell r="AD286">
            <v>0</v>
          </cell>
          <cell r="AE286">
            <v>1.3517454706142278</v>
          </cell>
          <cell r="AF286">
            <v>7.4348679466606278</v>
          </cell>
          <cell r="AG286">
            <v>0</v>
          </cell>
          <cell r="AH286">
            <v>3.2319479372735707</v>
          </cell>
          <cell r="AI286">
            <v>0</v>
          </cell>
          <cell r="AJ286">
            <v>0</v>
          </cell>
          <cell r="AK286">
            <v>0</v>
          </cell>
          <cell r="AL286">
            <v>0</v>
          </cell>
          <cell r="AM286">
            <v>0</v>
          </cell>
          <cell r="AN286">
            <v>0</v>
          </cell>
          <cell r="AO286">
            <v>20.085642217025892</v>
          </cell>
          <cell r="AP286">
            <v>0</v>
          </cell>
          <cell r="AQ286">
            <v>16.565132053339372</v>
          </cell>
          <cell r="AR286">
            <v>22.277125668477392</v>
          </cell>
          <cell r="AS286">
            <v>35.594500146683359</v>
          </cell>
          <cell r="AT286">
            <v>0</v>
          </cell>
          <cell r="AU286">
            <v>0</v>
          </cell>
          <cell r="AV286">
            <v>0</v>
          </cell>
          <cell r="AW286">
            <v>67</v>
          </cell>
          <cell r="AX286">
            <v>0</v>
          </cell>
          <cell r="AY286">
            <v>0</v>
          </cell>
          <cell r="AZ286">
            <v>36.407805838371928</v>
          </cell>
          <cell r="BA286">
            <v>0</v>
          </cell>
          <cell r="BB286">
            <v>166.44693705207874</v>
          </cell>
          <cell r="BC286">
            <v>0</v>
          </cell>
          <cell r="BD286">
            <v>0</v>
          </cell>
          <cell r="BE286">
            <v>27.3224043715847</v>
          </cell>
          <cell r="BF286">
            <v>41.028280559922152</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CA286">
            <v>0</v>
          </cell>
          <cell r="CB286">
            <v>17.265753424657532</v>
          </cell>
          <cell r="CC286">
            <v>0</v>
          </cell>
          <cell r="CD286">
            <v>0</v>
          </cell>
          <cell r="CE286">
            <v>5.284612706197521</v>
          </cell>
          <cell r="CF286">
            <v>0</v>
          </cell>
          <cell r="CH286">
            <v>22.550366130855053</v>
          </cell>
          <cell r="CJ286">
            <v>40035</v>
          </cell>
          <cell r="CK286">
            <v>13.416676822304854</v>
          </cell>
          <cell r="CL286">
            <v>8.7866134172748556</v>
          </cell>
          <cell r="CM286">
            <v>68.350684931506848</v>
          </cell>
          <cell r="CN286">
            <v>0</v>
          </cell>
          <cell r="CO286">
            <v>0</v>
          </cell>
          <cell r="CP286">
            <v>58.912090300982825</v>
          </cell>
          <cell r="CQ286">
            <v>0</v>
          </cell>
          <cell r="CR286">
            <v>38.842257721816765</v>
          </cell>
          <cell r="CS286">
            <v>0</v>
          </cell>
          <cell r="CU286">
            <v>40035</v>
          </cell>
          <cell r="CV286">
            <v>2.5208896397555813</v>
          </cell>
          <cell r="CW286">
            <v>5</v>
          </cell>
          <cell r="CX286">
            <v>0</v>
          </cell>
          <cell r="CY286">
            <v>0</v>
          </cell>
          <cell r="CZ286">
            <v>0</v>
          </cell>
          <cell r="DA286">
            <v>0</v>
          </cell>
          <cell r="DB286">
            <v>0</v>
          </cell>
          <cell r="DC286">
            <v>72.328767123287676</v>
          </cell>
          <cell r="DD286">
            <v>67</v>
          </cell>
          <cell r="DE286">
            <v>11.835616438356164</v>
          </cell>
          <cell r="DF286">
            <v>24</v>
          </cell>
          <cell r="DG286">
            <v>58.684931506849324</v>
          </cell>
          <cell r="DH286">
            <v>166.44693705207874</v>
          </cell>
          <cell r="DI286">
            <v>0</v>
          </cell>
          <cell r="DJ286">
            <v>0</v>
          </cell>
          <cell r="DK286">
            <v>27.3224043715847</v>
          </cell>
          <cell r="DL286">
            <v>41.028280559922152</v>
          </cell>
          <cell r="DM286">
            <v>0</v>
          </cell>
          <cell r="DN286">
            <v>0</v>
          </cell>
          <cell r="DO286">
            <v>0</v>
          </cell>
          <cell r="DP286">
            <v>0</v>
          </cell>
          <cell r="DR286">
            <v>68.350684931506848</v>
          </cell>
          <cell r="DS286">
            <v>22.550366130855053</v>
          </cell>
          <cell r="DT286">
            <v>0</v>
          </cell>
          <cell r="DV286">
            <v>40035</v>
          </cell>
          <cell r="DW286">
            <v>5.8577422781832373</v>
          </cell>
          <cell r="DY286">
            <v>49.7</v>
          </cell>
          <cell r="DZ286">
            <v>44.7</v>
          </cell>
          <cell r="EA286">
            <v>40</v>
          </cell>
          <cell r="EB286">
            <v>38.842257721816765</v>
          </cell>
          <cell r="ED286">
            <v>60</v>
          </cell>
          <cell r="EE286">
            <v>20</v>
          </cell>
          <cell r="EF286">
            <v>64.196703007180346</v>
          </cell>
          <cell r="EG286">
            <v>4.1967030071803464</v>
          </cell>
          <cell r="EH286">
            <v>60</v>
          </cell>
          <cell r="EJ286">
            <v>38.842257721816765</v>
          </cell>
          <cell r="EK286">
            <v>98.842257721816765</v>
          </cell>
          <cell r="EL286">
            <v>118.84225772181676</v>
          </cell>
          <cell r="EN286">
            <v>0</v>
          </cell>
          <cell r="EO286">
            <v>60</v>
          </cell>
          <cell r="EP286">
            <v>80</v>
          </cell>
          <cell r="ER286">
            <v>200</v>
          </cell>
          <cell r="ET286">
            <v>15</v>
          </cell>
          <cell r="EU286">
            <v>0</v>
          </cell>
          <cell r="EV286">
            <v>0</v>
          </cell>
          <cell r="EW286">
            <v>58.370396756555316</v>
          </cell>
          <cell r="EX286">
            <v>9.9802881749515322</v>
          </cell>
          <cell r="EZ286">
            <v>58.370396756555316</v>
          </cell>
          <cell r="FA286">
            <v>73.370396756555323</v>
          </cell>
          <cell r="FB286">
            <v>59</v>
          </cell>
          <cell r="FC286">
            <v>68.350684931506848</v>
          </cell>
          <cell r="FE286">
            <v>38271.59328090278</v>
          </cell>
        </row>
        <row r="287">
          <cell r="A287">
            <v>40036</v>
          </cell>
          <cell r="B287">
            <v>11</v>
          </cell>
          <cell r="C287">
            <v>2</v>
          </cell>
          <cell r="D287">
            <v>8</v>
          </cell>
          <cell r="E287">
            <v>2009</v>
          </cell>
          <cell r="G287">
            <v>0</v>
          </cell>
          <cell r="H287">
            <v>3.2598119015640812</v>
          </cell>
          <cell r="I287">
            <v>9.8773108809471708</v>
          </cell>
          <cell r="J287">
            <v>85.61643835616438</v>
          </cell>
          <cell r="K287">
            <v>10.483870967741936</v>
          </cell>
          <cell r="L287">
            <v>0.50936451001273164</v>
          </cell>
          <cell r="M287">
            <v>7.9430150866197495</v>
          </cell>
          <cell r="N287">
            <v>7.7697391304347825</v>
          </cell>
          <cell r="O287">
            <v>35.031715782396184</v>
          </cell>
          <cell r="P287">
            <v>19.565839453413936</v>
          </cell>
          <cell r="Q287">
            <v>25.960704326988616</v>
          </cell>
          <cell r="R287">
            <v>20.027384370228088</v>
          </cell>
          <cell r="S287">
            <v>200.8458755535722</v>
          </cell>
          <cell r="T287">
            <v>21.456763457577814</v>
          </cell>
          <cell r="U287">
            <v>39.716210327145546</v>
          </cell>
          <cell r="W287">
            <v>0</v>
          </cell>
          <cell r="X287">
            <v>13.137122782511252</v>
          </cell>
          <cell r="Y287">
            <v>10.483870967741936</v>
          </cell>
          <cell r="Z287">
            <v>0</v>
          </cell>
          <cell r="AA287">
            <v>0</v>
          </cell>
          <cell r="AB287">
            <v>2.5196109276194729</v>
          </cell>
          <cell r="AC287">
            <v>5</v>
          </cell>
          <cell r="AD287">
            <v>0</v>
          </cell>
          <cell r="AE287">
            <v>1.3517454706142278</v>
          </cell>
          <cell r="AF287">
            <v>7.3507623288335608</v>
          </cell>
          <cell r="AG287">
            <v>0</v>
          </cell>
          <cell r="AH287">
            <v>3.3243792259880216</v>
          </cell>
          <cell r="AI287">
            <v>0</v>
          </cell>
          <cell r="AJ287">
            <v>0</v>
          </cell>
          <cell r="AK287">
            <v>0</v>
          </cell>
          <cell r="AL287">
            <v>0</v>
          </cell>
          <cell r="AM287">
            <v>0</v>
          </cell>
          <cell r="AN287">
            <v>0</v>
          </cell>
          <cell r="AO287">
            <v>20.126058335089937</v>
          </cell>
          <cell r="AP287">
            <v>0</v>
          </cell>
          <cell r="AQ287">
            <v>16.649237671166439</v>
          </cell>
          <cell r="AR287">
            <v>22.249090462535037</v>
          </cell>
          <cell r="AS287">
            <v>35.741206779698466</v>
          </cell>
          <cell r="AT287">
            <v>0</v>
          </cell>
          <cell r="AU287">
            <v>0</v>
          </cell>
          <cell r="AV287">
            <v>0</v>
          </cell>
          <cell r="AW287">
            <v>67</v>
          </cell>
          <cell r="AX287">
            <v>0</v>
          </cell>
          <cell r="AY287">
            <v>0</v>
          </cell>
          <cell r="AZ287">
            <v>36.435841044314287</v>
          </cell>
          <cell r="BA287">
            <v>0</v>
          </cell>
          <cell r="BB287">
            <v>158.58300829398129</v>
          </cell>
          <cell r="BC287">
            <v>0</v>
          </cell>
          <cell r="BD287">
            <v>0</v>
          </cell>
          <cell r="BE287">
            <v>27.3224043715847</v>
          </cell>
          <cell r="BF287">
            <v>41.028280559922152</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CA287">
            <v>0</v>
          </cell>
          <cell r="CB287">
            <v>17.265753424657532</v>
          </cell>
          <cell r="CC287">
            <v>0</v>
          </cell>
          <cell r="CD287">
            <v>0</v>
          </cell>
          <cell r="CE287">
            <v>2.4956714585489408</v>
          </cell>
          <cell r="CF287">
            <v>0</v>
          </cell>
          <cell r="CH287">
            <v>19.761424883206473</v>
          </cell>
          <cell r="CJ287">
            <v>40036</v>
          </cell>
          <cell r="CK287">
            <v>13.137122782511252</v>
          </cell>
          <cell r="CL287">
            <v>8.7025077994477886</v>
          </cell>
          <cell r="CM287">
            <v>68.350684931506848</v>
          </cell>
          <cell r="CN287">
            <v>0</v>
          </cell>
          <cell r="CO287">
            <v>0</v>
          </cell>
          <cell r="CP287">
            <v>59.191644340776421</v>
          </cell>
          <cell r="CQ287">
            <v>0</v>
          </cell>
          <cell r="CR287">
            <v>38.898328133701476</v>
          </cell>
          <cell r="CS287">
            <v>0</v>
          </cell>
          <cell r="CU287">
            <v>40036</v>
          </cell>
          <cell r="CV287">
            <v>2.5196109276194729</v>
          </cell>
          <cell r="CW287">
            <v>5</v>
          </cell>
          <cell r="CX287">
            <v>0</v>
          </cell>
          <cell r="CY287">
            <v>0</v>
          </cell>
          <cell r="CZ287">
            <v>0</v>
          </cell>
          <cell r="DA287">
            <v>0</v>
          </cell>
          <cell r="DB287">
            <v>0</v>
          </cell>
          <cell r="DC287">
            <v>72.328767123287676</v>
          </cell>
          <cell r="DD287">
            <v>67</v>
          </cell>
          <cell r="DE287">
            <v>11.835616438356164</v>
          </cell>
          <cell r="DF287">
            <v>24</v>
          </cell>
          <cell r="DG287">
            <v>58.684931506849324</v>
          </cell>
          <cell r="DH287">
            <v>158.58300829398129</v>
          </cell>
          <cell r="DI287">
            <v>0</v>
          </cell>
          <cell r="DJ287">
            <v>0</v>
          </cell>
          <cell r="DK287">
            <v>27.3224043715847</v>
          </cell>
          <cell r="DL287">
            <v>41.028280559922152</v>
          </cell>
          <cell r="DM287">
            <v>0</v>
          </cell>
          <cell r="DN287">
            <v>0</v>
          </cell>
          <cell r="DO287">
            <v>0</v>
          </cell>
          <cell r="DP287">
            <v>0</v>
          </cell>
          <cell r="DR287">
            <v>68.350684931506848</v>
          </cell>
          <cell r="DS287">
            <v>19.761424883206473</v>
          </cell>
          <cell r="DT287">
            <v>0</v>
          </cell>
          <cell r="DV287">
            <v>40036</v>
          </cell>
          <cell r="DW287">
            <v>5.801671866298526</v>
          </cell>
          <cell r="DY287">
            <v>49.7</v>
          </cell>
          <cell r="DZ287">
            <v>44.7</v>
          </cell>
          <cell r="EA287">
            <v>40</v>
          </cell>
          <cell r="EB287">
            <v>38.898328133701476</v>
          </cell>
          <cell r="ED287">
            <v>60</v>
          </cell>
          <cell r="EE287">
            <v>20</v>
          </cell>
          <cell r="EF287">
            <v>61.687315799325361</v>
          </cell>
          <cell r="EG287">
            <v>1.6873157993253614</v>
          </cell>
          <cell r="EH287">
            <v>60</v>
          </cell>
          <cell r="EJ287">
            <v>38.898328133701476</v>
          </cell>
          <cell r="EK287">
            <v>98.898328133701483</v>
          </cell>
          <cell r="EL287">
            <v>118.89832813370148</v>
          </cell>
          <cell r="EN287">
            <v>0</v>
          </cell>
          <cell r="EO287">
            <v>60</v>
          </cell>
          <cell r="EP287">
            <v>80</v>
          </cell>
          <cell r="ER287">
            <v>200</v>
          </cell>
          <cell r="ET287">
            <v>15</v>
          </cell>
          <cell r="EU287">
            <v>0</v>
          </cell>
          <cell r="EV287">
            <v>0</v>
          </cell>
          <cell r="EW287">
            <v>57.992495775237295</v>
          </cell>
          <cell r="EX287">
            <v>10.358189156269553</v>
          </cell>
          <cell r="EZ287">
            <v>57.992495775237295</v>
          </cell>
          <cell r="FA287">
            <v>72.992495775237302</v>
          </cell>
          <cell r="FB287">
            <v>59</v>
          </cell>
          <cell r="FC287">
            <v>68.350684931506848</v>
          </cell>
          <cell r="FE287">
            <v>38271.593281018519</v>
          </cell>
        </row>
        <row r="288">
          <cell r="A288">
            <v>40037</v>
          </cell>
          <cell r="B288">
            <v>12</v>
          </cell>
          <cell r="C288">
            <v>3</v>
          </cell>
          <cell r="D288">
            <v>8</v>
          </cell>
          <cell r="E288">
            <v>2009</v>
          </cell>
          <cell r="G288">
            <v>0</v>
          </cell>
          <cell r="H288">
            <v>3.9403783653226014</v>
          </cell>
          <cell r="I288">
            <v>9.7065687722809297</v>
          </cell>
          <cell r="J288">
            <v>85.61643835616438</v>
          </cell>
          <cell r="K288">
            <v>10.483870967741936</v>
          </cell>
          <cell r="L288">
            <v>0.61570696590017959</v>
          </cell>
          <cell r="M288">
            <v>7.8057097854700936</v>
          </cell>
          <cell r="N288">
            <v>7.7697391304347825</v>
          </cell>
          <cell r="O288">
            <v>42.345454013114228</v>
          </cell>
          <cell r="P288">
            <v>19.227618582736969</v>
          </cell>
          <cell r="Q288">
            <v>25.722708120981782</v>
          </cell>
          <cell r="R288">
            <v>20.027384370228088</v>
          </cell>
          <cell r="S288">
            <v>209.68702655999897</v>
          </cell>
          <cell r="T288">
            <v>21.545148416698446</v>
          </cell>
          <cell r="U288">
            <v>36.374672220312689</v>
          </cell>
          <cell r="W288">
            <v>0</v>
          </cell>
          <cell r="X288">
            <v>13.646947137603531</v>
          </cell>
          <cell r="Y288">
            <v>10.483870967741936</v>
          </cell>
          <cell r="Z288">
            <v>0</v>
          </cell>
          <cell r="AA288">
            <v>0</v>
          </cell>
          <cell r="AB288">
            <v>2.5183328641054632</v>
          </cell>
          <cell r="AC288">
            <v>5</v>
          </cell>
          <cell r="AD288">
            <v>0</v>
          </cell>
          <cell r="AE288">
            <v>1.3517454706142278</v>
          </cell>
          <cell r="AF288">
            <v>7.3210775470853644</v>
          </cell>
          <cell r="AG288">
            <v>0</v>
          </cell>
          <cell r="AH288">
            <v>3.0828758810819306</v>
          </cell>
          <cell r="AI288">
            <v>0</v>
          </cell>
          <cell r="AJ288">
            <v>0</v>
          </cell>
          <cell r="AK288">
            <v>0</v>
          </cell>
          <cell r="AL288">
            <v>0</v>
          </cell>
          <cell r="AM288">
            <v>0</v>
          </cell>
          <cell r="AN288">
            <v>0</v>
          </cell>
          <cell r="AO288">
            <v>19.706398520937622</v>
          </cell>
          <cell r="AP288">
            <v>0</v>
          </cell>
          <cell r="AQ288">
            <v>16.678922452914634</v>
          </cell>
          <cell r="AR288">
            <v>22.239195535285639</v>
          </cell>
          <cell r="AS288">
            <v>35.892545583664592</v>
          </cell>
          <cell r="AT288">
            <v>0</v>
          </cell>
          <cell r="AU288">
            <v>0</v>
          </cell>
          <cell r="AV288">
            <v>0</v>
          </cell>
          <cell r="AW288">
            <v>67</v>
          </cell>
          <cell r="AX288">
            <v>0</v>
          </cell>
          <cell r="AY288">
            <v>0</v>
          </cell>
          <cell r="AZ288">
            <v>36.445735971563685</v>
          </cell>
          <cell r="BA288">
            <v>0</v>
          </cell>
          <cell r="BB288">
            <v>164.1611112254464</v>
          </cell>
          <cell r="BC288">
            <v>0</v>
          </cell>
          <cell r="BD288">
            <v>0</v>
          </cell>
          <cell r="BE288">
            <v>27.3224043715847</v>
          </cell>
          <cell r="BF288">
            <v>41.028280559922152</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CA288">
            <v>0</v>
          </cell>
          <cell r="CB288">
            <v>17.265753424657532</v>
          </cell>
          <cell r="CC288">
            <v>0</v>
          </cell>
          <cell r="CD288">
            <v>0</v>
          </cell>
          <cell r="CE288">
            <v>9.7232271131766623</v>
          </cell>
          <cell r="CF288">
            <v>0</v>
          </cell>
          <cell r="CH288">
            <v>26.988980537834195</v>
          </cell>
          <cell r="CJ288">
            <v>40037</v>
          </cell>
          <cell r="CK288">
            <v>13.646947137603531</v>
          </cell>
          <cell r="CL288">
            <v>8.6728230176995922</v>
          </cell>
          <cell r="CM288">
            <v>68.350684931506848</v>
          </cell>
          <cell r="CN288">
            <v>0</v>
          </cell>
          <cell r="CO288">
            <v>0</v>
          </cell>
          <cell r="CP288">
            <v>58.681819985684143</v>
          </cell>
          <cell r="CQ288">
            <v>0</v>
          </cell>
          <cell r="CR288">
            <v>38.918117988200272</v>
          </cell>
          <cell r="CS288">
            <v>0</v>
          </cell>
          <cell r="CU288">
            <v>40037</v>
          </cell>
          <cell r="CV288">
            <v>2.5183328641054632</v>
          </cell>
          <cell r="CW288">
            <v>5</v>
          </cell>
          <cell r="CX288">
            <v>0</v>
          </cell>
          <cell r="CY288">
            <v>0</v>
          </cell>
          <cell r="CZ288">
            <v>0</v>
          </cell>
          <cell r="DA288">
            <v>0</v>
          </cell>
          <cell r="DB288">
            <v>0</v>
          </cell>
          <cell r="DC288">
            <v>72.328767123287676</v>
          </cell>
          <cell r="DD288">
            <v>67</v>
          </cell>
          <cell r="DE288">
            <v>11.835616438356164</v>
          </cell>
          <cell r="DF288">
            <v>24</v>
          </cell>
          <cell r="DG288">
            <v>58.684931506849324</v>
          </cell>
          <cell r="DH288">
            <v>164.1611112254464</v>
          </cell>
          <cell r="DI288">
            <v>0</v>
          </cell>
          <cell r="DJ288">
            <v>0</v>
          </cell>
          <cell r="DK288">
            <v>27.3224043715847</v>
          </cell>
          <cell r="DL288">
            <v>41.028280559922152</v>
          </cell>
          <cell r="DM288">
            <v>0</v>
          </cell>
          <cell r="DN288">
            <v>0</v>
          </cell>
          <cell r="DO288">
            <v>0</v>
          </cell>
          <cell r="DP288">
            <v>0</v>
          </cell>
          <cell r="DR288">
            <v>68.350684931506848</v>
          </cell>
          <cell r="DS288">
            <v>26.988980537834195</v>
          </cell>
          <cell r="DT288">
            <v>0</v>
          </cell>
          <cell r="DV288">
            <v>40037</v>
          </cell>
          <cell r="DW288">
            <v>5.7818820117997278</v>
          </cell>
          <cell r="DY288">
            <v>49.7</v>
          </cell>
          <cell r="DZ288">
            <v>44.7</v>
          </cell>
          <cell r="EA288">
            <v>40</v>
          </cell>
          <cell r="EB288">
            <v>38.918117988200272</v>
          </cell>
          <cell r="ED288">
            <v>60</v>
          </cell>
          <cell r="EE288">
            <v>20</v>
          </cell>
          <cell r="EF288">
            <v>68.405047098860805</v>
          </cell>
          <cell r="EG288">
            <v>8.4050470988608055</v>
          </cell>
          <cell r="EH288">
            <v>60</v>
          </cell>
          <cell r="EJ288">
            <v>38.918117988200272</v>
          </cell>
          <cell r="EK288">
            <v>98.918117988200265</v>
          </cell>
          <cell r="EL288">
            <v>118.91811798820027</v>
          </cell>
          <cell r="EN288">
            <v>0</v>
          </cell>
          <cell r="EO288">
            <v>60</v>
          </cell>
          <cell r="EP288">
            <v>80</v>
          </cell>
          <cell r="ER288">
            <v>200</v>
          </cell>
          <cell r="ET288">
            <v>15</v>
          </cell>
          <cell r="EU288">
            <v>0</v>
          </cell>
          <cell r="EV288">
            <v>0</v>
          </cell>
          <cell r="EW288">
            <v>56.990020391519032</v>
          </cell>
          <cell r="EX288">
            <v>11.360664539987816</v>
          </cell>
          <cell r="EZ288">
            <v>56.990020391519032</v>
          </cell>
          <cell r="FA288">
            <v>71.990020391519039</v>
          </cell>
          <cell r="FB288">
            <v>59</v>
          </cell>
          <cell r="FC288">
            <v>68.350684931506848</v>
          </cell>
          <cell r="FE288">
            <v>38271.593281250003</v>
          </cell>
        </row>
        <row r="289">
          <cell r="A289">
            <v>40038</v>
          </cell>
          <cell r="B289">
            <v>13</v>
          </cell>
          <cell r="C289">
            <v>4</v>
          </cell>
          <cell r="D289">
            <v>8</v>
          </cell>
          <cell r="E289">
            <v>2009</v>
          </cell>
          <cell r="G289">
            <v>0</v>
          </cell>
          <cell r="H289">
            <v>3.5172585961950968</v>
          </cell>
          <cell r="I289">
            <v>8.0398546087532612</v>
          </cell>
          <cell r="J289">
            <v>85.61643835616438</v>
          </cell>
          <cell r="K289">
            <v>10.483870967741936</v>
          </cell>
          <cell r="L289">
            <v>0.54959204872507439</v>
          </cell>
          <cell r="M289">
            <v>6.4653919696645863</v>
          </cell>
          <cell r="N289">
            <v>0</v>
          </cell>
          <cell r="O289">
            <v>37.798378310103317</v>
          </cell>
          <cell r="P289">
            <v>15.926045702084027</v>
          </cell>
          <cell r="Q289">
            <v>26.309748170659958</v>
          </cell>
          <cell r="R289">
            <v>20.027384370228088</v>
          </cell>
          <cell r="S289">
            <v>208.29734906969423</v>
          </cell>
          <cell r="T289">
            <v>20.794758982908576</v>
          </cell>
          <cell r="U289">
            <v>27.241514430084205</v>
          </cell>
          <cell r="W289">
            <v>0</v>
          </cell>
          <cell r="X289">
            <v>11.557113204948358</v>
          </cell>
          <cell r="Y289">
            <v>10.483870967741936</v>
          </cell>
          <cell r="Z289">
            <v>0</v>
          </cell>
          <cell r="AA289">
            <v>0</v>
          </cell>
          <cell r="AB289">
            <v>0</v>
          </cell>
          <cell r="AC289">
            <v>5</v>
          </cell>
          <cell r="AD289">
            <v>0</v>
          </cell>
          <cell r="AE289">
            <v>1.3517454706142278</v>
          </cell>
          <cell r="AF289">
            <v>0.66323854777543279</v>
          </cell>
          <cell r="AG289">
            <v>0</v>
          </cell>
          <cell r="AH289">
            <v>3.3361248505561996</v>
          </cell>
          <cell r="AI289">
            <v>0</v>
          </cell>
          <cell r="AJ289">
            <v>0</v>
          </cell>
          <cell r="AK289">
            <v>0</v>
          </cell>
          <cell r="AL289">
            <v>0</v>
          </cell>
          <cell r="AM289">
            <v>0</v>
          </cell>
          <cell r="AN289">
            <v>0</v>
          </cell>
          <cell r="AO289">
            <v>21.401440759377653</v>
          </cell>
          <cell r="AP289">
            <v>0</v>
          </cell>
          <cell r="AQ289">
            <v>23.336761452224568</v>
          </cell>
          <cell r="AR289">
            <v>16.663238547775432</v>
          </cell>
          <cell r="AS289">
            <v>35.323990943141538</v>
          </cell>
          <cell r="AT289">
            <v>0</v>
          </cell>
          <cell r="AU289">
            <v>0</v>
          </cell>
          <cell r="AV289">
            <v>0</v>
          </cell>
          <cell r="AW289">
            <v>67</v>
          </cell>
          <cell r="AX289">
            <v>0</v>
          </cell>
          <cell r="AY289">
            <v>0</v>
          </cell>
          <cell r="AZ289">
            <v>42.021692959073889</v>
          </cell>
          <cell r="BA289">
            <v>0</v>
          </cell>
          <cell r="BB289">
            <v>147.31192952361312</v>
          </cell>
          <cell r="BC289">
            <v>0</v>
          </cell>
          <cell r="BD289">
            <v>0</v>
          </cell>
          <cell r="BE289">
            <v>27.3224043715847</v>
          </cell>
          <cell r="BF289">
            <v>34.881864082800035</v>
          </cell>
          <cell r="BG289">
            <v>0</v>
          </cell>
          <cell r="BH289">
            <v>0.71009736526393397</v>
          </cell>
          <cell r="BI289">
            <v>0</v>
          </cell>
          <cell r="BJ289">
            <v>0</v>
          </cell>
          <cell r="BK289">
            <v>0</v>
          </cell>
          <cell r="BL289">
            <v>0</v>
          </cell>
          <cell r="BM289">
            <v>0</v>
          </cell>
          <cell r="BN289">
            <v>7.1054273576010019E-15</v>
          </cell>
          <cell r="BO289">
            <v>0</v>
          </cell>
          <cell r="BP289">
            <v>0</v>
          </cell>
          <cell r="BQ289">
            <v>-7.1054273576010019E-15</v>
          </cell>
          <cell r="BR289">
            <v>0</v>
          </cell>
          <cell r="BS289">
            <v>0</v>
          </cell>
          <cell r="BT289">
            <v>0</v>
          </cell>
          <cell r="BU289">
            <v>0</v>
          </cell>
          <cell r="BV289">
            <v>0</v>
          </cell>
          <cell r="BW289">
            <v>6.1464164771221093</v>
          </cell>
          <cell r="BX289">
            <v>0</v>
          </cell>
          <cell r="BY289">
            <v>0</v>
          </cell>
          <cell r="CA289">
            <v>0</v>
          </cell>
          <cell r="CB289">
            <v>16.555656059393598</v>
          </cell>
          <cell r="CC289">
            <v>0</v>
          </cell>
          <cell r="CD289">
            <v>0</v>
          </cell>
          <cell r="CE289">
            <v>0</v>
          </cell>
          <cell r="CF289">
            <v>0</v>
          </cell>
          <cell r="CH289">
            <v>16.555656059393598</v>
          </cell>
          <cell r="CJ289">
            <v>40038</v>
          </cell>
          <cell r="CK289">
            <v>11.557113204948358</v>
          </cell>
          <cell r="CL289">
            <v>2.0149840183896606</v>
          </cell>
          <cell r="CM289">
            <v>62.204268454384739</v>
          </cell>
          <cell r="CN289">
            <v>6.1464164771221093</v>
          </cell>
          <cell r="CO289">
            <v>0</v>
          </cell>
          <cell r="CP289">
            <v>60</v>
          </cell>
          <cell r="CQ289">
            <v>6.1556553075391207E-2</v>
          </cell>
          <cell r="CR289">
            <v>40</v>
          </cell>
          <cell r="CS289">
            <v>0</v>
          </cell>
          <cell r="CU289">
            <v>40038</v>
          </cell>
          <cell r="CV289">
            <v>0</v>
          </cell>
          <cell r="CW289">
            <v>5</v>
          </cell>
          <cell r="CX289">
            <v>0</v>
          </cell>
          <cell r="CY289">
            <v>0</v>
          </cell>
          <cell r="CZ289">
            <v>0</v>
          </cell>
          <cell r="DA289">
            <v>0</v>
          </cell>
          <cell r="DB289">
            <v>0</v>
          </cell>
          <cell r="DC289">
            <v>72.328767123287676</v>
          </cell>
          <cell r="DD289">
            <v>67</v>
          </cell>
          <cell r="DE289">
            <v>11.835616438356164</v>
          </cell>
          <cell r="DF289">
            <v>24</v>
          </cell>
          <cell r="DG289">
            <v>58.684931506849324</v>
          </cell>
          <cell r="DH289">
            <v>147.31192952361312</v>
          </cell>
          <cell r="DI289">
            <v>0</v>
          </cell>
          <cell r="DJ289">
            <v>0</v>
          </cell>
          <cell r="DK289">
            <v>27.3224043715847</v>
          </cell>
          <cell r="DL289">
            <v>34.881864082800043</v>
          </cell>
          <cell r="DM289">
            <v>0</v>
          </cell>
          <cell r="DN289">
            <v>0</v>
          </cell>
          <cell r="DO289">
            <v>-7.1054273576010019E-15</v>
          </cell>
          <cell r="DP289">
            <v>6.1464164771221093</v>
          </cell>
          <cell r="DR289">
            <v>68.350684931506848</v>
          </cell>
          <cell r="DS289">
            <v>16.555656059393598</v>
          </cell>
          <cell r="DT289">
            <v>0</v>
          </cell>
          <cell r="DV289">
            <v>40038</v>
          </cell>
          <cell r="DW289">
            <v>1.3433226789264403</v>
          </cell>
          <cell r="DY289">
            <v>49.7</v>
          </cell>
          <cell r="DZ289">
            <v>44.7</v>
          </cell>
          <cell r="EA289">
            <v>40</v>
          </cell>
          <cell r="EB289">
            <v>40</v>
          </cell>
          <cell r="ED289">
            <v>60</v>
          </cell>
          <cell r="EE289">
            <v>20</v>
          </cell>
          <cell r="EF289">
            <v>60.061556553075398</v>
          </cell>
          <cell r="EG289">
            <v>6.1556553075398313E-2</v>
          </cell>
          <cell r="EH289">
            <v>60</v>
          </cell>
          <cell r="EJ289">
            <v>40</v>
          </cell>
          <cell r="EK289">
            <v>100</v>
          </cell>
          <cell r="EL289">
            <v>120</v>
          </cell>
          <cell r="EN289">
            <v>0</v>
          </cell>
          <cell r="EO289">
            <v>60</v>
          </cell>
          <cell r="EP289">
            <v>80</v>
          </cell>
          <cell r="ER289">
            <v>200</v>
          </cell>
          <cell r="ET289">
            <v>15</v>
          </cell>
          <cell r="EU289">
            <v>0</v>
          </cell>
          <cell r="EV289">
            <v>6.1464164771221093</v>
          </cell>
          <cell r="EW289">
            <v>53.350684931506848</v>
          </cell>
          <cell r="EX289">
            <v>15</v>
          </cell>
          <cell r="EZ289">
            <v>47.204268454384739</v>
          </cell>
          <cell r="FA289">
            <v>62.204268454384739</v>
          </cell>
          <cell r="FB289">
            <v>59</v>
          </cell>
          <cell r="FC289">
            <v>68.350684931506848</v>
          </cell>
          <cell r="FE289">
            <v>38271.593281597219</v>
          </cell>
        </row>
        <row r="290">
          <cell r="A290">
            <v>40039</v>
          </cell>
          <cell r="B290">
            <v>14</v>
          </cell>
          <cell r="C290">
            <v>5</v>
          </cell>
          <cell r="D290">
            <v>8</v>
          </cell>
          <cell r="E290">
            <v>2009</v>
          </cell>
          <cell r="G290">
            <v>0</v>
          </cell>
          <cell r="H290">
            <v>3.5841394624876259</v>
          </cell>
          <cell r="I290">
            <v>8.1217371880138387</v>
          </cell>
          <cell r="J290">
            <v>85.61643835616438</v>
          </cell>
          <cell r="K290">
            <v>10.483870967741936</v>
          </cell>
          <cell r="L290">
            <v>0.5600425718586256</v>
          </cell>
          <cell r="M290">
            <v>6.5312393010118948</v>
          </cell>
          <cell r="N290">
            <v>0</v>
          </cell>
          <cell r="O290">
            <v>38.517116559422604</v>
          </cell>
          <cell r="P290">
            <v>16.08824586153575</v>
          </cell>
          <cell r="Q290">
            <v>25.997500437480667</v>
          </cell>
          <cell r="R290">
            <v>20.027384370228088</v>
          </cell>
          <cell r="S290">
            <v>184.17007860523472</v>
          </cell>
          <cell r="T290">
            <v>20.889830405529111</v>
          </cell>
          <cell r="U290">
            <v>28.988977718953695</v>
          </cell>
          <cell r="W290">
            <v>0</v>
          </cell>
          <cell r="X290">
            <v>11.705876650501464</v>
          </cell>
          <cell r="Y290">
            <v>10.483870967741936</v>
          </cell>
          <cell r="Z290">
            <v>0</v>
          </cell>
          <cell r="AA290">
            <v>0</v>
          </cell>
          <cell r="AB290">
            <v>0</v>
          </cell>
          <cell r="AC290">
            <v>5</v>
          </cell>
          <cell r="AD290">
            <v>0</v>
          </cell>
          <cell r="AE290">
            <v>1.3517454706142278</v>
          </cell>
          <cell r="AF290">
            <v>0.73953640225629247</v>
          </cell>
          <cell r="AG290">
            <v>0</v>
          </cell>
          <cell r="AH290">
            <v>3.1621310896542454</v>
          </cell>
          <cell r="AI290">
            <v>0</v>
          </cell>
          <cell r="AJ290">
            <v>0</v>
          </cell>
          <cell r="AK290">
            <v>0</v>
          </cell>
          <cell r="AL290">
            <v>0</v>
          </cell>
          <cell r="AM290">
            <v>0</v>
          </cell>
          <cell r="AN290">
            <v>0</v>
          </cell>
          <cell r="AO290">
            <v>21.27275571307316</v>
          </cell>
          <cell r="AP290">
            <v>0</v>
          </cell>
          <cell r="AQ290">
            <v>23.260463597743708</v>
          </cell>
          <cell r="AR290">
            <v>16.739536402256292</v>
          </cell>
          <cell r="AS290">
            <v>36.188003670058805</v>
          </cell>
          <cell r="AT290">
            <v>0</v>
          </cell>
          <cell r="AU290">
            <v>0</v>
          </cell>
          <cell r="AV290">
            <v>0</v>
          </cell>
          <cell r="AW290">
            <v>67</v>
          </cell>
          <cell r="AX290">
            <v>0</v>
          </cell>
          <cell r="AY290">
            <v>0</v>
          </cell>
          <cell r="AZ290">
            <v>41.945395104593032</v>
          </cell>
          <cell r="BA290">
            <v>0</v>
          </cell>
          <cell r="BB290">
            <v>125.10349162512448</v>
          </cell>
          <cell r="BC290">
            <v>0</v>
          </cell>
          <cell r="BD290">
            <v>0</v>
          </cell>
          <cell r="BE290">
            <v>27.3224043715847</v>
          </cell>
          <cell r="BF290">
            <v>35.3626199473334</v>
          </cell>
          <cell r="BG290">
            <v>0</v>
          </cell>
          <cell r="BH290">
            <v>0</v>
          </cell>
          <cell r="BI290">
            <v>0</v>
          </cell>
          <cell r="BJ290">
            <v>0</v>
          </cell>
          <cell r="BK290">
            <v>0</v>
          </cell>
          <cell r="BL290">
            <v>0</v>
          </cell>
          <cell r="BM290">
            <v>0</v>
          </cell>
          <cell r="BN290">
            <v>0</v>
          </cell>
          <cell r="BO290">
            <v>0</v>
          </cell>
          <cell r="BP290">
            <v>0</v>
          </cell>
          <cell r="BQ290">
            <v>7.1054273576010019E-15</v>
          </cell>
          <cell r="BR290">
            <v>0</v>
          </cell>
          <cell r="BS290">
            <v>0</v>
          </cell>
          <cell r="BT290">
            <v>0</v>
          </cell>
          <cell r="BU290">
            <v>0</v>
          </cell>
          <cell r="BV290">
            <v>0</v>
          </cell>
          <cell r="BW290">
            <v>5.6656606125887521</v>
          </cell>
          <cell r="BX290">
            <v>0</v>
          </cell>
          <cell r="BY290">
            <v>0</v>
          </cell>
          <cell r="CA290">
            <v>0</v>
          </cell>
          <cell r="CB290">
            <v>17.265753424657532</v>
          </cell>
          <cell r="CC290">
            <v>0</v>
          </cell>
          <cell r="CD290">
            <v>0</v>
          </cell>
          <cell r="CE290">
            <v>7.3567558808917966E-3</v>
          </cell>
          <cell r="CF290">
            <v>0</v>
          </cell>
          <cell r="CH290">
            <v>17.273110180538424</v>
          </cell>
          <cell r="CJ290">
            <v>40039</v>
          </cell>
          <cell r="CK290">
            <v>11.705876650501464</v>
          </cell>
          <cell r="CL290">
            <v>2.0912818728705203</v>
          </cell>
          <cell r="CM290">
            <v>62.685024318918096</v>
          </cell>
          <cell r="CN290">
            <v>5.6656606125887521</v>
          </cell>
          <cell r="CO290">
            <v>0</v>
          </cell>
          <cell r="CP290">
            <v>60</v>
          </cell>
          <cell r="CQ290">
            <v>0.62289047278621013</v>
          </cell>
          <cell r="CR290">
            <v>40</v>
          </cell>
          <cell r="CS290">
            <v>0</v>
          </cell>
          <cell r="CU290">
            <v>40039</v>
          </cell>
          <cell r="CV290">
            <v>0</v>
          </cell>
          <cell r="CW290">
            <v>5</v>
          </cell>
          <cell r="CX290">
            <v>0</v>
          </cell>
          <cell r="CY290">
            <v>0</v>
          </cell>
          <cell r="CZ290">
            <v>0</v>
          </cell>
          <cell r="DA290">
            <v>0</v>
          </cell>
          <cell r="DB290">
            <v>0</v>
          </cell>
          <cell r="DC290">
            <v>72.328767123287676</v>
          </cell>
          <cell r="DD290">
            <v>67</v>
          </cell>
          <cell r="DE290">
            <v>11.835616438356164</v>
          </cell>
          <cell r="DF290">
            <v>24</v>
          </cell>
          <cell r="DG290">
            <v>58.684931506849324</v>
          </cell>
          <cell r="DH290">
            <v>125.10349162512448</v>
          </cell>
          <cell r="DI290">
            <v>0</v>
          </cell>
          <cell r="DJ290">
            <v>0</v>
          </cell>
          <cell r="DK290">
            <v>27.3224043715847</v>
          </cell>
          <cell r="DL290">
            <v>35.3626199473334</v>
          </cell>
          <cell r="DM290">
            <v>0</v>
          </cell>
          <cell r="DN290">
            <v>0</v>
          </cell>
          <cell r="DO290">
            <v>7.1054273576010019E-15</v>
          </cell>
          <cell r="DP290">
            <v>5.6656606125887521</v>
          </cell>
          <cell r="DR290">
            <v>68.350684931506848</v>
          </cell>
          <cell r="DS290">
            <v>17.273110180538424</v>
          </cell>
          <cell r="DT290">
            <v>0</v>
          </cell>
          <cell r="DV290">
            <v>40039</v>
          </cell>
          <cell r="DW290">
            <v>1.3941879152470136</v>
          </cell>
          <cell r="DY290">
            <v>49.7</v>
          </cell>
          <cell r="DZ290">
            <v>44.7</v>
          </cell>
          <cell r="EA290">
            <v>40</v>
          </cell>
          <cell r="EB290">
            <v>40</v>
          </cell>
          <cell r="ED290">
            <v>60</v>
          </cell>
          <cell r="EE290">
            <v>20</v>
          </cell>
          <cell r="EF290">
            <v>60.630247228667102</v>
          </cell>
          <cell r="EG290">
            <v>0.63024722866710192</v>
          </cell>
          <cell r="EH290">
            <v>60</v>
          </cell>
          <cell r="EJ290">
            <v>40</v>
          </cell>
          <cell r="EK290">
            <v>100</v>
          </cell>
          <cell r="EL290">
            <v>120</v>
          </cell>
          <cell r="EN290">
            <v>0</v>
          </cell>
          <cell r="EO290">
            <v>60</v>
          </cell>
          <cell r="EP290">
            <v>80</v>
          </cell>
          <cell r="ER290">
            <v>200</v>
          </cell>
          <cell r="ET290">
            <v>15</v>
          </cell>
          <cell r="EU290">
            <v>0</v>
          </cell>
          <cell r="EV290">
            <v>5.6656606125887521</v>
          </cell>
          <cell r="EW290">
            <v>53.350684931506848</v>
          </cell>
          <cell r="EX290">
            <v>15</v>
          </cell>
          <cell r="EZ290">
            <v>47.685024318918096</v>
          </cell>
          <cell r="FA290">
            <v>62.685024318918096</v>
          </cell>
          <cell r="FB290">
            <v>59</v>
          </cell>
          <cell r="FC290">
            <v>68.350684931506848</v>
          </cell>
          <cell r="FE290">
            <v>38271.593281828704</v>
          </cell>
        </row>
        <row r="291">
          <cell r="A291">
            <v>40040</v>
          </cell>
          <cell r="B291">
            <v>15</v>
          </cell>
          <cell r="C291">
            <v>6</v>
          </cell>
          <cell r="D291">
            <v>8</v>
          </cell>
          <cell r="E291">
            <v>2009</v>
          </cell>
          <cell r="G291">
            <v>0</v>
          </cell>
          <cell r="H291">
            <v>3.6903141324520634</v>
          </cell>
          <cell r="I291">
            <v>10.003588843707925</v>
          </cell>
          <cell r="J291">
            <v>85.61643835616438</v>
          </cell>
          <cell r="K291">
            <v>10.483870967741936</v>
          </cell>
          <cell r="L291">
            <v>0.57663297964143378</v>
          </cell>
          <cell r="M291">
            <v>8.0445637546130868</v>
          </cell>
          <cell r="N291">
            <v>7.7697391304347825</v>
          </cell>
          <cell r="O291">
            <v>39.658127444038143</v>
          </cell>
          <cell r="P291">
            <v>19.815981863191386</v>
          </cell>
          <cell r="Q291">
            <v>25.896722289206206</v>
          </cell>
          <cell r="R291">
            <v>20.027384370228088</v>
          </cell>
          <cell r="S291">
            <v>211.21265301167105</v>
          </cell>
          <cell r="T291">
            <v>21.494074553617502</v>
          </cell>
          <cell r="U291">
            <v>40.041394375046153</v>
          </cell>
          <cell r="W291">
            <v>0</v>
          </cell>
          <cell r="X291">
            <v>13.69390297615999</v>
          </cell>
          <cell r="Y291">
            <v>10.483870967741936</v>
          </cell>
          <cell r="Z291">
            <v>0</v>
          </cell>
          <cell r="AA291">
            <v>0</v>
          </cell>
          <cell r="AB291">
            <v>2.5170554488845407</v>
          </cell>
          <cell r="AC291">
            <v>5</v>
          </cell>
          <cell r="AD291">
            <v>0</v>
          </cell>
          <cell r="AE291">
            <v>1.3517454706142278</v>
          </cell>
          <cell r="AF291">
            <v>7.522134945190535</v>
          </cell>
          <cell r="AG291">
            <v>0</v>
          </cell>
          <cell r="AH291">
            <v>2.8619397516898388</v>
          </cell>
          <cell r="AI291">
            <v>0</v>
          </cell>
          <cell r="AJ291">
            <v>0</v>
          </cell>
          <cell r="AK291">
            <v>0</v>
          </cell>
          <cell r="AL291">
            <v>0</v>
          </cell>
          <cell r="AM291">
            <v>0</v>
          </cell>
          <cell r="AN291">
            <v>0</v>
          </cell>
          <cell r="AO291">
            <v>19.418931385554885</v>
          </cell>
          <cell r="AP291">
            <v>0</v>
          </cell>
          <cell r="AQ291">
            <v>16.477865054809463</v>
          </cell>
          <cell r="AR291">
            <v>22.306214667987362</v>
          </cell>
          <cell r="AS291">
            <v>36.353993009882963</v>
          </cell>
          <cell r="AT291">
            <v>0</v>
          </cell>
          <cell r="AU291">
            <v>0</v>
          </cell>
          <cell r="AV291">
            <v>0</v>
          </cell>
          <cell r="AW291">
            <v>67</v>
          </cell>
          <cell r="AX291">
            <v>0</v>
          </cell>
          <cell r="AY291">
            <v>0</v>
          </cell>
          <cell r="AZ291">
            <v>36.378716838861962</v>
          </cell>
          <cell r="BA291">
            <v>0</v>
          </cell>
          <cell r="BB291">
            <v>169.36940510147275</v>
          </cell>
          <cell r="BC291">
            <v>0</v>
          </cell>
          <cell r="BD291">
            <v>0</v>
          </cell>
          <cell r="BE291">
            <v>27.3224043715847</v>
          </cell>
          <cell r="BF291">
            <v>41.028280559922152</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CA291">
            <v>0</v>
          </cell>
          <cell r="CB291">
            <v>17.265753424657532</v>
          </cell>
          <cell r="CC291">
            <v>0</v>
          </cell>
          <cell r="CD291">
            <v>0</v>
          </cell>
          <cell r="CE291">
            <v>7.9792720967393223</v>
          </cell>
          <cell r="CF291">
            <v>0</v>
          </cell>
          <cell r="CH291">
            <v>25.245025521396855</v>
          </cell>
          <cell r="CJ291">
            <v>40040</v>
          </cell>
          <cell r="CK291">
            <v>13.69390297615999</v>
          </cell>
          <cell r="CL291">
            <v>8.8738804158047628</v>
          </cell>
          <cell r="CM291">
            <v>68.350684931506848</v>
          </cell>
          <cell r="CN291">
            <v>0</v>
          </cell>
          <cell r="CO291">
            <v>0</v>
          </cell>
          <cell r="CP291">
            <v>58.634864147127686</v>
          </cell>
          <cell r="CQ291">
            <v>0</v>
          </cell>
          <cell r="CR291">
            <v>38.784079722796825</v>
          </cell>
          <cell r="CS291">
            <v>0</v>
          </cell>
          <cell r="CU291">
            <v>40040</v>
          </cell>
          <cell r="CV291">
            <v>2.5170554488845407</v>
          </cell>
          <cell r="CW291">
            <v>5</v>
          </cell>
          <cell r="CX291">
            <v>0</v>
          </cell>
          <cell r="CY291">
            <v>0</v>
          </cell>
          <cell r="CZ291">
            <v>0</v>
          </cell>
          <cell r="DA291">
            <v>0</v>
          </cell>
          <cell r="DB291">
            <v>0</v>
          </cell>
          <cell r="DC291">
            <v>72.328767123287676</v>
          </cell>
          <cell r="DD291">
            <v>67</v>
          </cell>
          <cell r="DE291">
            <v>11.835616438356164</v>
          </cell>
          <cell r="DF291">
            <v>24</v>
          </cell>
          <cell r="DG291">
            <v>58.684931506849324</v>
          </cell>
          <cell r="DH291">
            <v>169.36940510147275</v>
          </cell>
          <cell r="DI291">
            <v>0</v>
          </cell>
          <cell r="DJ291">
            <v>0</v>
          </cell>
          <cell r="DK291">
            <v>27.3224043715847</v>
          </cell>
          <cell r="DL291">
            <v>41.028280559922152</v>
          </cell>
          <cell r="DM291">
            <v>0</v>
          </cell>
          <cell r="DN291">
            <v>0</v>
          </cell>
          <cell r="DO291">
            <v>0</v>
          </cell>
          <cell r="DP291">
            <v>0</v>
          </cell>
          <cell r="DR291">
            <v>68.350684931506848</v>
          </cell>
          <cell r="DS291">
            <v>25.245025521396855</v>
          </cell>
          <cell r="DT291">
            <v>0</v>
          </cell>
          <cell r="DV291">
            <v>40040</v>
          </cell>
          <cell r="DW291">
            <v>5.9159202772031749</v>
          </cell>
          <cell r="DY291">
            <v>49.7</v>
          </cell>
          <cell r="DZ291">
            <v>44.7</v>
          </cell>
          <cell r="EA291">
            <v>40</v>
          </cell>
          <cell r="EB291">
            <v>38.784079722796825</v>
          </cell>
          <cell r="ED291">
            <v>60</v>
          </cell>
          <cell r="EE291">
            <v>20</v>
          </cell>
          <cell r="EF291">
            <v>66.614136243867009</v>
          </cell>
          <cell r="EG291">
            <v>6.6141362438670086</v>
          </cell>
          <cell r="EH291">
            <v>60</v>
          </cell>
          <cell r="EJ291">
            <v>38.784079722796825</v>
          </cell>
          <cell r="EK291">
            <v>98.784079722796832</v>
          </cell>
          <cell r="EL291">
            <v>118.78407972279683</v>
          </cell>
          <cell r="EN291">
            <v>0</v>
          </cell>
          <cell r="EO291">
            <v>60</v>
          </cell>
          <cell r="EP291">
            <v>80</v>
          </cell>
          <cell r="ER291">
            <v>200</v>
          </cell>
          <cell r="ET291">
            <v>15</v>
          </cell>
          <cell r="EU291">
            <v>0</v>
          </cell>
          <cell r="EV291">
            <v>0</v>
          </cell>
          <cell r="EW291">
            <v>58.733909537563498</v>
          </cell>
          <cell r="EX291">
            <v>9.6167753939433496</v>
          </cell>
          <cell r="EZ291">
            <v>58.733909537563498</v>
          </cell>
          <cell r="FA291">
            <v>73.733909537563505</v>
          </cell>
          <cell r="FB291">
            <v>59</v>
          </cell>
          <cell r="FC291">
            <v>68.350684931506848</v>
          </cell>
          <cell r="FE291">
            <v>38271.593281944442</v>
          </cell>
        </row>
        <row r="292">
          <cell r="A292">
            <v>40041</v>
          </cell>
          <cell r="B292">
            <v>16</v>
          </cell>
          <cell r="C292">
            <v>7</v>
          </cell>
          <cell r="D292">
            <v>8</v>
          </cell>
          <cell r="E292">
            <v>2009</v>
          </cell>
          <cell r="G292">
            <v>0</v>
          </cell>
          <cell r="H292">
            <v>4.1693752612552544</v>
          </cell>
          <cell r="I292">
            <v>10.14794408273786</v>
          </cell>
          <cell r="J292">
            <v>85.61643835616438</v>
          </cell>
          <cell r="K292">
            <v>10.483870967741936</v>
          </cell>
          <cell r="L292">
            <v>0.65148905861393591</v>
          </cell>
          <cell r="M292">
            <v>8.1606495855915497</v>
          </cell>
          <cell r="N292">
            <v>7.7697391304347825</v>
          </cell>
          <cell r="O292">
            <v>44.806379494585897</v>
          </cell>
          <cell r="P292">
            <v>20.101933319530282</v>
          </cell>
          <cell r="Q292">
            <v>25.965060658632037</v>
          </cell>
          <cell r="R292">
            <v>20.027384370228088</v>
          </cell>
          <cell r="S292">
            <v>218.77379473543073</v>
          </cell>
          <cell r="T292">
            <v>21.521287878699972</v>
          </cell>
          <cell r="U292">
            <v>40.278571519286047</v>
          </cell>
          <cell r="W292">
            <v>0</v>
          </cell>
          <cell r="X292">
            <v>14.317319343993114</v>
          </cell>
          <cell r="Y292">
            <v>10.483870967741936</v>
          </cell>
          <cell r="Z292">
            <v>0</v>
          </cell>
          <cell r="AA292">
            <v>0</v>
          </cell>
          <cell r="AB292">
            <v>2.5157786816278596</v>
          </cell>
          <cell r="AC292">
            <v>5</v>
          </cell>
          <cell r="AD292">
            <v>0</v>
          </cell>
          <cell r="AE292">
            <v>1.3517454706142278</v>
          </cell>
          <cell r="AF292">
            <v>7.7143536223981819</v>
          </cell>
          <cell r="AG292">
            <v>0</v>
          </cell>
          <cell r="AH292">
            <v>2.7750806897966118</v>
          </cell>
          <cell r="AI292">
            <v>0</v>
          </cell>
          <cell r="AJ292">
            <v>0</v>
          </cell>
          <cell r="AK292">
            <v>0</v>
          </cell>
          <cell r="AL292">
            <v>0</v>
          </cell>
          <cell r="AM292">
            <v>0</v>
          </cell>
          <cell r="AN292">
            <v>0</v>
          </cell>
          <cell r="AO292">
            <v>18.720653170702111</v>
          </cell>
          <cell r="AP292">
            <v>0</v>
          </cell>
          <cell r="AQ292">
            <v>16.285646377601818</v>
          </cell>
          <cell r="AR292">
            <v>22.370287560389915</v>
          </cell>
          <cell r="AS292">
            <v>36.515713918795839</v>
          </cell>
          <cell r="AT292">
            <v>0</v>
          </cell>
          <cell r="AU292">
            <v>0</v>
          </cell>
          <cell r="AV292">
            <v>0</v>
          </cell>
          <cell r="AW292">
            <v>67</v>
          </cell>
          <cell r="AX292">
            <v>0</v>
          </cell>
          <cell r="AY292">
            <v>0</v>
          </cell>
          <cell r="AZ292">
            <v>36.314643946459412</v>
          </cell>
          <cell r="BA292">
            <v>0</v>
          </cell>
          <cell r="BB292">
            <v>177.25901018695737</v>
          </cell>
          <cell r="BC292">
            <v>0</v>
          </cell>
          <cell r="BD292">
            <v>0</v>
          </cell>
          <cell r="BE292">
            <v>27.3224043715847</v>
          </cell>
          <cell r="BF292">
            <v>41.028280559922152</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CA292">
            <v>0</v>
          </cell>
          <cell r="CB292">
            <v>17.265753424657532</v>
          </cell>
          <cell r="CC292">
            <v>0</v>
          </cell>
          <cell r="CD292">
            <v>0</v>
          </cell>
          <cell r="CE292">
            <v>14.233376125690029</v>
          </cell>
          <cell r="CF292">
            <v>0</v>
          </cell>
          <cell r="CH292">
            <v>31.499129550347561</v>
          </cell>
          <cell r="CJ292">
            <v>40041</v>
          </cell>
          <cell r="CK292">
            <v>14.317319343993114</v>
          </cell>
          <cell r="CL292">
            <v>9.0660990930124097</v>
          </cell>
          <cell r="CM292">
            <v>68.350684931506848</v>
          </cell>
          <cell r="CN292">
            <v>0</v>
          </cell>
          <cell r="CO292">
            <v>0</v>
          </cell>
          <cell r="CP292">
            <v>58.011447779294564</v>
          </cell>
          <cell r="CQ292">
            <v>0</v>
          </cell>
          <cell r="CR292">
            <v>38.655933937991733</v>
          </cell>
          <cell r="CS292">
            <v>0</v>
          </cell>
          <cell r="CU292">
            <v>40041</v>
          </cell>
          <cell r="CV292">
            <v>2.5157786816278596</v>
          </cell>
          <cell r="CW292">
            <v>5</v>
          </cell>
          <cell r="CX292">
            <v>0</v>
          </cell>
          <cell r="CY292">
            <v>0</v>
          </cell>
          <cell r="CZ292">
            <v>0</v>
          </cell>
          <cell r="DA292">
            <v>0</v>
          </cell>
          <cell r="DB292">
            <v>0</v>
          </cell>
          <cell r="DC292">
            <v>72.328767123287676</v>
          </cell>
          <cell r="DD292">
            <v>67</v>
          </cell>
          <cell r="DE292">
            <v>11.835616438356164</v>
          </cell>
          <cell r="DF292">
            <v>24</v>
          </cell>
          <cell r="DG292">
            <v>58.684931506849324</v>
          </cell>
          <cell r="DH292">
            <v>177.25901018695737</v>
          </cell>
          <cell r="DI292">
            <v>0</v>
          </cell>
          <cell r="DJ292">
            <v>0</v>
          </cell>
          <cell r="DK292">
            <v>27.3224043715847</v>
          </cell>
          <cell r="DL292">
            <v>41.028280559922152</v>
          </cell>
          <cell r="DM292">
            <v>0</v>
          </cell>
          <cell r="DN292">
            <v>0</v>
          </cell>
          <cell r="DO292">
            <v>0</v>
          </cell>
          <cell r="DP292">
            <v>0</v>
          </cell>
          <cell r="DR292">
            <v>68.350684931506848</v>
          </cell>
          <cell r="DS292">
            <v>31.499129550347561</v>
          </cell>
          <cell r="DT292">
            <v>0</v>
          </cell>
          <cell r="DV292">
            <v>40041</v>
          </cell>
          <cell r="DW292">
            <v>6.0440660620082731</v>
          </cell>
          <cell r="DY292">
            <v>49.7</v>
          </cell>
          <cell r="DZ292">
            <v>44.7</v>
          </cell>
          <cell r="EA292">
            <v>40</v>
          </cell>
          <cell r="EB292">
            <v>38.655933937991733</v>
          </cell>
          <cell r="ED292">
            <v>60</v>
          </cell>
          <cell r="EE292">
            <v>20</v>
          </cell>
          <cell r="EF292">
            <v>72.244823904984599</v>
          </cell>
          <cell r="EG292">
            <v>12.244823904984599</v>
          </cell>
          <cell r="EH292">
            <v>60</v>
          </cell>
          <cell r="EJ292">
            <v>38.655933937991733</v>
          </cell>
          <cell r="EK292">
            <v>98.655933937991733</v>
          </cell>
          <cell r="EL292">
            <v>118.65593393799173</v>
          </cell>
          <cell r="EN292">
            <v>0</v>
          </cell>
          <cell r="EO292">
            <v>60</v>
          </cell>
          <cell r="EP292">
            <v>80</v>
          </cell>
          <cell r="ER292">
            <v>200</v>
          </cell>
          <cell r="ET292">
            <v>15</v>
          </cell>
          <cell r="EU292">
            <v>0</v>
          </cell>
          <cell r="EV292">
            <v>0</v>
          </cell>
          <cell r="EW292">
            <v>59.581460119951778</v>
          </cell>
          <cell r="EX292">
            <v>8.7692248115550697</v>
          </cell>
          <cell r="EZ292">
            <v>59.581460119951778</v>
          </cell>
          <cell r="FA292">
            <v>74.581460119951771</v>
          </cell>
          <cell r="FB292">
            <v>59</v>
          </cell>
          <cell r="FC292">
            <v>68.350684931506848</v>
          </cell>
          <cell r="FE292">
            <v>38271.593282291666</v>
          </cell>
        </row>
        <row r="293">
          <cell r="A293">
            <v>40042</v>
          </cell>
          <cell r="B293">
            <v>17</v>
          </cell>
          <cell r="C293">
            <v>1</v>
          </cell>
          <cell r="D293">
            <v>8</v>
          </cell>
          <cell r="E293">
            <v>2009</v>
          </cell>
          <cell r="G293">
            <v>0</v>
          </cell>
          <cell r="H293">
            <v>4.39100567883394</v>
          </cell>
          <cell r="I293">
            <v>10.214115538224528</v>
          </cell>
          <cell r="J293">
            <v>85.61643835616438</v>
          </cell>
          <cell r="K293">
            <v>10.483870967741936</v>
          </cell>
          <cell r="L293">
            <v>0.68612009637403437</v>
          </cell>
          <cell r="M293">
            <v>8.2138625375345775</v>
          </cell>
          <cell r="N293">
            <v>7.7697391304347825</v>
          </cell>
          <cell r="O293">
            <v>47.188140783826242</v>
          </cell>
          <cell r="P293">
            <v>20.233011513793489</v>
          </cell>
          <cell r="Q293">
            <v>25.974388975212342</v>
          </cell>
          <cell r="R293">
            <v>20.027384370228088</v>
          </cell>
          <cell r="S293">
            <v>218.63076770044415</v>
          </cell>
          <cell r="T293">
            <v>21.520773109721841</v>
          </cell>
          <cell r="U293">
            <v>40.274085061427357</v>
          </cell>
          <cell r="W293">
            <v>0</v>
          </cell>
          <cell r="X293">
            <v>14.605121217058468</v>
          </cell>
          <cell r="Y293">
            <v>10.483870967741936</v>
          </cell>
          <cell r="Z293">
            <v>0</v>
          </cell>
          <cell r="AA293">
            <v>0</v>
          </cell>
          <cell r="AB293">
            <v>2.5145025620067436</v>
          </cell>
          <cell r="AC293">
            <v>5</v>
          </cell>
          <cell r="AD293">
            <v>0</v>
          </cell>
          <cell r="AE293">
            <v>1.3517454706142278</v>
          </cell>
          <cell r="AF293">
            <v>7.8034737317224216</v>
          </cell>
          <cell r="AG293">
            <v>0</v>
          </cell>
          <cell r="AH293">
            <v>2.6665762149269732</v>
          </cell>
          <cell r="AI293">
            <v>0</v>
          </cell>
          <cell r="AJ293">
            <v>0</v>
          </cell>
          <cell r="AK293">
            <v>0</v>
          </cell>
          <cell r="AL293">
            <v>0</v>
          </cell>
          <cell r="AM293">
            <v>0</v>
          </cell>
          <cell r="AN293">
            <v>0</v>
          </cell>
          <cell r="AO293">
            <v>18.379360163654606</v>
          </cell>
          <cell r="AP293">
            <v>0</v>
          </cell>
          <cell r="AQ293">
            <v>16.19652626827758</v>
          </cell>
          <cell r="AR293">
            <v>22.399994263497987</v>
          </cell>
          <cell r="AS293">
            <v>36.677709527647629</v>
          </cell>
          <cell r="AT293">
            <v>0</v>
          </cell>
          <cell r="AU293">
            <v>0</v>
          </cell>
          <cell r="AV293">
            <v>0</v>
          </cell>
          <cell r="AW293">
            <v>67</v>
          </cell>
          <cell r="AX293">
            <v>0</v>
          </cell>
          <cell r="AY293">
            <v>0</v>
          </cell>
          <cell r="AZ293">
            <v>36.284937243351337</v>
          </cell>
          <cell r="BA293">
            <v>0</v>
          </cell>
          <cell r="BB293">
            <v>177.140688628242</v>
          </cell>
          <cell r="BC293">
            <v>0</v>
          </cell>
          <cell r="BD293">
            <v>0</v>
          </cell>
          <cell r="BE293">
            <v>27.3224043715847</v>
          </cell>
          <cell r="BF293">
            <v>41.028280559922152</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CA293">
            <v>0</v>
          </cell>
          <cell r="CB293">
            <v>17.265753424657532</v>
          </cell>
          <cell r="CC293">
            <v>0</v>
          </cell>
          <cell r="CD293">
            <v>0</v>
          </cell>
          <cell r="CE293">
            <v>17.102759205055392</v>
          </cell>
          <cell r="CF293">
            <v>0</v>
          </cell>
          <cell r="CH293">
            <v>34.368512629712924</v>
          </cell>
          <cell r="CJ293">
            <v>40042</v>
          </cell>
          <cell r="CK293">
            <v>14.605121217058468</v>
          </cell>
          <cell r="CL293">
            <v>9.1552192023366494</v>
          </cell>
          <cell r="CM293">
            <v>68.350684931506848</v>
          </cell>
          <cell r="CN293">
            <v>0</v>
          </cell>
          <cell r="CO293">
            <v>0</v>
          </cell>
          <cell r="CP293">
            <v>57.723645906229208</v>
          </cell>
          <cell r="CQ293">
            <v>0</v>
          </cell>
          <cell r="CR293">
            <v>38.596520531775568</v>
          </cell>
          <cell r="CS293">
            <v>0</v>
          </cell>
          <cell r="CU293">
            <v>40042</v>
          </cell>
          <cell r="CV293">
            <v>2.5145025620067436</v>
          </cell>
          <cell r="CW293">
            <v>5</v>
          </cell>
          <cell r="CX293">
            <v>0</v>
          </cell>
          <cell r="CY293">
            <v>0</v>
          </cell>
          <cell r="CZ293">
            <v>0</v>
          </cell>
          <cell r="DA293">
            <v>0</v>
          </cell>
          <cell r="DB293">
            <v>0</v>
          </cell>
          <cell r="DC293">
            <v>72.328767123287676</v>
          </cell>
          <cell r="DD293">
            <v>67</v>
          </cell>
          <cell r="DE293">
            <v>11.835616438356164</v>
          </cell>
          <cell r="DF293">
            <v>24</v>
          </cell>
          <cell r="DG293">
            <v>58.684931506849324</v>
          </cell>
          <cell r="DH293">
            <v>177.140688628242</v>
          </cell>
          <cell r="DI293">
            <v>0</v>
          </cell>
          <cell r="DJ293">
            <v>0</v>
          </cell>
          <cell r="DK293">
            <v>27.3224043715847</v>
          </cell>
          <cell r="DL293">
            <v>41.028280559922152</v>
          </cell>
          <cell r="DM293">
            <v>0</v>
          </cell>
          <cell r="DN293">
            <v>0</v>
          </cell>
          <cell r="DO293">
            <v>0</v>
          </cell>
          <cell r="DP293">
            <v>0</v>
          </cell>
          <cell r="DR293">
            <v>68.350684931506848</v>
          </cell>
          <cell r="DS293">
            <v>34.368512629712924</v>
          </cell>
          <cell r="DT293">
            <v>0</v>
          </cell>
          <cell r="DV293">
            <v>40042</v>
          </cell>
          <cell r="DW293">
            <v>6.1034794682244327</v>
          </cell>
          <cell r="DY293">
            <v>49.7</v>
          </cell>
          <cell r="DZ293">
            <v>44.7</v>
          </cell>
          <cell r="EA293">
            <v>40</v>
          </cell>
          <cell r="EB293">
            <v>38.596520531775568</v>
          </cell>
          <cell r="ED293">
            <v>60</v>
          </cell>
          <cell r="EE293">
            <v>20</v>
          </cell>
          <cell r="EF293">
            <v>74.8264051112846</v>
          </cell>
          <cell r="EG293">
            <v>14.8264051112846</v>
          </cell>
          <cell r="EH293">
            <v>60</v>
          </cell>
          <cell r="EJ293">
            <v>38.596520531775568</v>
          </cell>
          <cell r="EK293">
            <v>98.596520531775568</v>
          </cell>
          <cell r="EL293">
            <v>118.59652053177557</v>
          </cell>
          <cell r="EN293">
            <v>0</v>
          </cell>
          <cell r="EO293">
            <v>60</v>
          </cell>
          <cell r="EP293">
            <v>80</v>
          </cell>
          <cell r="ER293">
            <v>200</v>
          </cell>
          <cell r="ET293">
            <v>15</v>
          </cell>
          <cell r="EU293">
            <v>0</v>
          </cell>
          <cell r="EV293">
            <v>0</v>
          </cell>
          <cell r="EW293">
            <v>59.969971517335672</v>
          </cell>
          <cell r="EX293">
            <v>8.3807134141711757</v>
          </cell>
          <cell r="EZ293">
            <v>59.969971517335672</v>
          </cell>
          <cell r="FA293">
            <v>74.969971517335665</v>
          </cell>
          <cell r="FB293">
            <v>59</v>
          </cell>
          <cell r="FC293">
            <v>68.350684931506848</v>
          </cell>
          <cell r="FE293">
            <v>38271.59328252315</v>
          </cell>
        </row>
        <row r="294">
          <cell r="A294">
            <v>40043</v>
          </cell>
          <cell r="B294">
            <v>18</v>
          </cell>
          <cell r="C294">
            <v>2</v>
          </cell>
          <cell r="D294">
            <v>8</v>
          </cell>
          <cell r="E294">
            <v>2009</v>
          </cell>
          <cell r="G294">
            <v>0</v>
          </cell>
          <cell r="H294">
            <v>3.5258259074983003</v>
          </cell>
          <cell r="I294">
            <v>9.9553007334284427</v>
          </cell>
          <cell r="J294">
            <v>85.61643835616438</v>
          </cell>
          <cell r="K294">
            <v>10.483870967741936</v>
          </cell>
          <cell r="L294">
            <v>0.55093074078948123</v>
          </cell>
          <cell r="M294">
            <v>8.0057320125450975</v>
          </cell>
          <cell r="N294">
            <v>7.7697391304347825</v>
          </cell>
          <cell r="O294">
            <v>37.890447307841846</v>
          </cell>
          <cell r="P294">
            <v>19.720328559916343</v>
          </cell>
          <cell r="Q294">
            <v>25.919739863768005</v>
          </cell>
          <cell r="R294">
            <v>20.027384370228088</v>
          </cell>
          <cell r="S294">
            <v>157.6264438221541</v>
          </cell>
          <cell r="T294">
            <v>21.301212287059354</v>
          </cell>
          <cell r="U294">
            <v>38.360507475879373</v>
          </cell>
          <cell r="W294">
            <v>0</v>
          </cell>
          <cell r="X294">
            <v>13.481126640926743</v>
          </cell>
          <cell r="Y294">
            <v>10.483870967741936</v>
          </cell>
          <cell r="Z294">
            <v>0</v>
          </cell>
          <cell r="AA294">
            <v>0</v>
          </cell>
          <cell r="AB294">
            <v>2.5132270896926827</v>
          </cell>
          <cell r="AC294">
            <v>5</v>
          </cell>
          <cell r="AD294">
            <v>0</v>
          </cell>
          <cell r="AE294">
            <v>1.3517454706142278</v>
          </cell>
          <cell r="AF294">
            <v>7.4614293234624505</v>
          </cell>
          <cell r="AG294">
            <v>0</v>
          </cell>
          <cell r="AH294">
            <v>3.0342502974336405</v>
          </cell>
          <cell r="AI294">
            <v>0</v>
          </cell>
          <cell r="AJ294">
            <v>0</v>
          </cell>
          <cell r="AK294">
            <v>0</v>
          </cell>
          <cell r="AL294">
            <v>0</v>
          </cell>
          <cell r="AM294">
            <v>0</v>
          </cell>
          <cell r="AN294">
            <v>0</v>
          </cell>
          <cell r="AO294">
            <v>18.976806394720185</v>
          </cell>
          <cell r="AP294">
            <v>0</v>
          </cell>
          <cell r="AQ294">
            <v>16.53857067653755</v>
          </cell>
          <cell r="AR294">
            <v>22.285979460744667</v>
          </cell>
          <cell r="AS294">
            <v>36.836583790207108</v>
          </cell>
          <cell r="AT294">
            <v>0</v>
          </cell>
          <cell r="AU294">
            <v>0</v>
          </cell>
          <cell r="AV294">
            <v>0</v>
          </cell>
          <cell r="AW294">
            <v>67</v>
          </cell>
          <cell r="AX294">
            <v>0</v>
          </cell>
          <cell r="AY294">
            <v>0</v>
          </cell>
          <cell r="AZ294">
            <v>36.398952046104654</v>
          </cell>
          <cell r="BA294">
            <v>0</v>
          </cell>
          <cell r="BB294">
            <v>113.88921153898818</v>
          </cell>
          <cell r="BC294">
            <v>0</v>
          </cell>
          <cell r="BD294">
            <v>0</v>
          </cell>
          <cell r="BE294">
            <v>27.3224043715847</v>
          </cell>
          <cell r="BF294">
            <v>41.028280559922152</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CA294">
            <v>0</v>
          </cell>
          <cell r="CB294">
            <v>17.265753424657532</v>
          </cell>
          <cell r="CC294">
            <v>0</v>
          </cell>
          <cell r="CD294">
            <v>0</v>
          </cell>
          <cell r="CE294">
            <v>5.8857094821111389</v>
          </cell>
          <cell r="CF294">
            <v>0</v>
          </cell>
          <cell r="CH294">
            <v>23.151462906768671</v>
          </cell>
          <cell r="CJ294">
            <v>40043</v>
          </cell>
          <cell r="CK294">
            <v>13.481126640926743</v>
          </cell>
          <cell r="CL294">
            <v>8.8131747940766783</v>
          </cell>
          <cell r="CM294">
            <v>68.350684931506848</v>
          </cell>
          <cell r="CN294">
            <v>0</v>
          </cell>
          <cell r="CO294">
            <v>0</v>
          </cell>
          <cell r="CP294">
            <v>58.84764048236093</v>
          </cell>
          <cell r="CQ294">
            <v>0</v>
          </cell>
          <cell r="CR294">
            <v>38.824550137282216</v>
          </cell>
          <cell r="CS294">
            <v>0</v>
          </cell>
          <cell r="CU294">
            <v>40043</v>
          </cell>
          <cell r="CV294">
            <v>2.5132270896926827</v>
          </cell>
          <cell r="CW294">
            <v>5</v>
          </cell>
          <cell r="CX294">
            <v>0</v>
          </cell>
          <cell r="CY294">
            <v>0</v>
          </cell>
          <cell r="CZ294">
            <v>0</v>
          </cell>
          <cell r="DA294">
            <v>0</v>
          </cell>
          <cell r="DB294">
            <v>0</v>
          </cell>
          <cell r="DC294">
            <v>72.328767123287676</v>
          </cell>
          <cell r="DD294">
            <v>67</v>
          </cell>
          <cell r="DE294">
            <v>11.835616438356164</v>
          </cell>
          <cell r="DF294">
            <v>24</v>
          </cell>
          <cell r="DG294">
            <v>58.684931506849324</v>
          </cell>
          <cell r="DH294">
            <v>113.88921153898818</v>
          </cell>
          <cell r="DI294">
            <v>0</v>
          </cell>
          <cell r="DJ294">
            <v>0</v>
          </cell>
          <cell r="DK294">
            <v>27.3224043715847</v>
          </cell>
          <cell r="DL294">
            <v>41.028280559922152</v>
          </cell>
          <cell r="DM294">
            <v>0</v>
          </cell>
          <cell r="DN294">
            <v>0</v>
          </cell>
          <cell r="DO294">
            <v>0</v>
          </cell>
          <cell r="DP294">
            <v>0</v>
          </cell>
          <cell r="DR294">
            <v>68.350684931506848</v>
          </cell>
          <cell r="DS294">
            <v>23.151462906768671</v>
          </cell>
          <cell r="DT294">
            <v>0</v>
          </cell>
          <cell r="DV294">
            <v>40043</v>
          </cell>
          <cell r="DW294">
            <v>5.8754498627177858</v>
          </cell>
          <cell r="DY294">
            <v>49.7</v>
          </cell>
          <cell r="DZ294">
            <v>44.7</v>
          </cell>
          <cell r="EA294">
            <v>40</v>
          </cell>
          <cell r="EB294">
            <v>38.824550137282216</v>
          </cell>
          <cell r="ED294">
            <v>60</v>
          </cell>
          <cell r="EE294">
            <v>20</v>
          </cell>
          <cell r="EF294">
            <v>64.733349964472069</v>
          </cell>
          <cell r="EG294">
            <v>4.7333499644720689</v>
          </cell>
          <cell r="EH294">
            <v>60</v>
          </cell>
          <cell r="EJ294">
            <v>38.824550137282216</v>
          </cell>
          <cell r="EK294">
            <v>98.824550137282216</v>
          </cell>
          <cell r="EL294">
            <v>118.82455013728222</v>
          </cell>
          <cell r="EN294">
            <v>0</v>
          </cell>
          <cell r="EO294">
            <v>60</v>
          </cell>
          <cell r="EP294">
            <v>80</v>
          </cell>
          <cell r="ER294">
            <v>200</v>
          </cell>
          <cell r="ET294">
            <v>15</v>
          </cell>
          <cell r="EU294">
            <v>0</v>
          </cell>
          <cell r="EV294">
            <v>0</v>
          </cell>
          <cell r="EW294">
            <v>58.450396335930982</v>
          </cell>
          <cell r="EX294">
            <v>9.9002885955758657</v>
          </cell>
          <cell r="EZ294">
            <v>58.450396335930982</v>
          </cell>
          <cell r="FA294">
            <v>73.450396335930975</v>
          </cell>
          <cell r="FB294">
            <v>59</v>
          </cell>
          <cell r="FC294">
            <v>68.350684931506848</v>
          </cell>
          <cell r="FE294">
            <v>38271.593282638889</v>
          </cell>
        </row>
        <row r="295">
          <cell r="A295">
            <v>40044</v>
          </cell>
          <cell r="B295">
            <v>19</v>
          </cell>
          <cell r="C295">
            <v>3</v>
          </cell>
          <cell r="D295">
            <v>8</v>
          </cell>
          <cell r="E295">
            <v>2009</v>
          </cell>
          <cell r="G295">
            <v>0</v>
          </cell>
          <cell r="H295">
            <v>3.724575615735664</v>
          </cell>
          <cell r="I295">
            <v>9.6404935424106739</v>
          </cell>
          <cell r="J295">
            <v>85.61643835616438</v>
          </cell>
          <cell r="K295">
            <v>10.483870967741936</v>
          </cell>
          <cell r="L295">
            <v>0.58198653505261777</v>
          </cell>
          <cell r="M295">
            <v>7.7525742150666455</v>
          </cell>
          <cell r="N295">
            <v>7.7697391304347825</v>
          </cell>
          <cell r="O295">
            <v>40.026320021069516</v>
          </cell>
          <cell r="P295">
            <v>19.096731000573023</v>
          </cell>
          <cell r="Q295">
            <v>25.65379663626679</v>
          </cell>
          <cell r="R295">
            <v>20.027384370228088</v>
          </cell>
          <cell r="S295">
            <v>165.39323439114133</v>
          </cell>
          <cell r="T295">
            <v>21.385730512701375</v>
          </cell>
          <cell r="U295">
            <v>34.985268937319979</v>
          </cell>
          <cell r="W295">
            <v>0</v>
          </cell>
          <cell r="X295">
            <v>13.365069158146337</v>
          </cell>
          <cell r="Y295">
            <v>10.483870967741936</v>
          </cell>
          <cell r="Z295">
            <v>0</v>
          </cell>
          <cell r="AA295">
            <v>0</v>
          </cell>
          <cell r="AB295">
            <v>2.511952264357332</v>
          </cell>
          <cell r="AC295">
            <v>5</v>
          </cell>
          <cell r="AD295">
            <v>0</v>
          </cell>
          <cell r="AE295">
            <v>1.3517454706142278</v>
          </cell>
          <cell r="AF295">
            <v>7.2406021455824856</v>
          </cell>
          <cell r="AG295">
            <v>0</v>
          </cell>
          <cell r="AH295">
            <v>3.0051274305999698</v>
          </cell>
          <cell r="AI295">
            <v>0</v>
          </cell>
          <cell r="AJ295">
            <v>0</v>
          </cell>
          <cell r="AK295">
            <v>0</v>
          </cell>
          <cell r="AL295">
            <v>0</v>
          </cell>
          <cell r="AM295">
            <v>0</v>
          </cell>
          <cell r="AN295">
            <v>0</v>
          </cell>
          <cell r="AO295">
            <v>18.957137217772352</v>
          </cell>
          <cell r="AP295">
            <v>0</v>
          </cell>
          <cell r="AQ295">
            <v>16.759397854417514</v>
          </cell>
          <cell r="AR295">
            <v>22.212370401451345</v>
          </cell>
          <cell r="AS295">
            <v>37.001433316769017</v>
          </cell>
          <cell r="AT295">
            <v>0</v>
          </cell>
          <cell r="AU295">
            <v>0</v>
          </cell>
          <cell r="AV295">
            <v>0</v>
          </cell>
          <cell r="AW295">
            <v>67</v>
          </cell>
          <cell r="AX295">
            <v>0</v>
          </cell>
          <cell r="AY295">
            <v>0</v>
          </cell>
          <cell r="AZ295">
            <v>36.472561105397979</v>
          </cell>
          <cell r="BA295">
            <v>0</v>
          </cell>
          <cell r="BB295">
            <v>118.29167273576471</v>
          </cell>
          <cell r="BC295">
            <v>0</v>
          </cell>
          <cell r="BD295">
            <v>0</v>
          </cell>
          <cell r="BE295">
            <v>27.3224043715847</v>
          </cell>
          <cell r="BF295">
            <v>41.028280559922152</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CA295">
            <v>0</v>
          </cell>
          <cell r="CB295">
            <v>17.265753424657532</v>
          </cell>
          <cell r="CC295">
            <v>0</v>
          </cell>
          <cell r="CD295">
            <v>0</v>
          </cell>
          <cell r="CE295">
            <v>6.8687658071272182</v>
          </cell>
          <cell r="CF295">
            <v>0</v>
          </cell>
          <cell r="CH295">
            <v>24.134519231784751</v>
          </cell>
          <cell r="CJ295">
            <v>40044</v>
          </cell>
          <cell r="CK295">
            <v>13.365069158146337</v>
          </cell>
          <cell r="CL295">
            <v>8.5923476161967134</v>
          </cell>
          <cell r="CM295">
            <v>68.350684931506848</v>
          </cell>
          <cell r="CN295">
            <v>0</v>
          </cell>
          <cell r="CO295">
            <v>0</v>
          </cell>
          <cell r="CP295">
            <v>58.963697965141336</v>
          </cell>
          <cell r="CQ295">
            <v>0</v>
          </cell>
          <cell r="CR295">
            <v>38.971768255868859</v>
          </cell>
          <cell r="CS295">
            <v>0</v>
          </cell>
          <cell r="CU295">
            <v>40044</v>
          </cell>
          <cell r="CV295">
            <v>2.511952264357332</v>
          </cell>
          <cell r="CW295">
            <v>5</v>
          </cell>
          <cell r="CX295">
            <v>0</v>
          </cell>
          <cell r="CY295">
            <v>0</v>
          </cell>
          <cell r="CZ295">
            <v>0</v>
          </cell>
          <cell r="DA295">
            <v>0</v>
          </cell>
          <cell r="DB295">
            <v>0</v>
          </cell>
          <cell r="DC295">
            <v>72.328767123287676</v>
          </cell>
          <cell r="DD295">
            <v>67</v>
          </cell>
          <cell r="DE295">
            <v>11.835616438356164</v>
          </cell>
          <cell r="DF295">
            <v>24</v>
          </cell>
          <cell r="DG295">
            <v>58.684931506849324</v>
          </cell>
          <cell r="DH295">
            <v>118.29167273576471</v>
          </cell>
          <cell r="DI295">
            <v>0</v>
          </cell>
          <cell r="DJ295">
            <v>0</v>
          </cell>
          <cell r="DK295">
            <v>27.3224043715847</v>
          </cell>
          <cell r="DL295">
            <v>41.028280559922152</v>
          </cell>
          <cell r="DM295">
            <v>0</v>
          </cell>
          <cell r="DN295">
            <v>0</v>
          </cell>
          <cell r="DO295">
            <v>0</v>
          </cell>
          <cell r="DP295">
            <v>0</v>
          </cell>
          <cell r="DR295">
            <v>68.350684931506848</v>
          </cell>
          <cell r="DS295">
            <v>24.134519231784751</v>
          </cell>
          <cell r="DT295">
            <v>0</v>
          </cell>
          <cell r="DV295">
            <v>40044</v>
          </cell>
          <cell r="DW295">
            <v>5.7282317441311426</v>
          </cell>
          <cell r="DY295">
            <v>49.7</v>
          </cell>
          <cell r="DZ295">
            <v>44.7</v>
          </cell>
          <cell r="EA295">
            <v>40</v>
          </cell>
          <cell r="EB295">
            <v>38.971768255868859</v>
          </cell>
          <cell r="ED295">
            <v>60</v>
          </cell>
          <cell r="EE295">
            <v>20</v>
          </cell>
          <cell r="EF295">
            <v>65.832463772268554</v>
          </cell>
          <cell r="EG295">
            <v>5.8324637722685537</v>
          </cell>
          <cell r="EH295">
            <v>60</v>
          </cell>
          <cell r="EJ295">
            <v>38.971768255868859</v>
          </cell>
          <cell r="EK295">
            <v>98.971768255868852</v>
          </cell>
          <cell r="EL295">
            <v>118.97176825586885</v>
          </cell>
          <cell r="EN295">
            <v>0</v>
          </cell>
          <cell r="EO295">
            <v>60</v>
          </cell>
          <cell r="EP295">
            <v>80</v>
          </cell>
          <cell r="ER295">
            <v>200</v>
          </cell>
          <cell r="ET295">
            <v>15</v>
          </cell>
          <cell r="EU295">
            <v>0</v>
          </cell>
          <cell r="EV295">
            <v>0</v>
          </cell>
          <cell r="EW295">
            <v>56.602073962041942</v>
          </cell>
          <cell r="EX295">
            <v>11.748610969464906</v>
          </cell>
          <cell r="EZ295">
            <v>56.602073962041942</v>
          </cell>
          <cell r="FA295">
            <v>71.602073962041942</v>
          </cell>
          <cell r="FB295">
            <v>59</v>
          </cell>
          <cell r="FC295">
            <v>68.350684931506848</v>
          </cell>
          <cell r="FE295">
            <v>38271.593282986112</v>
          </cell>
        </row>
        <row r="296">
          <cell r="A296">
            <v>40045</v>
          </cell>
          <cell r="B296">
            <v>20</v>
          </cell>
          <cell r="C296">
            <v>4</v>
          </cell>
          <cell r="D296">
            <v>8</v>
          </cell>
          <cell r="E296">
            <v>2009</v>
          </cell>
          <cell r="G296">
            <v>0</v>
          </cell>
          <cell r="H296">
            <v>3.1360817643734893</v>
          </cell>
          <cell r="I296">
            <v>7.9258654242447131</v>
          </cell>
          <cell r="J296">
            <v>85.61643835616438</v>
          </cell>
          <cell r="K296">
            <v>10.483870967741936</v>
          </cell>
          <cell r="L296">
            <v>0.49003095868921681</v>
          </cell>
          <cell r="M296">
            <v>6.373725541101587</v>
          </cell>
          <cell r="N296">
            <v>0</v>
          </cell>
          <cell r="O296">
            <v>33.702044276596119</v>
          </cell>
          <cell r="P296">
            <v>15.700245976794221</v>
          </cell>
          <cell r="Q296">
            <v>26.287062409928016</v>
          </cell>
          <cell r="R296">
            <v>20.027384370228088</v>
          </cell>
          <cell r="S296">
            <v>189.89625198298742</v>
          </cell>
          <cell r="T296">
            <v>20.728531545943451</v>
          </cell>
          <cell r="U296">
            <v>26.664310640318977</v>
          </cell>
          <cell r="W296">
            <v>0</v>
          </cell>
          <cell r="X296">
            <v>11.061947188618202</v>
          </cell>
          <cell r="Y296">
            <v>10.483870967741936</v>
          </cell>
          <cell r="Z296">
            <v>0</v>
          </cell>
          <cell r="AA296">
            <v>0</v>
          </cell>
          <cell r="AB296">
            <v>0</v>
          </cell>
          <cell r="AC296">
            <v>5</v>
          </cell>
          <cell r="AD296">
            <v>0</v>
          </cell>
          <cell r="AE296">
            <v>1.3517454706142278</v>
          </cell>
          <cell r="AF296">
            <v>0.51201102917657604</v>
          </cell>
          <cell r="AG296">
            <v>0</v>
          </cell>
          <cell r="AH296">
            <v>3.5023778602821416</v>
          </cell>
          <cell r="AI296">
            <v>0</v>
          </cell>
          <cell r="AJ296">
            <v>0</v>
          </cell>
          <cell r="AK296">
            <v>0</v>
          </cell>
          <cell r="AL296">
            <v>0</v>
          </cell>
          <cell r="AM296">
            <v>0</v>
          </cell>
          <cell r="AN296">
            <v>0</v>
          </cell>
          <cell r="AO296">
            <v>20.605613364631481</v>
          </cell>
          <cell r="AP296">
            <v>0</v>
          </cell>
          <cell r="AQ296">
            <v>23.487988970823423</v>
          </cell>
          <cell r="AR296">
            <v>16.512011029176577</v>
          </cell>
          <cell r="AS296">
            <v>31.608745808632833</v>
          </cell>
          <cell r="AT296">
            <v>0</v>
          </cell>
          <cell r="AU296">
            <v>0</v>
          </cell>
          <cell r="AV296">
            <v>0</v>
          </cell>
          <cell r="AW296">
            <v>67</v>
          </cell>
          <cell r="AX296">
            <v>0</v>
          </cell>
          <cell r="AY296">
            <v>0</v>
          </cell>
          <cell r="AZ296">
            <v>42.172920477672747</v>
          </cell>
          <cell r="BA296">
            <v>0</v>
          </cell>
          <cell r="BB296">
            <v>128.1161736915771</v>
          </cell>
          <cell r="BC296">
            <v>0</v>
          </cell>
          <cell r="BD296">
            <v>0</v>
          </cell>
          <cell r="BE296">
            <v>27.3224043715847</v>
          </cell>
          <cell r="BF296">
            <v>34.212601225660833</v>
          </cell>
          <cell r="BG296">
            <v>0</v>
          </cell>
          <cell r="BH296">
            <v>5.5500829011230195</v>
          </cell>
          <cell r="BI296">
            <v>0</v>
          </cell>
          <cell r="BJ296">
            <v>0</v>
          </cell>
          <cell r="BK296">
            <v>0</v>
          </cell>
          <cell r="BL296">
            <v>0</v>
          </cell>
          <cell r="BM296">
            <v>0</v>
          </cell>
          <cell r="BN296">
            <v>7.1054273576010019E-15</v>
          </cell>
          <cell r="BO296">
            <v>0</v>
          </cell>
          <cell r="BP296">
            <v>0</v>
          </cell>
          <cell r="BQ296">
            <v>-7.1054273576010019E-15</v>
          </cell>
          <cell r="BR296">
            <v>0</v>
          </cell>
          <cell r="BS296">
            <v>0</v>
          </cell>
          <cell r="BT296">
            <v>0</v>
          </cell>
          <cell r="BU296">
            <v>0</v>
          </cell>
          <cell r="BV296">
            <v>0</v>
          </cell>
          <cell r="BW296">
            <v>6.8156793342613113</v>
          </cell>
          <cell r="BX296">
            <v>0</v>
          </cell>
          <cell r="BY296">
            <v>0</v>
          </cell>
          <cell r="CA296">
            <v>0</v>
          </cell>
          <cell r="CB296">
            <v>11.715670523534513</v>
          </cell>
          <cell r="CC296">
            <v>0</v>
          </cell>
          <cell r="CD296">
            <v>0</v>
          </cell>
          <cell r="CE296">
            <v>0</v>
          </cell>
          <cell r="CF296">
            <v>0</v>
          </cell>
          <cell r="CH296">
            <v>11.715670523534513</v>
          </cell>
          <cell r="CJ296">
            <v>40045</v>
          </cell>
          <cell r="CK296">
            <v>11.061947188618202</v>
          </cell>
          <cell r="CL296">
            <v>1.8637564997908038</v>
          </cell>
          <cell r="CM296">
            <v>61.535005597245537</v>
          </cell>
          <cell r="CN296">
            <v>6.8156793342613113</v>
          </cell>
          <cell r="CO296">
            <v>0</v>
          </cell>
          <cell r="CP296">
            <v>55.716737033546451</v>
          </cell>
          <cell r="CQ296">
            <v>0</v>
          </cell>
          <cell r="CR296">
            <v>40</v>
          </cell>
          <cell r="CS296">
            <v>0</v>
          </cell>
          <cell r="CU296">
            <v>40045</v>
          </cell>
          <cell r="CV296">
            <v>0</v>
          </cell>
          <cell r="CW296">
            <v>5</v>
          </cell>
          <cell r="CX296">
            <v>0</v>
          </cell>
          <cell r="CY296">
            <v>0</v>
          </cell>
          <cell r="CZ296">
            <v>0</v>
          </cell>
          <cell r="DA296">
            <v>0</v>
          </cell>
          <cell r="DB296">
            <v>0</v>
          </cell>
          <cell r="DC296">
            <v>72.328767123287676</v>
          </cell>
          <cell r="DD296">
            <v>67</v>
          </cell>
          <cell r="DE296">
            <v>11.835616438356164</v>
          </cell>
          <cell r="DF296">
            <v>24</v>
          </cell>
          <cell r="DG296">
            <v>58.684931506849324</v>
          </cell>
          <cell r="DH296">
            <v>128.1161736915771</v>
          </cell>
          <cell r="DI296">
            <v>0</v>
          </cell>
          <cell r="DJ296">
            <v>0</v>
          </cell>
          <cell r="DK296">
            <v>27.3224043715847</v>
          </cell>
          <cell r="DL296">
            <v>34.21260122566084</v>
          </cell>
          <cell r="DM296">
            <v>0</v>
          </cell>
          <cell r="DN296">
            <v>0</v>
          </cell>
          <cell r="DO296">
            <v>-7.1054273576010019E-15</v>
          </cell>
          <cell r="DP296">
            <v>6.8156793342613113</v>
          </cell>
          <cell r="DR296">
            <v>68.350684931506848</v>
          </cell>
          <cell r="DS296">
            <v>11.715670523534513</v>
          </cell>
          <cell r="DT296">
            <v>0</v>
          </cell>
          <cell r="DV296">
            <v>40045</v>
          </cell>
          <cell r="DW296">
            <v>1.2425043331938692</v>
          </cell>
          <cell r="DY296">
            <v>49.7</v>
          </cell>
          <cell r="DZ296">
            <v>44.7</v>
          </cell>
          <cell r="EA296">
            <v>40</v>
          </cell>
          <cell r="EB296">
            <v>40</v>
          </cell>
          <cell r="ED296">
            <v>60</v>
          </cell>
          <cell r="EE296">
            <v>20</v>
          </cell>
          <cell r="EF296">
            <v>55.716737033546458</v>
          </cell>
          <cell r="EG296">
            <v>0</v>
          </cell>
          <cell r="EH296">
            <v>55.716737033546458</v>
          </cell>
          <cell r="EJ296">
            <v>40</v>
          </cell>
          <cell r="EK296">
            <v>100</v>
          </cell>
          <cell r="EL296">
            <v>120</v>
          </cell>
          <cell r="EN296">
            <v>0</v>
          </cell>
          <cell r="EO296">
            <v>60</v>
          </cell>
          <cell r="EP296">
            <v>80</v>
          </cell>
          <cell r="ER296">
            <v>200</v>
          </cell>
          <cell r="ET296">
            <v>15</v>
          </cell>
          <cell r="EU296">
            <v>0</v>
          </cell>
          <cell r="EV296">
            <v>6.8156793342613113</v>
          </cell>
          <cell r="EW296">
            <v>53.350684931506848</v>
          </cell>
          <cell r="EX296">
            <v>15</v>
          </cell>
          <cell r="EZ296">
            <v>46.535005597245537</v>
          </cell>
          <cell r="FA296">
            <v>61.535005597245537</v>
          </cell>
          <cell r="FB296">
            <v>59</v>
          </cell>
          <cell r="FC296">
            <v>68.350684931506848</v>
          </cell>
          <cell r="FE296">
            <v>38271.593283217589</v>
          </cell>
        </row>
        <row r="297">
          <cell r="A297">
            <v>40046</v>
          </cell>
          <cell r="B297">
            <v>21</v>
          </cell>
          <cell r="C297">
            <v>5</v>
          </cell>
          <cell r="D297">
            <v>8</v>
          </cell>
          <cell r="E297">
            <v>2009</v>
          </cell>
          <cell r="G297">
            <v>0</v>
          </cell>
          <cell r="H297">
            <v>2.6681602780122264</v>
          </cell>
          <cell r="I297">
            <v>7.8497946737460564</v>
          </cell>
          <cell r="J297">
            <v>85.61643835616438</v>
          </cell>
          <cell r="K297">
            <v>10.483870967741936</v>
          </cell>
          <cell r="L297">
            <v>0.4169155134359262</v>
          </cell>
          <cell r="M297">
            <v>6.3125518951422546</v>
          </cell>
          <cell r="N297">
            <v>0</v>
          </cell>
          <cell r="O297">
            <v>28.673504896511311</v>
          </cell>
          <cell r="P297">
            <v>15.549558394992127</v>
          </cell>
          <cell r="Q297">
            <v>26.014940050411674</v>
          </cell>
          <cell r="R297">
            <v>20.027384370228088</v>
          </cell>
          <cell r="S297">
            <v>215.07710094020229</v>
          </cell>
          <cell r="T297">
            <v>21.001067950976747</v>
          </cell>
          <cell r="U297">
            <v>29.958466132499943</v>
          </cell>
          <cell r="W297">
            <v>0</v>
          </cell>
          <cell r="X297">
            <v>10.517954951758282</v>
          </cell>
          <cell r="Y297">
            <v>10.483870967741936</v>
          </cell>
          <cell r="Z297">
            <v>0</v>
          </cell>
          <cell r="AA297">
            <v>0</v>
          </cell>
          <cell r="AB297">
            <v>0</v>
          </cell>
          <cell r="AC297">
            <v>5</v>
          </cell>
          <cell r="AD297">
            <v>0</v>
          </cell>
          <cell r="AE297">
            <v>1.3517454706142278</v>
          </cell>
          <cell r="AF297">
            <v>0.37772193796395293</v>
          </cell>
          <cell r="AG297">
            <v>0</v>
          </cell>
          <cell r="AH297">
            <v>3.7822123447235469</v>
          </cell>
          <cell r="AI297">
            <v>0</v>
          </cell>
          <cell r="AJ297">
            <v>0</v>
          </cell>
          <cell r="AK297">
            <v>0</v>
          </cell>
          <cell r="AL297">
            <v>0</v>
          </cell>
          <cell r="AM297">
            <v>0</v>
          </cell>
          <cell r="AN297">
            <v>0</v>
          </cell>
          <cell r="AO297">
            <v>20.700735409657774</v>
          </cell>
          <cell r="AP297">
            <v>0</v>
          </cell>
          <cell r="AQ297">
            <v>23.622278062036045</v>
          </cell>
          <cell r="AR297">
            <v>16.377721937963955</v>
          </cell>
          <cell r="AS297">
            <v>25.782439957761895</v>
          </cell>
          <cell r="AT297">
            <v>0</v>
          </cell>
          <cell r="AU297">
            <v>0</v>
          </cell>
          <cell r="AV297">
            <v>0</v>
          </cell>
          <cell r="AW297">
            <v>67</v>
          </cell>
          <cell r="AX297">
            <v>0</v>
          </cell>
          <cell r="AY297">
            <v>0</v>
          </cell>
          <cell r="AZ297">
            <v>42.307209568885369</v>
          </cell>
          <cell r="BA297">
            <v>0</v>
          </cell>
          <cell r="BB297">
            <v>156.72942545479361</v>
          </cell>
          <cell r="BC297">
            <v>0</v>
          </cell>
          <cell r="BD297">
            <v>0</v>
          </cell>
          <cell r="BE297">
            <v>27.3224043715847</v>
          </cell>
          <cell r="BF297">
            <v>33.765968257428355</v>
          </cell>
          <cell r="BG297">
            <v>0</v>
          </cell>
          <cell r="BH297">
            <v>11.545424459386176</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7.2623123024937968</v>
          </cell>
          <cell r="BX297">
            <v>0</v>
          </cell>
          <cell r="BY297">
            <v>0</v>
          </cell>
          <cell r="CA297">
            <v>0</v>
          </cell>
          <cell r="CB297">
            <v>5.7203289652713494</v>
          </cell>
          <cell r="CC297">
            <v>0</v>
          </cell>
          <cell r="CD297">
            <v>0</v>
          </cell>
          <cell r="CE297">
            <v>0</v>
          </cell>
          <cell r="CF297">
            <v>0</v>
          </cell>
          <cell r="CH297">
            <v>5.7203289652713494</v>
          </cell>
          <cell r="CJ297">
            <v>40046</v>
          </cell>
          <cell r="CK297">
            <v>10.517954951758282</v>
          </cell>
          <cell r="CL297">
            <v>1.7294674085781807</v>
          </cell>
          <cell r="CM297">
            <v>61.088372629013051</v>
          </cell>
          <cell r="CN297">
            <v>7.2623123024937968</v>
          </cell>
          <cell r="CO297">
            <v>0</v>
          </cell>
          <cell r="CP297">
            <v>50.265387712143216</v>
          </cell>
          <cell r="CQ297">
            <v>0</v>
          </cell>
          <cell r="CR297">
            <v>40</v>
          </cell>
          <cell r="CS297">
            <v>0</v>
          </cell>
          <cell r="CU297">
            <v>40046</v>
          </cell>
          <cell r="CV297">
            <v>0</v>
          </cell>
          <cell r="CW297">
            <v>5</v>
          </cell>
          <cell r="CX297">
            <v>0</v>
          </cell>
          <cell r="CY297">
            <v>0</v>
          </cell>
          <cell r="CZ297">
            <v>0</v>
          </cell>
          <cell r="DA297">
            <v>0</v>
          </cell>
          <cell r="DB297">
            <v>0</v>
          </cell>
          <cell r="DC297">
            <v>72.328767123287676</v>
          </cell>
          <cell r="DD297">
            <v>67</v>
          </cell>
          <cell r="DE297">
            <v>11.835616438356164</v>
          </cell>
          <cell r="DF297">
            <v>24</v>
          </cell>
          <cell r="DG297">
            <v>58.684931506849324</v>
          </cell>
          <cell r="DH297">
            <v>156.72942545479361</v>
          </cell>
          <cell r="DI297">
            <v>0</v>
          </cell>
          <cell r="DJ297">
            <v>0</v>
          </cell>
          <cell r="DK297">
            <v>27.3224043715847</v>
          </cell>
          <cell r="DL297">
            <v>33.765968257428355</v>
          </cell>
          <cell r="DM297">
            <v>0</v>
          </cell>
          <cell r="DN297">
            <v>0</v>
          </cell>
          <cell r="DO297">
            <v>0</v>
          </cell>
          <cell r="DP297">
            <v>7.2623123024937968</v>
          </cell>
          <cell r="DR297">
            <v>68.350684931506848</v>
          </cell>
          <cell r="DS297">
            <v>5.7203289652713494</v>
          </cell>
          <cell r="DT297">
            <v>0</v>
          </cell>
          <cell r="DV297">
            <v>40046</v>
          </cell>
          <cell r="DW297">
            <v>1.1529782723854538</v>
          </cell>
          <cell r="DY297">
            <v>49.7</v>
          </cell>
          <cell r="DZ297">
            <v>44.7</v>
          </cell>
          <cell r="EA297">
            <v>40</v>
          </cell>
          <cell r="EB297">
            <v>40</v>
          </cell>
          <cell r="ED297">
            <v>60</v>
          </cell>
          <cell r="EE297">
            <v>20</v>
          </cell>
          <cell r="EF297">
            <v>50.265387712143216</v>
          </cell>
          <cell r="EG297">
            <v>0</v>
          </cell>
          <cell r="EH297">
            <v>50.265387712143216</v>
          </cell>
          <cell r="EJ297">
            <v>40</v>
          </cell>
          <cell r="EK297">
            <v>100</v>
          </cell>
          <cell r="EL297">
            <v>120</v>
          </cell>
          <cell r="EN297">
            <v>0</v>
          </cell>
          <cell r="EO297">
            <v>60</v>
          </cell>
          <cell r="EP297">
            <v>80</v>
          </cell>
          <cell r="ER297">
            <v>200</v>
          </cell>
          <cell r="ET297">
            <v>15</v>
          </cell>
          <cell r="EU297">
            <v>0</v>
          </cell>
          <cell r="EV297">
            <v>7.2623123024937968</v>
          </cell>
          <cell r="EW297">
            <v>53.350684931506848</v>
          </cell>
          <cell r="EX297">
            <v>15</v>
          </cell>
          <cell r="EZ297">
            <v>46.088372629013051</v>
          </cell>
          <cell r="FA297">
            <v>61.088372629013051</v>
          </cell>
          <cell r="FB297">
            <v>59</v>
          </cell>
          <cell r="FC297">
            <v>68.350684931506848</v>
          </cell>
          <cell r="FE297">
            <v>38271.593283449074</v>
          </cell>
        </row>
        <row r="298">
          <cell r="A298">
            <v>40047</v>
          </cell>
          <cell r="B298">
            <v>22</v>
          </cell>
          <cell r="C298">
            <v>6</v>
          </cell>
          <cell r="D298">
            <v>8</v>
          </cell>
          <cell r="E298">
            <v>2009</v>
          </cell>
          <cell r="G298">
            <v>0</v>
          </cell>
          <cell r="H298">
            <v>3.0252393609831003</v>
          </cell>
          <cell r="I298">
            <v>9.8074395608145348</v>
          </cell>
          <cell r="J298">
            <v>85.61643835616438</v>
          </cell>
          <cell r="K298">
            <v>10.483870967741936</v>
          </cell>
          <cell r="L298">
            <v>0.4727111904950797</v>
          </cell>
          <cell r="M298">
            <v>7.8868268227668707</v>
          </cell>
          <cell r="N298">
            <v>7.7697391304347825</v>
          </cell>
          <cell r="O298">
            <v>32.510871383967945</v>
          </cell>
          <cell r="P298">
            <v>19.427432244347525</v>
          </cell>
          <cell r="Q298">
            <v>25.956808658229576</v>
          </cell>
          <cell r="R298">
            <v>20.027384370228088</v>
          </cell>
          <cell r="S298">
            <v>178.0703004131976</v>
          </cell>
          <cell r="T298">
            <v>21.374791825134043</v>
          </cell>
          <cell r="U298">
            <v>39.00178834332786</v>
          </cell>
          <cell r="W298">
            <v>0</v>
          </cell>
          <cell r="X298">
            <v>12.832678921797635</v>
          </cell>
          <cell r="Y298">
            <v>10.483870967741936</v>
          </cell>
          <cell r="Z298">
            <v>0</v>
          </cell>
          <cell r="AA298">
            <v>0</v>
          </cell>
          <cell r="AB298">
            <v>2.5106780856725126</v>
          </cell>
          <cell r="AC298">
            <v>5</v>
          </cell>
          <cell r="AD298">
            <v>0</v>
          </cell>
          <cell r="AE298">
            <v>1.3517454706142278</v>
          </cell>
          <cell r="AF298">
            <v>7.266853587409992</v>
          </cell>
          <cell r="AG298">
            <v>0</v>
          </cell>
          <cell r="AH298">
            <v>3.4575430450389515</v>
          </cell>
          <cell r="AI298">
            <v>0</v>
          </cell>
          <cell r="AJ298">
            <v>0</v>
          </cell>
          <cell r="AK298">
            <v>0</v>
          </cell>
          <cell r="AL298">
            <v>0</v>
          </cell>
          <cell r="AM298">
            <v>0</v>
          </cell>
          <cell r="AN298">
            <v>0</v>
          </cell>
          <cell r="AO298">
            <v>18.525421991357756</v>
          </cell>
          <cell r="AP298">
            <v>0</v>
          </cell>
          <cell r="AQ298">
            <v>16.73314641259001</v>
          </cell>
          <cell r="AR298">
            <v>22.221120882060511</v>
          </cell>
          <cell r="AS298">
            <v>36.985264325725907</v>
          </cell>
          <cell r="AT298">
            <v>0</v>
          </cell>
          <cell r="AU298">
            <v>0</v>
          </cell>
          <cell r="AV298">
            <v>0</v>
          </cell>
          <cell r="AW298">
            <v>67</v>
          </cell>
          <cell r="AX298">
            <v>0</v>
          </cell>
          <cell r="AY298">
            <v>0</v>
          </cell>
          <cell r="AZ298">
            <v>36.463810624788813</v>
          </cell>
          <cell r="BA298">
            <v>0</v>
          </cell>
          <cell r="BB298">
            <v>134.98306995687071</v>
          </cell>
          <cell r="BC298">
            <v>0</v>
          </cell>
          <cell r="BD298">
            <v>0</v>
          </cell>
          <cell r="BE298">
            <v>27.3224043715847</v>
          </cell>
          <cell r="BF298">
            <v>41.028280559922152</v>
          </cell>
          <cell r="BG298">
            <v>0</v>
          </cell>
          <cell r="BH298">
            <v>0.5278588393674255</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CA298">
            <v>0</v>
          </cell>
          <cell r="CB298">
            <v>16.737894585290107</v>
          </cell>
          <cell r="CC298">
            <v>0</v>
          </cell>
          <cell r="CD298">
            <v>0</v>
          </cell>
          <cell r="CE298">
            <v>0</v>
          </cell>
          <cell r="CF298">
            <v>0</v>
          </cell>
          <cell r="CH298">
            <v>16.737894585290107</v>
          </cell>
          <cell r="CJ298">
            <v>40047</v>
          </cell>
          <cell r="CK298">
            <v>12.832678921797635</v>
          </cell>
          <cell r="CL298">
            <v>8.6185990580242198</v>
          </cell>
          <cell r="CM298">
            <v>68.350684931506848</v>
          </cell>
          <cell r="CN298">
            <v>0</v>
          </cell>
          <cell r="CO298">
            <v>0</v>
          </cell>
          <cell r="CP298">
            <v>58.968229362122614</v>
          </cell>
          <cell r="CQ298">
            <v>0</v>
          </cell>
          <cell r="CR298">
            <v>38.954267294650521</v>
          </cell>
          <cell r="CS298">
            <v>0</v>
          </cell>
          <cell r="CU298">
            <v>40047</v>
          </cell>
          <cell r="CV298">
            <v>2.5106780856725126</v>
          </cell>
          <cell r="CW298">
            <v>5</v>
          </cell>
          <cell r="CX298">
            <v>0</v>
          </cell>
          <cell r="CY298">
            <v>0</v>
          </cell>
          <cell r="CZ298">
            <v>0</v>
          </cell>
          <cell r="DA298">
            <v>0</v>
          </cell>
          <cell r="DB298">
            <v>0</v>
          </cell>
          <cell r="DC298">
            <v>72.328767123287676</v>
          </cell>
          <cell r="DD298">
            <v>67</v>
          </cell>
          <cell r="DE298">
            <v>11.835616438356164</v>
          </cell>
          <cell r="DF298">
            <v>24</v>
          </cell>
          <cell r="DG298">
            <v>58.684931506849324</v>
          </cell>
          <cell r="DH298">
            <v>134.98306995687071</v>
          </cell>
          <cell r="DI298">
            <v>0</v>
          </cell>
          <cell r="DJ298">
            <v>0</v>
          </cell>
          <cell r="DK298">
            <v>27.3224043715847</v>
          </cell>
          <cell r="DL298">
            <v>41.028280559922152</v>
          </cell>
          <cell r="DM298">
            <v>0</v>
          </cell>
          <cell r="DN298">
            <v>0</v>
          </cell>
          <cell r="DO298">
            <v>0</v>
          </cell>
          <cell r="DP298">
            <v>0</v>
          </cell>
          <cell r="DR298">
            <v>68.350684931506848</v>
          </cell>
          <cell r="DS298">
            <v>16.737894585290107</v>
          </cell>
          <cell r="DT298">
            <v>0</v>
          </cell>
          <cell r="DV298">
            <v>40047</v>
          </cell>
          <cell r="DW298">
            <v>5.7457327053494796</v>
          </cell>
          <cell r="DY298">
            <v>49.7</v>
          </cell>
          <cell r="DZ298">
            <v>44.7</v>
          </cell>
          <cell r="EA298">
            <v>40</v>
          </cell>
          <cell r="EB298">
            <v>38.954267294650521</v>
          </cell>
          <cell r="ED298">
            <v>60</v>
          </cell>
          <cell r="EE298">
            <v>20</v>
          </cell>
          <cell r="EF298">
            <v>58.968229362122614</v>
          </cell>
          <cell r="EG298">
            <v>0</v>
          </cell>
          <cell r="EH298">
            <v>58.968229362122614</v>
          </cell>
          <cell r="EJ298">
            <v>38.954267294650521</v>
          </cell>
          <cell r="EK298">
            <v>98.954267294650521</v>
          </cell>
          <cell r="EL298">
            <v>118.95426729465052</v>
          </cell>
          <cell r="EN298">
            <v>0</v>
          </cell>
          <cell r="EO298">
            <v>60</v>
          </cell>
          <cell r="EP298">
            <v>80</v>
          </cell>
          <cell r="ER298">
            <v>200</v>
          </cell>
          <cell r="ET298">
            <v>15</v>
          </cell>
          <cell r="EU298">
            <v>0</v>
          </cell>
          <cell r="EV298">
            <v>0</v>
          </cell>
          <cell r="EW298">
            <v>57.582261422340878</v>
          </cell>
          <cell r="EX298">
            <v>10.76842350916597</v>
          </cell>
          <cell r="EZ298">
            <v>57.582261422340878</v>
          </cell>
          <cell r="FA298">
            <v>72.582261422340878</v>
          </cell>
          <cell r="FB298">
            <v>59</v>
          </cell>
          <cell r="FC298">
            <v>68.350684931506848</v>
          </cell>
          <cell r="FE298">
            <v>38271.593283564813</v>
          </cell>
        </row>
        <row r="299">
          <cell r="A299">
            <v>40048</v>
          </cell>
          <cell r="B299">
            <v>23</v>
          </cell>
          <cell r="C299">
            <v>7</v>
          </cell>
          <cell r="D299">
            <v>8</v>
          </cell>
          <cell r="E299">
            <v>2009</v>
          </cell>
          <cell r="G299">
            <v>0</v>
          </cell>
          <cell r="H299">
            <v>2.9421211629871351</v>
          </cell>
          <cell r="I299">
            <v>9.7833390280987196</v>
          </cell>
          <cell r="J299">
            <v>85.61643835616438</v>
          </cell>
          <cell r="K299">
            <v>10.483870967741936</v>
          </cell>
          <cell r="L299">
            <v>0.45972349013879765</v>
          </cell>
          <cell r="M299">
            <v>7.8674459510635657</v>
          </cell>
          <cell r="N299">
            <v>7.7697391304347825</v>
          </cell>
          <cell r="O299">
            <v>31.617637916373539</v>
          </cell>
          <cell r="P299">
            <v>19.379691805725816</v>
          </cell>
          <cell r="Q299">
            <v>25.979363722112161</v>
          </cell>
          <cell r="R299">
            <v>20.027384370228088</v>
          </cell>
          <cell r="S299">
            <v>151.20992102524559</v>
          </cell>
          <cell r="T299">
            <v>21.278118562969684</v>
          </cell>
          <cell r="U299">
            <v>38.159234624698875</v>
          </cell>
          <cell r="W299">
            <v>0</v>
          </cell>
          <cell r="X299">
            <v>12.725460191085855</v>
          </cell>
          <cell r="Y299">
            <v>10.483870967741936</v>
          </cell>
          <cell r="Z299">
            <v>0</v>
          </cell>
          <cell r="AA299">
            <v>0</v>
          </cell>
          <cell r="AB299">
            <v>2.5094045533102145</v>
          </cell>
          <cell r="AC299">
            <v>5</v>
          </cell>
          <cell r="AD299">
            <v>0</v>
          </cell>
          <cell r="AE299">
            <v>1.3517454706142278</v>
          </cell>
          <cell r="AF299">
            <v>7.2357585477127024</v>
          </cell>
          <cell r="AG299">
            <v>0</v>
          </cell>
          <cell r="AH299">
            <v>3.5781005968974746</v>
          </cell>
          <cell r="AI299">
            <v>0</v>
          </cell>
          <cell r="AJ299">
            <v>0</v>
          </cell>
          <cell r="AK299">
            <v>0</v>
          </cell>
          <cell r="AL299">
            <v>0</v>
          </cell>
          <cell r="AM299">
            <v>0</v>
          </cell>
          <cell r="AN299">
            <v>0</v>
          </cell>
          <cell r="AO299">
            <v>18.336067591605271</v>
          </cell>
          <cell r="AP299">
            <v>0</v>
          </cell>
          <cell r="AQ299">
            <v>16.764241452287298</v>
          </cell>
          <cell r="AR299">
            <v>22.210755868828084</v>
          </cell>
          <cell r="AS299">
            <v>36.114912304821488</v>
          </cell>
          <cell r="AT299">
            <v>0</v>
          </cell>
          <cell r="AU299">
            <v>0</v>
          </cell>
          <cell r="AV299">
            <v>0</v>
          </cell>
          <cell r="AW299">
            <v>67</v>
          </cell>
          <cell r="AX299">
            <v>0</v>
          </cell>
          <cell r="AY299">
            <v>0</v>
          </cell>
          <cell r="AZ299">
            <v>36.474175638021237</v>
          </cell>
          <cell r="BA299">
            <v>0</v>
          </cell>
          <cell r="BB299">
            <v>107.17309857489293</v>
          </cell>
          <cell r="BC299">
            <v>0</v>
          </cell>
          <cell r="BD299">
            <v>0</v>
          </cell>
          <cell r="BE299">
            <v>27.3224043715847</v>
          </cell>
          <cell r="BF299">
            <v>41.028280559922152</v>
          </cell>
          <cell r="BG299">
            <v>0</v>
          </cell>
          <cell r="BH299">
            <v>1.574226438877588</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CA299">
            <v>0</v>
          </cell>
          <cell r="CB299">
            <v>15.691526985779944</v>
          </cell>
          <cell r="CC299">
            <v>0</v>
          </cell>
          <cell r="CD299">
            <v>0</v>
          </cell>
          <cell r="CE299">
            <v>0</v>
          </cell>
          <cell r="CF299">
            <v>0</v>
          </cell>
          <cell r="CH299">
            <v>15.691526985779944</v>
          </cell>
          <cell r="CJ299">
            <v>40048</v>
          </cell>
          <cell r="CK299">
            <v>12.725460191085855</v>
          </cell>
          <cell r="CL299">
            <v>8.5875040183269302</v>
          </cell>
          <cell r="CM299">
            <v>68.350684931506848</v>
          </cell>
          <cell r="CN299">
            <v>0</v>
          </cell>
          <cell r="CO299">
            <v>0</v>
          </cell>
          <cell r="CP299">
            <v>58.02908049332423</v>
          </cell>
          <cell r="CQ299">
            <v>0</v>
          </cell>
          <cell r="CR299">
            <v>38.974997321115382</v>
          </cell>
          <cell r="CS299">
            <v>0</v>
          </cell>
          <cell r="CU299">
            <v>40048</v>
          </cell>
          <cell r="CV299">
            <v>2.5094045533102145</v>
          </cell>
          <cell r="CW299">
            <v>5</v>
          </cell>
          <cell r="CX299">
            <v>0</v>
          </cell>
          <cell r="CY299">
            <v>0</v>
          </cell>
          <cell r="CZ299">
            <v>0</v>
          </cell>
          <cell r="DA299">
            <v>0</v>
          </cell>
          <cell r="DB299">
            <v>0</v>
          </cell>
          <cell r="DC299">
            <v>72.328767123287676</v>
          </cell>
          <cell r="DD299">
            <v>67</v>
          </cell>
          <cell r="DE299">
            <v>11.835616438356164</v>
          </cell>
          <cell r="DF299">
            <v>24</v>
          </cell>
          <cell r="DG299">
            <v>58.684931506849324</v>
          </cell>
          <cell r="DH299">
            <v>107.17309857489293</v>
          </cell>
          <cell r="DI299">
            <v>0</v>
          </cell>
          <cell r="DJ299">
            <v>0</v>
          </cell>
          <cell r="DK299">
            <v>27.3224043715847</v>
          </cell>
          <cell r="DL299">
            <v>41.028280559922152</v>
          </cell>
          <cell r="DM299">
            <v>0</v>
          </cell>
          <cell r="DN299">
            <v>0</v>
          </cell>
          <cell r="DO299">
            <v>0</v>
          </cell>
          <cell r="DP299">
            <v>0</v>
          </cell>
          <cell r="DR299">
            <v>68.350684931506848</v>
          </cell>
          <cell r="DS299">
            <v>15.691526985779944</v>
          </cell>
          <cell r="DT299">
            <v>0</v>
          </cell>
          <cell r="DV299">
            <v>40048</v>
          </cell>
          <cell r="DW299">
            <v>5.7250026788846204</v>
          </cell>
          <cell r="DY299">
            <v>49.7</v>
          </cell>
          <cell r="DZ299">
            <v>44.7</v>
          </cell>
          <cell r="EA299">
            <v>40</v>
          </cell>
          <cell r="EB299">
            <v>38.974997321115382</v>
          </cell>
          <cell r="ED299">
            <v>60</v>
          </cell>
          <cell r="EE299">
            <v>20</v>
          </cell>
          <cell r="EF299">
            <v>58.02908049332423</v>
          </cell>
          <cell r="EG299">
            <v>0</v>
          </cell>
          <cell r="EH299">
            <v>58.02908049332423</v>
          </cell>
          <cell r="EJ299">
            <v>38.974997321115382</v>
          </cell>
          <cell r="EK299">
            <v>98.974997321115382</v>
          </cell>
          <cell r="EL299">
            <v>118.97499732111538</v>
          </cell>
          <cell r="EN299">
            <v>0</v>
          </cell>
          <cell r="EO299">
            <v>60</v>
          </cell>
          <cell r="EP299">
            <v>80</v>
          </cell>
          <cell r="ER299">
            <v>200</v>
          </cell>
          <cell r="ET299">
            <v>15</v>
          </cell>
          <cell r="EU299">
            <v>0</v>
          </cell>
          <cell r="EV299">
            <v>0</v>
          </cell>
          <cell r="EW299">
            <v>57.440760354028967</v>
          </cell>
          <cell r="EX299">
            <v>10.909924577477881</v>
          </cell>
          <cell r="EZ299">
            <v>57.440760354028967</v>
          </cell>
          <cell r="FA299">
            <v>72.440760354028967</v>
          </cell>
          <cell r="FB299">
            <v>59</v>
          </cell>
          <cell r="FC299">
            <v>68.350684931506848</v>
          </cell>
          <cell r="FE299">
            <v>38271.593283912036</v>
          </cell>
        </row>
        <row r="300">
          <cell r="A300">
            <v>40049</v>
          </cell>
          <cell r="B300">
            <v>24</v>
          </cell>
          <cell r="C300">
            <v>1</v>
          </cell>
          <cell r="D300">
            <v>8</v>
          </cell>
          <cell r="E300">
            <v>2009</v>
          </cell>
          <cell r="G300">
            <v>0</v>
          </cell>
          <cell r="H300">
            <v>2.8846527244349005</v>
          </cell>
          <cell r="I300">
            <v>9.7668484651272234</v>
          </cell>
          <cell r="J300">
            <v>85.61643835616438</v>
          </cell>
          <cell r="K300">
            <v>10.483870967741936</v>
          </cell>
          <cell r="L300">
            <v>0.4507437134129349</v>
          </cell>
          <cell r="M300">
            <v>7.8541847717761835</v>
          </cell>
          <cell r="N300">
            <v>7.7697391304347825</v>
          </cell>
          <cell r="O300">
            <v>31.000050746741451</v>
          </cell>
          <cell r="P300">
            <v>19.347025859347728</v>
          </cell>
          <cell r="Q300">
            <v>26.001244217505874</v>
          </cell>
          <cell r="R300">
            <v>20.027384370228088</v>
          </cell>
          <cell r="S300">
            <v>136.25026377272437</v>
          </cell>
          <cell r="T300">
            <v>21.22427722117127</v>
          </cell>
          <cell r="U300">
            <v>37.689981578586639</v>
          </cell>
          <cell r="W300">
            <v>0</v>
          </cell>
          <cell r="X300">
            <v>12.651501189562124</v>
          </cell>
          <cell r="Y300">
            <v>10.483870967741936</v>
          </cell>
          <cell r="Z300">
            <v>0</v>
          </cell>
          <cell r="AA300">
            <v>0</v>
          </cell>
          <cell r="AB300">
            <v>2.5081316669425933</v>
          </cell>
          <cell r="AC300">
            <v>5</v>
          </cell>
          <cell r="AD300">
            <v>0</v>
          </cell>
          <cell r="AE300">
            <v>1.3517454706142278</v>
          </cell>
          <cell r="AF300">
            <v>7.21479047806708</v>
          </cell>
          <cell r="AG300">
            <v>0</v>
          </cell>
          <cell r="AH300">
            <v>3.6807234600105314</v>
          </cell>
          <cell r="AI300">
            <v>0</v>
          </cell>
          <cell r="AJ300">
            <v>0</v>
          </cell>
          <cell r="AK300">
            <v>0</v>
          </cell>
          <cell r="AL300">
            <v>0</v>
          </cell>
          <cell r="AM300">
            <v>0</v>
          </cell>
          <cell r="AN300">
            <v>0</v>
          </cell>
          <cell r="AO300">
            <v>18.128585911490458</v>
          </cell>
          <cell r="AP300">
            <v>0</v>
          </cell>
          <cell r="AQ300">
            <v>16.78520952193292</v>
          </cell>
          <cell r="AR300">
            <v>22.203766512279543</v>
          </cell>
          <cell r="AS300">
            <v>35.577419788109687</v>
          </cell>
          <cell r="AT300">
            <v>0</v>
          </cell>
          <cell r="AU300">
            <v>0</v>
          </cell>
          <cell r="AV300">
            <v>0</v>
          </cell>
          <cell r="AW300">
            <v>67</v>
          </cell>
          <cell r="AX300">
            <v>0</v>
          </cell>
          <cell r="AY300">
            <v>0</v>
          </cell>
          <cell r="AZ300">
            <v>36.481164994569781</v>
          </cell>
          <cell r="BA300">
            <v>0</v>
          </cell>
          <cell r="BB300">
            <v>91.683357577912489</v>
          </cell>
          <cell r="BC300">
            <v>0</v>
          </cell>
          <cell r="BD300">
            <v>0</v>
          </cell>
          <cell r="BE300">
            <v>27.3224043715847</v>
          </cell>
          <cell r="BF300">
            <v>41.028280559922152</v>
          </cell>
          <cell r="BG300">
            <v>0</v>
          </cell>
          <cell r="BH300">
            <v>2.2905367741148694</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CA300">
            <v>0</v>
          </cell>
          <cell r="CB300">
            <v>14.975216650542663</v>
          </cell>
          <cell r="CC300">
            <v>0</v>
          </cell>
          <cell r="CD300">
            <v>0</v>
          </cell>
          <cell r="CE300">
            <v>0</v>
          </cell>
          <cell r="CF300">
            <v>0</v>
          </cell>
          <cell r="CH300">
            <v>14.975216650542663</v>
          </cell>
          <cell r="CJ300">
            <v>40049</v>
          </cell>
          <cell r="CK300">
            <v>12.651501189562124</v>
          </cell>
          <cell r="CL300">
            <v>8.5665359486813077</v>
          </cell>
          <cell r="CM300">
            <v>68.350684931506848</v>
          </cell>
          <cell r="CN300">
            <v>0</v>
          </cell>
          <cell r="CO300">
            <v>0</v>
          </cell>
          <cell r="CP300">
            <v>57.386729159610674</v>
          </cell>
          <cell r="CQ300">
            <v>0</v>
          </cell>
          <cell r="CR300">
            <v>38.988976034212463</v>
          </cell>
          <cell r="CS300">
            <v>0</v>
          </cell>
          <cell r="CU300">
            <v>40049</v>
          </cell>
          <cell r="CV300">
            <v>2.5081316669425933</v>
          </cell>
          <cell r="CW300">
            <v>5</v>
          </cell>
          <cell r="CX300">
            <v>0</v>
          </cell>
          <cell r="CY300">
            <v>0</v>
          </cell>
          <cell r="CZ300">
            <v>0</v>
          </cell>
          <cell r="DA300">
            <v>0</v>
          </cell>
          <cell r="DB300">
            <v>0</v>
          </cell>
          <cell r="DC300">
            <v>72.328767123287676</v>
          </cell>
          <cell r="DD300">
            <v>67</v>
          </cell>
          <cell r="DE300">
            <v>11.835616438356164</v>
          </cell>
          <cell r="DF300">
            <v>24</v>
          </cell>
          <cell r="DG300">
            <v>58.684931506849324</v>
          </cell>
          <cell r="DH300">
            <v>91.683357577912489</v>
          </cell>
          <cell r="DI300">
            <v>0</v>
          </cell>
          <cell r="DJ300">
            <v>0</v>
          </cell>
          <cell r="DK300">
            <v>27.3224043715847</v>
          </cell>
          <cell r="DL300">
            <v>41.028280559922152</v>
          </cell>
          <cell r="DM300">
            <v>0</v>
          </cell>
          <cell r="DN300">
            <v>0</v>
          </cell>
          <cell r="DO300">
            <v>0</v>
          </cell>
          <cell r="DP300">
            <v>0</v>
          </cell>
          <cell r="DR300">
            <v>68.350684931506848</v>
          </cell>
          <cell r="DS300">
            <v>14.975216650542663</v>
          </cell>
          <cell r="DT300">
            <v>0</v>
          </cell>
          <cell r="DV300">
            <v>40049</v>
          </cell>
          <cell r="DW300">
            <v>5.7110239657875388</v>
          </cell>
          <cell r="DY300">
            <v>49.7</v>
          </cell>
          <cell r="DZ300">
            <v>44.7</v>
          </cell>
          <cell r="EA300">
            <v>40</v>
          </cell>
          <cell r="EB300">
            <v>38.988976034212463</v>
          </cell>
          <cell r="ED300">
            <v>60</v>
          </cell>
          <cell r="EE300">
            <v>20</v>
          </cell>
          <cell r="EF300">
            <v>57.386729159610674</v>
          </cell>
          <cell r="EG300">
            <v>0</v>
          </cell>
          <cell r="EH300">
            <v>57.386729159610674</v>
          </cell>
          <cell r="EJ300">
            <v>38.988976034212463</v>
          </cell>
          <cell r="EK300">
            <v>98.98897603421247</v>
          </cell>
          <cell r="EL300">
            <v>118.98897603421247</v>
          </cell>
          <cell r="EN300">
            <v>0</v>
          </cell>
          <cell r="EO300">
            <v>60</v>
          </cell>
          <cell r="EP300">
            <v>80</v>
          </cell>
          <cell r="ER300">
            <v>200</v>
          </cell>
          <cell r="ET300">
            <v>15</v>
          </cell>
          <cell r="EU300">
            <v>0</v>
          </cell>
          <cell r="EV300">
            <v>0</v>
          </cell>
          <cell r="EW300">
            <v>57.343939578113066</v>
          </cell>
          <cell r="EX300">
            <v>11.006745353393782</v>
          </cell>
          <cell r="EZ300">
            <v>57.343939578113066</v>
          </cell>
          <cell r="FA300">
            <v>72.343939578113066</v>
          </cell>
          <cell r="FB300">
            <v>59</v>
          </cell>
          <cell r="FC300">
            <v>68.350684931506848</v>
          </cell>
          <cell r="FE300">
            <v>38271.593284143521</v>
          </cell>
        </row>
        <row r="301">
          <cell r="A301">
            <v>40050</v>
          </cell>
          <cell r="B301">
            <v>25</v>
          </cell>
          <cell r="C301">
            <v>2</v>
          </cell>
          <cell r="D301">
            <v>8</v>
          </cell>
          <cell r="E301">
            <v>2009</v>
          </cell>
          <cell r="G301">
            <v>0</v>
          </cell>
          <cell r="H301">
            <v>3.5351080048933139</v>
          </cell>
          <cell r="I301">
            <v>9.9611819035292459</v>
          </cell>
          <cell r="J301">
            <v>85.61643835616438</v>
          </cell>
          <cell r="K301">
            <v>10.483870967741936</v>
          </cell>
          <cell r="L301">
            <v>0.55238112232506398</v>
          </cell>
          <cell r="M301">
            <v>8.0104614600030857</v>
          </cell>
          <cell r="N301">
            <v>7.7697391304347825</v>
          </cell>
          <cell r="O301">
            <v>37.990197786588986</v>
          </cell>
          <cell r="P301">
            <v>19.731978494941927</v>
          </cell>
          <cell r="Q301">
            <v>26.033323191023424</v>
          </cell>
          <cell r="R301">
            <v>20.027384370228088</v>
          </cell>
          <cell r="S301">
            <v>206.13828090681341</v>
          </cell>
          <cell r="T301">
            <v>21.475811367616767</v>
          </cell>
          <cell r="U301">
            <v>39.88222197375935</v>
          </cell>
          <cell r="W301">
            <v>0</v>
          </cell>
          <cell r="X301">
            <v>13.496289908422559</v>
          </cell>
          <cell r="Y301">
            <v>10.483870967741936</v>
          </cell>
          <cell r="Z301">
            <v>0</v>
          </cell>
          <cell r="AA301">
            <v>0</v>
          </cell>
          <cell r="AB301">
            <v>2.506859426241971</v>
          </cell>
          <cell r="AC301">
            <v>5</v>
          </cell>
          <cell r="AD301">
            <v>0</v>
          </cell>
          <cell r="AE301">
            <v>1.3517454706142278</v>
          </cell>
          <cell r="AF301">
            <v>7.473976815906731</v>
          </cell>
          <cell r="AG301">
            <v>0</v>
          </cell>
          <cell r="AH301">
            <v>3.3766900127561836</v>
          </cell>
          <cell r="AI301">
            <v>0</v>
          </cell>
          <cell r="AJ301">
            <v>0</v>
          </cell>
          <cell r="AK301">
            <v>0</v>
          </cell>
          <cell r="AL301">
            <v>0</v>
          </cell>
          <cell r="AM301">
            <v>0</v>
          </cell>
          <cell r="AN301">
            <v>0</v>
          </cell>
          <cell r="AO301">
            <v>17.40306469139713</v>
          </cell>
          <cell r="AP301">
            <v>0</v>
          </cell>
          <cell r="AQ301">
            <v>16.526023184093269</v>
          </cell>
          <cell r="AR301">
            <v>22.290161958226093</v>
          </cell>
          <cell r="AS301">
            <v>38.052722510711803</v>
          </cell>
          <cell r="AT301">
            <v>0</v>
          </cell>
          <cell r="AU301">
            <v>0</v>
          </cell>
          <cell r="AV301">
            <v>0</v>
          </cell>
          <cell r="AW301">
            <v>67</v>
          </cell>
          <cell r="AX301">
            <v>0</v>
          </cell>
          <cell r="AY301">
            <v>0</v>
          </cell>
          <cell r="AZ301">
            <v>36.394769548623231</v>
          </cell>
          <cell r="BA301">
            <v>0</v>
          </cell>
          <cell r="BB301">
            <v>164.10154469956626</v>
          </cell>
          <cell r="BC301">
            <v>0</v>
          </cell>
          <cell r="BD301">
            <v>0</v>
          </cell>
          <cell r="BE301">
            <v>27.3224043715847</v>
          </cell>
          <cell r="BF301">
            <v>41.028280559922152</v>
          </cell>
          <cell r="BG301">
            <v>0</v>
          </cell>
          <cell r="BH301">
            <v>0</v>
          </cell>
          <cell r="BI301">
            <v>0</v>
          </cell>
          <cell r="BJ301">
            <v>0</v>
          </cell>
          <cell r="BK301">
            <v>0</v>
          </cell>
          <cell r="BL301">
            <v>0</v>
          </cell>
          <cell r="BM301">
            <v>0</v>
          </cell>
          <cell r="BN301">
            <v>0</v>
          </cell>
          <cell r="BO301">
            <v>0</v>
          </cell>
          <cell r="BP301">
            <v>0</v>
          </cell>
          <cell r="BQ301">
            <v>7.1054273576010019E-15</v>
          </cell>
          <cell r="BR301">
            <v>0</v>
          </cell>
          <cell r="BS301">
            <v>0</v>
          </cell>
          <cell r="BT301">
            <v>0</v>
          </cell>
          <cell r="BU301">
            <v>0</v>
          </cell>
          <cell r="BV301">
            <v>0</v>
          </cell>
          <cell r="BW301">
            <v>0</v>
          </cell>
          <cell r="BX301">
            <v>0</v>
          </cell>
          <cell r="BY301">
            <v>0</v>
          </cell>
          <cell r="CA301">
            <v>0</v>
          </cell>
          <cell r="CB301">
            <v>17.265753424657532</v>
          </cell>
          <cell r="CC301">
            <v>0</v>
          </cell>
          <cell r="CD301">
            <v>0</v>
          </cell>
          <cell r="CE301">
            <v>6.1342214855979336</v>
          </cell>
          <cell r="CF301">
            <v>0</v>
          </cell>
          <cell r="CH301">
            <v>23.399974910255466</v>
          </cell>
          <cell r="CJ301">
            <v>40050</v>
          </cell>
          <cell r="CK301">
            <v>13.496289908422559</v>
          </cell>
          <cell r="CL301">
            <v>8.8257222865209588</v>
          </cell>
          <cell r="CM301">
            <v>68.350684931506848</v>
          </cell>
          <cell r="CN301">
            <v>0</v>
          </cell>
          <cell r="CO301">
            <v>0</v>
          </cell>
          <cell r="CP301">
            <v>58.832477214865115</v>
          </cell>
          <cell r="CQ301">
            <v>0</v>
          </cell>
          <cell r="CR301">
            <v>38.816185142319362</v>
          </cell>
          <cell r="CS301">
            <v>0</v>
          </cell>
          <cell r="CU301">
            <v>40050</v>
          </cell>
          <cell r="CV301">
            <v>2.506859426241971</v>
          </cell>
          <cell r="CW301">
            <v>5</v>
          </cell>
          <cell r="CX301">
            <v>0</v>
          </cell>
          <cell r="CY301">
            <v>0</v>
          </cell>
          <cell r="CZ301">
            <v>0</v>
          </cell>
          <cell r="DA301">
            <v>0</v>
          </cell>
          <cell r="DB301">
            <v>0</v>
          </cell>
          <cell r="DC301">
            <v>72.328767123287676</v>
          </cell>
          <cell r="DD301">
            <v>67</v>
          </cell>
          <cell r="DE301">
            <v>11.835616438356164</v>
          </cell>
          <cell r="DF301">
            <v>24</v>
          </cell>
          <cell r="DG301">
            <v>58.684931506849324</v>
          </cell>
          <cell r="DH301">
            <v>164.10154469956626</v>
          </cell>
          <cell r="DI301">
            <v>0</v>
          </cell>
          <cell r="DJ301">
            <v>0</v>
          </cell>
          <cell r="DK301">
            <v>27.3224043715847</v>
          </cell>
          <cell r="DL301">
            <v>41.028280559922152</v>
          </cell>
          <cell r="DM301">
            <v>0</v>
          </cell>
          <cell r="DN301">
            <v>0</v>
          </cell>
          <cell r="DO301">
            <v>7.1054273576010019E-15</v>
          </cell>
          <cell r="DP301">
            <v>0</v>
          </cell>
          <cell r="DR301">
            <v>68.350684931506848</v>
          </cell>
          <cell r="DS301">
            <v>23.399974910255466</v>
          </cell>
          <cell r="DT301">
            <v>0</v>
          </cell>
          <cell r="DV301">
            <v>40050</v>
          </cell>
          <cell r="DW301">
            <v>5.8838148576806395</v>
          </cell>
          <cell r="DY301">
            <v>49.7</v>
          </cell>
          <cell r="DZ301">
            <v>44.7</v>
          </cell>
          <cell r="EA301">
            <v>40</v>
          </cell>
          <cell r="EB301">
            <v>38.816185142319362</v>
          </cell>
          <cell r="ED301">
            <v>60</v>
          </cell>
          <cell r="EE301">
            <v>20</v>
          </cell>
          <cell r="EF301">
            <v>64.966698700463041</v>
          </cell>
          <cell r="EG301">
            <v>4.9666987004630414</v>
          </cell>
          <cell r="EH301">
            <v>60</v>
          </cell>
          <cell r="EJ301">
            <v>38.816185142319362</v>
          </cell>
          <cell r="EK301">
            <v>98.81618514231937</v>
          </cell>
          <cell r="EL301">
            <v>118.81618514231937</v>
          </cell>
          <cell r="EN301">
            <v>0</v>
          </cell>
          <cell r="EO301">
            <v>60</v>
          </cell>
          <cell r="EP301">
            <v>80</v>
          </cell>
          <cell r="ER301">
            <v>200</v>
          </cell>
          <cell r="ET301">
            <v>15</v>
          </cell>
          <cell r="EU301">
            <v>0</v>
          </cell>
          <cell r="EV301">
            <v>0</v>
          </cell>
          <cell r="EW301">
            <v>58.4849263549144</v>
          </cell>
          <cell r="EX301">
            <v>9.865758576592448</v>
          </cell>
          <cell r="EZ301">
            <v>58.4849263549144</v>
          </cell>
          <cell r="FA301">
            <v>73.484926354914393</v>
          </cell>
          <cell r="FB301">
            <v>59</v>
          </cell>
          <cell r="FC301">
            <v>68.350684931506848</v>
          </cell>
          <cell r="FE301">
            <v>38271.593284490744</v>
          </cell>
        </row>
        <row r="302">
          <cell r="A302">
            <v>40051</v>
          </cell>
          <cell r="B302">
            <v>26</v>
          </cell>
          <cell r="C302">
            <v>3</v>
          </cell>
          <cell r="D302">
            <v>8</v>
          </cell>
          <cell r="E302">
            <v>2009</v>
          </cell>
          <cell r="G302">
            <v>0</v>
          </cell>
          <cell r="H302">
            <v>3.3876324008908005</v>
          </cell>
          <cell r="I302">
            <v>9.5417380254302362</v>
          </cell>
          <cell r="J302">
            <v>85.61643835616438</v>
          </cell>
          <cell r="K302">
            <v>10.483870967741936</v>
          </cell>
          <cell r="L302">
            <v>0.5293372041359411</v>
          </cell>
          <cell r="M302">
            <v>7.6731582109824119</v>
          </cell>
          <cell r="N302">
            <v>7.7697391304347825</v>
          </cell>
          <cell r="O302">
            <v>36.405344549574167</v>
          </cell>
          <cell r="P302">
            <v>18.901107453469194</v>
          </cell>
          <cell r="Q302">
            <v>25.70675113302876</v>
          </cell>
          <cell r="R302">
            <v>20.027384370228088</v>
          </cell>
          <cell r="S302">
            <v>255.26601196902277</v>
          </cell>
          <cell r="T302">
            <v>21.709191863069435</v>
          </cell>
          <cell r="U302">
            <v>37.804389317493175</v>
          </cell>
          <cell r="W302">
            <v>0</v>
          </cell>
          <cell r="X302">
            <v>12.929370426321036</v>
          </cell>
          <cell r="Y302">
            <v>10.483870967741936</v>
          </cell>
          <cell r="Z302">
            <v>0</v>
          </cell>
          <cell r="AA302">
            <v>0</v>
          </cell>
          <cell r="AB302">
            <v>2.5055878308808328</v>
          </cell>
          <cell r="AC302">
            <v>5</v>
          </cell>
          <cell r="AD302">
            <v>0</v>
          </cell>
          <cell r="AE302">
            <v>1.3517454706142278</v>
          </cell>
          <cell r="AF302">
            <v>7.1149012440580748</v>
          </cell>
          <cell r="AG302">
            <v>0</v>
          </cell>
          <cell r="AH302">
            <v>3.375887500237539</v>
          </cell>
          <cell r="AI302">
            <v>0</v>
          </cell>
          <cell r="AJ302">
            <v>0</v>
          </cell>
          <cell r="AK302">
            <v>0</v>
          </cell>
          <cell r="AL302">
            <v>0</v>
          </cell>
          <cell r="AM302">
            <v>0</v>
          </cell>
          <cell r="AN302">
            <v>0</v>
          </cell>
          <cell r="AO302">
            <v>17.790061752498886</v>
          </cell>
          <cell r="AP302">
            <v>0</v>
          </cell>
          <cell r="AQ302">
            <v>16.885098755941925</v>
          </cell>
          <cell r="AR302">
            <v>22.170470100943206</v>
          </cell>
          <cell r="AS302">
            <v>38.233447444230215</v>
          </cell>
          <cell r="AT302">
            <v>0</v>
          </cell>
          <cell r="AU302">
            <v>0</v>
          </cell>
          <cell r="AV302">
            <v>0</v>
          </cell>
          <cell r="AW302">
            <v>67</v>
          </cell>
          <cell r="AX302">
            <v>0</v>
          </cell>
          <cell r="AY302">
            <v>0</v>
          </cell>
          <cell r="AZ302">
            <v>36.514461405906118</v>
          </cell>
          <cell r="BA302">
            <v>0</v>
          </cell>
          <cell r="BB302">
            <v>211.26513174367932</v>
          </cell>
          <cell r="BC302">
            <v>0</v>
          </cell>
          <cell r="BD302">
            <v>0</v>
          </cell>
          <cell r="BE302">
            <v>27.3224043715847</v>
          </cell>
          <cell r="BF302">
            <v>41.028280559922152</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CA302">
            <v>0</v>
          </cell>
          <cell r="CB302">
            <v>17.265753424657532</v>
          </cell>
          <cell r="CC302">
            <v>0</v>
          </cell>
          <cell r="CD302">
            <v>0</v>
          </cell>
          <cell r="CE302">
            <v>2.5856219524484487</v>
          </cell>
          <cell r="CF302">
            <v>0</v>
          </cell>
          <cell r="CH302">
            <v>19.851375377105981</v>
          </cell>
          <cell r="CJ302">
            <v>40051</v>
          </cell>
          <cell r="CK302">
            <v>12.929370426321036</v>
          </cell>
          <cell r="CL302">
            <v>8.4666467146723026</v>
          </cell>
          <cell r="CM302">
            <v>68.350684931506848</v>
          </cell>
          <cell r="CN302">
            <v>0</v>
          </cell>
          <cell r="CO302">
            <v>0</v>
          </cell>
          <cell r="CP302">
            <v>59.39939669696664</v>
          </cell>
          <cell r="CQ302">
            <v>0</v>
          </cell>
          <cell r="CR302">
            <v>39.055568856885131</v>
          </cell>
          <cell r="CS302">
            <v>0</v>
          </cell>
          <cell r="CU302">
            <v>40051</v>
          </cell>
          <cell r="CV302">
            <v>2.5055878308808328</v>
          </cell>
          <cell r="CW302">
            <v>5</v>
          </cell>
          <cell r="CX302">
            <v>0</v>
          </cell>
          <cell r="CY302">
            <v>0</v>
          </cell>
          <cell r="CZ302">
            <v>0</v>
          </cell>
          <cell r="DA302">
            <v>0</v>
          </cell>
          <cell r="DB302">
            <v>0</v>
          </cell>
          <cell r="DC302">
            <v>72.328767123287676</v>
          </cell>
          <cell r="DD302">
            <v>67</v>
          </cell>
          <cell r="DE302">
            <v>11.835616438356164</v>
          </cell>
          <cell r="DF302">
            <v>24</v>
          </cell>
          <cell r="DG302">
            <v>58.684931506849324</v>
          </cell>
          <cell r="DH302">
            <v>211.26513174367932</v>
          </cell>
          <cell r="DI302">
            <v>0</v>
          </cell>
          <cell r="DJ302">
            <v>0</v>
          </cell>
          <cell r="DK302">
            <v>27.3224043715847</v>
          </cell>
          <cell r="DL302">
            <v>41.028280559922152</v>
          </cell>
          <cell r="DM302">
            <v>0</v>
          </cell>
          <cell r="DN302">
            <v>0</v>
          </cell>
          <cell r="DO302">
            <v>0</v>
          </cell>
          <cell r="DP302">
            <v>0</v>
          </cell>
          <cell r="DR302">
            <v>68.350684931506848</v>
          </cell>
          <cell r="DS302">
            <v>19.851375377105981</v>
          </cell>
          <cell r="DT302">
            <v>0</v>
          </cell>
          <cell r="DV302">
            <v>40051</v>
          </cell>
          <cell r="DW302">
            <v>5.6444311431148684</v>
          </cell>
          <cell r="DY302">
            <v>49.7</v>
          </cell>
          <cell r="DZ302">
            <v>44.7</v>
          </cell>
          <cell r="EA302">
            <v>40</v>
          </cell>
          <cell r="EB302">
            <v>39.055568856885131</v>
          </cell>
          <cell r="ED302">
            <v>60</v>
          </cell>
          <cell r="EE302">
            <v>20</v>
          </cell>
          <cell r="EF302">
            <v>61.985018649415089</v>
          </cell>
          <cell r="EG302">
            <v>1.985018649415089</v>
          </cell>
          <cell r="EH302">
            <v>60</v>
          </cell>
          <cell r="EJ302">
            <v>39.055568856885131</v>
          </cell>
          <cell r="EK302">
            <v>99.055568856885131</v>
          </cell>
          <cell r="EL302">
            <v>119.05556885688513</v>
          </cell>
          <cell r="EN302">
            <v>0</v>
          </cell>
          <cell r="EO302">
            <v>60</v>
          </cell>
          <cell r="EP302">
            <v>80</v>
          </cell>
          <cell r="ER302">
            <v>200</v>
          </cell>
          <cell r="ET302">
            <v>15</v>
          </cell>
          <cell r="EU302">
            <v>0</v>
          </cell>
          <cell r="EV302">
            <v>0</v>
          </cell>
          <cell r="EW302">
            <v>56.022252290911126</v>
          </cell>
          <cell r="EX302">
            <v>12.328432640595722</v>
          </cell>
          <cell r="EZ302">
            <v>56.022252290911126</v>
          </cell>
          <cell r="FA302">
            <v>71.022252290911126</v>
          </cell>
          <cell r="FB302">
            <v>59</v>
          </cell>
          <cell r="FC302">
            <v>68.350684931506848</v>
          </cell>
          <cell r="FE302">
            <v>38271.593284722221</v>
          </cell>
        </row>
        <row r="303">
          <cell r="A303">
            <v>40052</v>
          </cell>
          <cell r="B303">
            <v>27</v>
          </cell>
          <cell r="C303">
            <v>4</v>
          </cell>
          <cell r="D303">
            <v>8</v>
          </cell>
          <cell r="E303">
            <v>2009</v>
          </cell>
          <cell r="G303">
            <v>0</v>
          </cell>
          <cell r="H303">
            <v>2.7517237114378084</v>
          </cell>
          <cell r="I303">
            <v>7.8115677430773296</v>
          </cell>
          <cell r="J303">
            <v>85.61643835616438</v>
          </cell>
          <cell r="K303">
            <v>10.483870967741936</v>
          </cell>
          <cell r="L303">
            <v>0.42997278440956133</v>
          </cell>
          <cell r="M303">
            <v>6.2818110294677156</v>
          </cell>
          <cell r="N303">
            <v>0</v>
          </cell>
          <cell r="O303">
            <v>29.571523106752704</v>
          </cell>
          <cell r="P303">
            <v>15.473835154397987</v>
          </cell>
          <cell r="Q303">
            <v>26.287585255701384</v>
          </cell>
          <cell r="R303">
            <v>20.027384370228088</v>
          </cell>
          <cell r="S303">
            <v>211.37645015490619</v>
          </cell>
          <cell r="T303">
            <v>20.805840983730015</v>
          </cell>
          <cell r="U303">
            <v>27.338099367769175</v>
          </cell>
          <cell r="W303">
            <v>0</v>
          </cell>
          <cell r="X303">
            <v>10.563291454515138</v>
          </cell>
          <cell r="Y303">
            <v>10.483870967741936</v>
          </cell>
          <cell r="Z303">
            <v>0</v>
          </cell>
          <cell r="AA303">
            <v>0</v>
          </cell>
          <cell r="AB303">
            <v>0</v>
          </cell>
          <cell r="AC303">
            <v>5</v>
          </cell>
          <cell r="AD303">
            <v>0</v>
          </cell>
          <cell r="AE303">
            <v>1.3517454706142278</v>
          </cell>
          <cell r="AF303">
            <v>0.3600383432630494</v>
          </cell>
          <cell r="AG303">
            <v>0</v>
          </cell>
          <cell r="AH303">
            <v>3.7417430892836858</v>
          </cell>
          <cell r="AI303">
            <v>0</v>
          </cell>
          <cell r="AJ303">
            <v>0</v>
          </cell>
          <cell r="AK303">
            <v>0</v>
          </cell>
          <cell r="AL303">
            <v>0</v>
          </cell>
          <cell r="AM303">
            <v>0</v>
          </cell>
          <cell r="AN303">
            <v>0</v>
          </cell>
          <cell r="AO303">
            <v>19.615737770586463</v>
          </cell>
          <cell r="AP303">
            <v>0</v>
          </cell>
          <cell r="AQ303">
            <v>23.639961656736951</v>
          </cell>
          <cell r="AR303">
            <v>16.360038343263049</v>
          </cell>
          <cell r="AS303">
            <v>28.002847027210009</v>
          </cell>
          <cell r="AT303">
            <v>0</v>
          </cell>
          <cell r="AU303">
            <v>0</v>
          </cell>
          <cell r="AV303">
            <v>0</v>
          </cell>
          <cell r="AW303">
            <v>67</v>
          </cell>
          <cell r="AX303">
            <v>0</v>
          </cell>
          <cell r="AY303">
            <v>0</v>
          </cell>
          <cell r="AZ303">
            <v>42.324893163586275</v>
          </cell>
          <cell r="BA303">
            <v>0</v>
          </cell>
          <cell r="BB303">
            <v>150.1954973428191</v>
          </cell>
          <cell r="BC303">
            <v>0</v>
          </cell>
          <cell r="BD303">
            <v>0</v>
          </cell>
          <cell r="BE303">
            <v>27.3224043715847</v>
          </cell>
          <cell r="BF303">
            <v>33.541527097073399</v>
          </cell>
          <cell r="BG303">
            <v>0</v>
          </cell>
          <cell r="BH303">
            <v>10.405147781692378</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7.4867534628487533</v>
          </cell>
          <cell r="BX303">
            <v>0</v>
          </cell>
          <cell r="BY303">
            <v>0</v>
          </cell>
          <cell r="CA303">
            <v>0</v>
          </cell>
          <cell r="CB303">
            <v>6.8606056429651545</v>
          </cell>
          <cell r="CC303">
            <v>0</v>
          </cell>
          <cell r="CD303">
            <v>0</v>
          </cell>
          <cell r="CE303">
            <v>0</v>
          </cell>
          <cell r="CF303">
            <v>0</v>
          </cell>
          <cell r="CH303">
            <v>6.8606056429651545</v>
          </cell>
          <cell r="CJ303">
            <v>40052</v>
          </cell>
          <cell r="CK303">
            <v>10.563291454515138</v>
          </cell>
          <cell r="CL303">
            <v>1.7117838138772772</v>
          </cell>
          <cell r="CM303">
            <v>60.863931468658095</v>
          </cell>
          <cell r="CN303">
            <v>7.4867534628487533</v>
          </cell>
          <cell r="CO303">
            <v>0</v>
          </cell>
          <cell r="CP303">
            <v>51.36032788708016</v>
          </cell>
          <cell r="CQ303">
            <v>0</v>
          </cell>
          <cell r="CR303">
            <v>40</v>
          </cell>
          <cell r="CS303">
            <v>0</v>
          </cell>
          <cell r="CU303">
            <v>40052</v>
          </cell>
          <cell r="CV303">
            <v>0</v>
          </cell>
          <cell r="CW303">
            <v>5</v>
          </cell>
          <cell r="CX303">
            <v>0</v>
          </cell>
          <cell r="CY303">
            <v>0</v>
          </cell>
          <cell r="CZ303">
            <v>0</v>
          </cell>
          <cell r="DA303">
            <v>0</v>
          </cell>
          <cell r="DB303">
            <v>0</v>
          </cell>
          <cell r="DC303">
            <v>72.328767123287676</v>
          </cell>
          <cell r="DD303">
            <v>67</v>
          </cell>
          <cell r="DE303">
            <v>11.835616438356164</v>
          </cell>
          <cell r="DF303">
            <v>24</v>
          </cell>
          <cell r="DG303">
            <v>58.684931506849324</v>
          </cell>
          <cell r="DH303">
            <v>150.1954973428191</v>
          </cell>
          <cell r="DI303">
            <v>0</v>
          </cell>
          <cell r="DJ303">
            <v>0</v>
          </cell>
          <cell r="DK303">
            <v>27.3224043715847</v>
          </cell>
          <cell r="DL303">
            <v>33.541527097073399</v>
          </cell>
          <cell r="DM303">
            <v>0</v>
          </cell>
          <cell r="DN303">
            <v>0</v>
          </cell>
          <cell r="DO303">
            <v>0</v>
          </cell>
          <cell r="DP303">
            <v>7.4867534628487533</v>
          </cell>
          <cell r="DR303">
            <v>68.350684931506848</v>
          </cell>
          <cell r="DS303">
            <v>6.8606056429651545</v>
          </cell>
          <cell r="DT303">
            <v>0</v>
          </cell>
          <cell r="DV303">
            <v>40052</v>
          </cell>
          <cell r="DW303">
            <v>1.1411892092515181</v>
          </cell>
          <cell r="DY303">
            <v>49.7</v>
          </cell>
          <cell r="DZ303">
            <v>44.7</v>
          </cell>
          <cell r="EA303">
            <v>40</v>
          </cell>
          <cell r="EB303">
            <v>40</v>
          </cell>
          <cell r="ED303">
            <v>60</v>
          </cell>
          <cell r="EE303">
            <v>20</v>
          </cell>
          <cell r="EF303">
            <v>51.36032788708016</v>
          </cell>
          <cell r="EG303">
            <v>0</v>
          </cell>
          <cell r="EH303">
            <v>51.36032788708016</v>
          </cell>
          <cell r="EJ303">
            <v>40</v>
          </cell>
          <cell r="EK303">
            <v>100</v>
          </cell>
          <cell r="EL303">
            <v>120</v>
          </cell>
          <cell r="EN303">
            <v>0</v>
          </cell>
          <cell r="EO303">
            <v>60</v>
          </cell>
          <cell r="EP303">
            <v>80</v>
          </cell>
          <cell r="ER303">
            <v>200</v>
          </cell>
          <cell r="ET303">
            <v>15</v>
          </cell>
          <cell r="EU303">
            <v>0</v>
          </cell>
          <cell r="EV303">
            <v>7.4867534628487533</v>
          </cell>
          <cell r="EW303">
            <v>53.350684931506848</v>
          </cell>
          <cell r="EX303">
            <v>15</v>
          </cell>
          <cell r="EZ303">
            <v>45.863931468658095</v>
          </cell>
          <cell r="FA303">
            <v>60.863931468658095</v>
          </cell>
          <cell r="FB303">
            <v>59</v>
          </cell>
          <cell r="FC303">
            <v>68.350684931506848</v>
          </cell>
          <cell r="FE303">
            <v>38271.59328483796</v>
          </cell>
        </row>
        <row r="304">
          <cell r="A304">
            <v>40053</v>
          </cell>
          <cell r="B304">
            <v>28</v>
          </cell>
          <cell r="C304">
            <v>5</v>
          </cell>
          <cell r="D304">
            <v>8</v>
          </cell>
          <cell r="E304">
            <v>2009</v>
          </cell>
          <cell r="G304">
            <v>0</v>
          </cell>
          <cell r="H304">
            <v>3.3277597581275065</v>
          </cell>
          <cell r="I304">
            <v>8.0461119330083406</v>
          </cell>
          <cell r="J304">
            <v>85.61643835616438</v>
          </cell>
          <cell r="K304">
            <v>10.483870967741936</v>
          </cell>
          <cell r="L304">
            <v>0.51998175656252121</v>
          </cell>
          <cell r="M304">
            <v>6.4704239081708295</v>
          </cell>
          <cell r="N304">
            <v>0</v>
          </cell>
          <cell r="O304">
            <v>35.761920490836822</v>
          </cell>
          <cell r="P304">
            <v>15.938440756087942</v>
          </cell>
          <cell r="Q304">
            <v>26.020238772607289</v>
          </cell>
          <cell r="R304">
            <v>20.027384370228088</v>
          </cell>
          <cell r="S304">
            <v>173.50342579393424</v>
          </cell>
          <cell r="T304">
            <v>20.851440027316304</v>
          </cell>
          <cell r="U304">
            <v>28.654387210693166</v>
          </cell>
          <cell r="W304">
            <v>0</v>
          </cell>
          <cell r="X304">
            <v>11.373871691135847</v>
          </cell>
          <cell r="Y304">
            <v>10.483870967741936</v>
          </cell>
          <cell r="Z304">
            <v>0</v>
          </cell>
          <cell r="AA304">
            <v>0</v>
          </cell>
          <cell r="AB304">
            <v>0</v>
          </cell>
          <cell r="AC304">
            <v>5</v>
          </cell>
          <cell r="AD304">
            <v>0</v>
          </cell>
          <cell r="AE304">
            <v>1.3517454706142278</v>
          </cell>
          <cell r="AF304">
            <v>0.63866019411912323</v>
          </cell>
          <cell r="AG304">
            <v>0</v>
          </cell>
          <cell r="AH304">
            <v>3.390429379139194</v>
          </cell>
          <cell r="AI304">
            <v>0</v>
          </cell>
          <cell r="AJ304">
            <v>0</v>
          </cell>
          <cell r="AK304">
            <v>0</v>
          </cell>
          <cell r="AL304">
            <v>0</v>
          </cell>
          <cell r="AM304">
            <v>0</v>
          </cell>
          <cell r="AN304">
            <v>0</v>
          </cell>
          <cell r="AO304">
            <v>18.963537477400514</v>
          </cell>
          <cell r="AP304">
            <v>0</v>
          </cell>
          <cell r="AQ304">
            <v>23.361339805880878</v>
          </cell>
          <cell r="AR304">
            <v>16.638660194119122</v>
          </cell>
          <cell r="AS304">
            <v>35.394017533220435</v>
          </cell>
          <cell r="AT304">
            <v>0</v>
          </cell>
          <cell r="AU304">
            <v>0</v>
          </cell>
          <cell r="AV304">
            <v>0</v>
          </cell>
          <cell r="AW304">
            <v>67</v>
          </cell>
          <cell r="AX304">
            <v>0</v>
          </cell>
          <cell r="AY304">
            <v>0</v>
          </cell>
          <cell r="AZ304">
            <v>42.046271312730198</v>
          </cell>
          <cell r="BA304">
            <v>0</v>
          </cell>
          <cell r="BB304">
            <v>113.9629817192135</v>
          </cell>
          <cell r="BC304">
            <v>0</v>
          </cell>
          <cell r="BD304">
            <v>0</v>
          </cell>
          <cell r="BE304">
            <v>27.3224043715847</v>
          </cell>
          <cell r="BF304">
            <v>34.91860260959146</v>
          </cell>
          <cell r="BG304">
            <v>0</v>
          </cell>
          <cell r="BH304">
            <v>3.2069110423916953</v>
          </cell>
          <cell r="BI304">
            <v>0</v>
          </cell>
          <cell r="BJ304">
            <v>0</v>
          </cell>
          <cell r="BK304">
            <v>0</v>
          </cell>
          <cell r="BL304">
            <v>0</v>
          </cell>
          <cell r="BM304">
            <v>0</v>
          </cell>
          <cell r="BN304">
            <v>7.1054273576010019E-15</v>
          </cell>
          <cell r="BO304">
            <v>0</v>
          </cell>
          <cell r="BP304">
            <v>0</v>
          </cell>
          <cell r="BQ304">
            <v>-7.1054273576010019E-15</v>
          </cell>
          <cell r="BR304">
            <v>0</v>
          </cell>
          <cell r="BS304">
            <v>0</v>
          </cell>
          <cell r="BT304">
            <v>0</v>
          </cell>
          <cell r="BU304">
            <v>0</v>
          </cell>
          <cell r="BV304">
            <v>0</v>
          </cell>
          <cell r="BW304">
            <v>6.1096779503306848</v>
          </cell>
          <cell r="BX304">
            <v>0</v>
          </cell>
          <cell r="BY304">
            <v>0</v>
          </cell>
          <cell r="CA304">
            <v>0</v>
          </cell>
          <cell r="CB304">
            <v>14.058842382265837</v>
          </cell>
          <cell r="CC304">
            <v>0</v>
          </cell>
          <cell r="CD304">
            <v>0</v>
          </cell>
          <cell r="CE304">
            <v>0</v>
          </cell>
          <cell r="CF304">
            <v>0</v>
          </cell>
          <cell r="CH304">
            <v>14.058842382265837</v>
          </cell>
          <cell r="CJ304">
            <v>40053</v>
          </cell>
          <cell r="CK304">
            <v>11.373871691135847</v>
          </cell>
          <cell r="CL304">
            <v>1.990405664733351</v>
          </cell>
          <cell r="CM304">
            <v>62.241006981176163</v>
          </cell>
          <cell r="CN304">
            <v>6.1096779503306848</v>
          </cell>
          <cell r="CO304">
            <v>0</v>
          </cell>
          <cell r="CP304">
            <v>57.747984389760141</v>
          </cell>
          <cell r="CQ304">
            <v>0</v>
          </cell>
          <cell r="CR304">
            <v>40</v>
          </cell>
          <cell r="CS304">
            <v>0</v>
          </cell>
          <cell r="CU304">
            <v>40053</v>
          </cell>
          <cell r="CV304">
            <v>0</v>
          </cell>
          <cell r="CW304">
            <v>5</v>
          </cell>
          <cell r="CX304">
            <v>0</v>
          </cell>
          <cell r="CY304">
            <v>0</v>
          </cell>
          <cell r="CZ304">
            <v>0</v>
          </cell>
          <cell r="DA304">
            <v>0</v>
          </cell>
          <cell r="DB304">
            <v>0</v>
          </cell>
          <cell r="DC304">
            <v>72.328767123287676</v>
          </cell>
          <cell r="DD304">
            <v>67</v>
          </cell>
          <cell r="DE304">
            <v>11.835616438356164</v>
          </cell>
          <cell r="DF304">
            <v>24</v>
          </cell>
          <cell r="DG304">
            <v>58.684931506849324</v>
          </cell>
          <cell r="DH304">
            <v>113.9629817192135</v>
          </cell>
          <cell r="DI304">
            <v>0</v>
          </cell>
          <cell r="DJ304">
            <v>0</v>
          </cell>
          <cell r="DK304">
            <v>27.3224043715847</v>
          </cell>
          <cell r="DL304">
            <v>34.918602609591467</v>
          </cell>
          <cell r="DM304">
            <v>0</v>
          </cell>
          <cell r="DN304">
            <v>0</v>
          </cell>
          <cell r="DO304">
            <v>-7.1054273576010019E-15</v>
          </cell>
          <cell r="DP304">
            <v>6.1096779503306848</v>
          </cell>
          <cell r="DR304">
            <v>68.350684931506848</v>
          </cell>
          <cell r="DS304">
            <v>14.058842382265837</v>
          </cell>
          <cell r="DT304">
            <v>0</v>
          </cell>
          <cell r="DV304">
            <v>40053</v>
          </cell>
          <cell r="DW304">
            <v>1.326937109822234</v>
          </cell>
          <cell r="DY304">
            <v>49.7</v>
          </cell>
          <cell r="DZ304">
            <v>44.7</v>
          </cell>
          <cell r="EA304">
            <v>40</v>
          </cell>
          <cell r="EB304">
            <v>40</v>
          </cell>
          <cell r="ED304">
            <v>60</v>
          </cell>
          <cell r="EE304">
            <v>20</v>
          </cell>
          <cell r="EF304">
            <v>57.747984389760148</v>
          </cell>
          <cell r="EG304">
            <v>0</v>
          </cell>
          <cell r="EH304">
            <v>57.747984389760148</v>
          </cell>
          <cell r="EJ304">
            <v>40</v>
          </cell>
          <cell r="EK304">
            <v>100</v>
          </cell>
          <cell r="EL304">
            <v>120</v>
          </cell>
          <cell r="EN304">
            <v>0</v>
          </cell>
          <cell r="EO304">
            <v>60</v>
          </cell>
          <cell r="EP304">
            <v>80</v>
          </cell>
          <cell r="ER304">
            <v>200</v>
          </cell>
          <cell r="ET304">
            <v>15</v>
          </cell>
          <cell r="EU304">
            <v>0</v>
          </cell>
          <cell r="EV304">
            <v>6.1096779503306848</v>
          </cell>
          <cell r="EW304">
            <v>53.350684931506848</v>
          </cell>
          <cell r="EX304">
            <v>15</v>
          </cell>
          <cell r="EZ304">
            <v>47.241006981176163</v>
          </cell>
          <cell r="FA304">
            <v>62.241006981176163</v>
          </cell>
          <cell r="FB304">
            <v>59</v>
          </cell>
          <cell r="FC304">
            <v>68.350684931506848</v>
          </cell>
          <cell r="FE304">
            <v>38271.593285185183</v>
          </cell>
        </row>
        <row r="305">
          <cell r="A305">
            <v>40054</v>
          </cell>
          <cell r="B305">
            <v>29</v>
          </cell>
          <cell r="C305">
            <v>6</v>
          </cell>
          <cell r="D305">
            <v>8</v>
          </cell>
          <cell r="E305">
            <v>2009</v>
          </cell>
          <cell r="G305">
            <v>0</v>
          </cell>
          <cell r="H305">
            <v>2.9577866589468309</v>
          </cell>
          <cell r="I305">
            <v>9.78685767442715</v>
          </cell>
          <cell r="J305">
            <v>85.61643835616438</v>
          </cell>
          <cell r="K305">
            <v>10.483870967741936</v>
          </cell>
          <cell r="L305">
            <v>0.46217131471106465</v>
          </cell>
          <cell r="M305">
            <v>7.870275533042717</v>
          </cell>
          <cell r="N305">
            <v>7.7697391304347825</v>
          </cell>
          <cell r="O305">
            <v>31.785987876009877</v>
          </cell>
          <cell r="P305">
            <v>19.386661847469483</v>
          </cell>
          <cell r="Q305">
            <v>25.937854035458553</v>
          </cell>
          <cell r="R305">
            <v>20.027384370228088</v>
          </cell>
          <cell r="S305">
            <v>153.4143412208829</v>
          </cell>
          <cell r="T305">
            <v>21.286052497498876</v>
          </cell>
          <cell r="U305">
            <v>38.228382658925391</v>
          </cell>
          <cell r="W305">
            <v>0</v>
          </cell>
          <cell r="X305">
            <v>12.74464433337398</v>
          </cell>
          <cell r="Y305">
            <v>10.483870967741936</v>
          </cell>
          <cell r="Z305">
            <v>0</v>
          </cell>
          <cell r="AA305">
            <v>0</v>
          </cell>
          <cell r="AB305">
            <v>2.5043168805318365</v>
          </cell>
          <cell r="AC305">
            <v>5</v>
          </cell>
          <cell r="AD305">
            <v>0</v>
          </cell>
          <cell r="AE305">
            <v>1.3517454706142278</v>
          </cell>
          <cell r="AF305">
            <v>7.2461236270425005</v>
          </cell>
          <cell r="AG305">
            <v>0</v>
          </cell>
          <cell r="AH305">
            <v>3.4411649953585055</v>
          </cell>
          <cell r="AI305">
            <v>0</v>
          </cell>
          <cell r="AJ305">
            <v>0</v>
          </cell>
          <cell r="AK305">
            <v>0</v>
          </cell>
          <cell r="AL305">
            <v>0</v>
          </cell>
          <cell r="AM305">
            <v>0</v>
          </cell>
          <cell r="AN305">
            <v>0</v>
          </cell>
          <cell r="AO305">
            <v>17.339850164881309</v>
          </cell>
          <cell r="AP305">
            <v>0</v>
          </cell>
          <cell r="AQ305">
            <v>16.7538763729575</v>
          </cell>
          <cell r="AR305">
            <v>22.21421089527135</v>
          </cell>
          <cell r="AS305">
            <v>37.388785700697341</v>
          </cell>
          <cell r="AT305">
            <v>0</v>
          </cell>
          <cell r="AU305">
            <v>0</v>
          </cell>
          <cell r="AV305">
            <v>0</v>
          </cell>
          <cell r="AW305">
            <v>67</v>
          </cell>
          <cell r="AX305">
            <v>0</v>
          </cell>
          <cell r="AY305">
            <v>0</v>
          </cell>
          <cell r="AZ305">
            <v>36.470720611577974</v>
          </cell>
          <cell r="BA305">
            <v>0</v>
          </cell>
          <cell r="BB305">
            <v>109.4580557657292</v>
          </cell>
          <cell r="BC305">
            <v>0</v>
          </cell>
          <cell r="BD305">
            <v>0</v>
          </cell>
          <cell r="BE305">
            <v>27.3224043715847</v>
          </cell>
          <cell r="BF305">
            <v>41.028280559922152</v>
          </cell>
          <cell r="BG305">
            <v>0</v>
          </cell>
          <cell r="BH305">
            <v>1.4143219289765483</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CA305">
            <v>0</v>
          </cell>
          <cell r="CB305">
            <v>15.851431495680984</v>
          </cell>
          <cell r="CC305">
            <v>0</v>
          </cell>
          <cell r="CD305">
            <v>0</v>
          </cell>
          <cell r="CE305">
            <v>0</v>
          </cell>
          <cell r="CF305">
            <v>0</v>
          </cell>
          <cell r="CH305">
            <v>15.851431495680984</v>
          </cell>
          <cell r="CJ305">
            <v>40054</v>
          </cell>
          <cell r="CK305">
            <v>12.74464433337398</v>
          </cell>
          <cell r="CL305">
            <v>8.5978690976567282</v>
          </cell>
          <cell r="CM305">
            <v>68.350684931506848</v>
          </cell>
          <cell r="CN305">
            <v>0</v>
          </cell>
          <cell r="CO305">
            <v>0</v>
          </cell>
          <cell r="CP305">
            <v>58.169800860937158</v>
          </cell>
          <cell r="CQ305">
            <v>0</v>
          </cell>
          <cell r="CR305">
            <v>38.968087268228849</v>
          </cell>
          <cell r="CS305">
            <v>0</v>
          </cell>
          <cell r="CU305">
            <v>40054</v>
          </cell>
          <cell r="CV305">
            <v>2.5043168805318365</v>
          </cell>
          <cell r="CW305">
            <v>5</v>
          </cell>
          <cell r="CX305">
            <v>0</v>
          </cell>
          <cell r="CY305">
            <v>0</v>
          </cell>
          <cell r="CZ305">
            <v>0</v>
          </cell>
          <cell r="DA305">
            <v>0</v>
          </cell>
          <cell r="DB305">
            <v>0</v>
          </cell>
          <cell r="DC305">
            <v>72.328767123287676</v>
          </cell>
          <cell r="DD305">
            <v>67</v>
          </cell>
          <cell r="DE305">
            <v>11.835616438356164</v>
          </cell>
          <cell r="DF305">
            <v>24</v>
          </cell>
          <cell r="DG305">
            <v>58.684931506849324</v>
          </cell>
          <cell r="DH305">
            <v>109.4580557657292</v>
          </cell>
          <cell r="DI305">
            <v>0</v>
          </cell>
          <cell r="DJ305">
            <v>0</v>
          </cell>
          <cell r="DK305">
            <v>27.3224043715847</v>
          </cell>
          <cell r="DL305">
            <v>41.028280559922152</v>
          </cell>
          <cell r="DM305">
            <v>0</v>
          </cell>
          <cell r="DN305">
            <v>0</v>
          </cell>
          <cell r="DO305">
            <v>0</v>
          </cell>
          <cell r="DP305">
            <v>0</v>
          </cell>
          <cell r="DR305">
            <v>68.350684931506848</v>
          </cell>
          <cell r="DS305">
            <v>15.851431495680984</v>
          </cell>
          <cell r="DT305">
            <v>0</v>
          </cell>
          <cell r="DV305">
            <v>40054</v>
          </cell>
          <cell r="DW305">
            <v>5.7319127317711525</v>
          </cell>
          <cell r="DY305">
            <v>49.7</v>
          </cell>
          <cell r="DZ305">
            <v>44.7</v>
          </cell>
          <cell r="EA305">
            <v>40</v>
          </cell>
          <cell r="EB305">
            <v>38.968087268228849</v>
          </cell>
          <cell r="ED305">
            <v>60</v>
          </cell>
          <cell r="EE305">
            <v>20</v>
          </cell>
          <cell r="EF305">
            <v>58.169800860937158</v>
          </cell>
          <cell r="EG305">
            <v>0</v>
          </cell>
          <cell r="EH305">
            <v>58.169800860937158</v>
          </cell>
          <cell r="EJ305">
            <v>38.968087268228849</v>
          </cell>
          <cell r="EK305">
            <v>98.968087268228857</v>
          </cell>
          <cell r="EL305">
            <v>118.96808726822886</v>
          </cell>
          <cell r="EN305">
            <v>0</v>
          </cell>
          <cell r="EO305">
            <v>60</v>
          </cell>
          <cell r="EP305">
            <v>80</v>
          </cell>
          <cell r="ER305">
            <v>200</v>
          </cell>
          <cell r="ET305">
            <v>15</v>
          </cell>
          <cell r="EU305">
            <v>0</v>
          </cell>
          <cell r="EV305">
            <v>0</v>
          </cell>
          <cell r="EW305">
            <v>57.461419325361902</v>
          </cell>
          <cell r="EX305">
            <v>10.889265606144946</v>
          </cell>
          <cell r="EZ305">
            <v>57.461419325361902</v>
          </cell>
          <cell r="FA305">
            <v>72.461419325361902</v>
          </cell>
          <cell r="FB305">
            <v>59</v>
          </cell>
          <cell r="FC305">
            <v>68.350684931506848</v>
          </cell>
          <cell r="FE305">
            <v>38271.593285416668</v>
          </cell>
        </row>
        <row r="306">
          <cell r="A306">
            <v>40055</v>
          </cell>
          <cell r="B306">
            <v>30</v>
          </cell>
          <cell r="C306">
            <v>7</v>
          </cell>
          <cell r="D306">
            <v>8</v>
          </cell>
          <cell r="E306">
            <v>2009</v>
          </cell>
          <cell r="G306">
            <v>0</v>
          </cell>
          <cell r="H306">
            <v>2.973964679212834</v>
          </cell>
          <cell r="I306">
            <v>9.7927174802191299</v>
          </cell>
          <cell r="J306">
            <v>85.61643835616438</v>
          </cell>
          <cell r="K306">
            <v>10.483870967741936</v>
          </cell>
          <cell r="L306">
            <v>0.46469922417780873</v>
          </cell>
          <cell r="M306">
            <v>7.8749878000120734</v>
          </cell>
          <cell r="N306">
            <v>7.7697391304347825</v>
          </cell>
          <cell r="O306">
            <v>31.959845701244681</v>
          </cell>
          <cell r="P306">
            <v>19.398269462207541</v>
          </cell>
          <cell r="Q306">
            <v>25.976010077197795</v>
          </cell>
          <cell r="R306">
            <v>20.027384370228088</v>
          </cell>
          <cell r="S306">
            <v>193.58462116813553</v>
          </cell>
          <cell r="T306">
            <v>21.430629457804145</v>
          </cell>
          <cell r="U306">
            <v>39.488440019213677</v>
          </cell>
          <cell r="W306">
            <v>0</v>
          </cell>
          <cell r="X306">
            <v>12.766682159431964</v>
          </cell>
          <cell r="Y306">
            <v>10.483870967741936</v>
          </cell>
          <cell r="Z306">
            <v>0</v>
          </cell>
          <cell r="AA306">
            <v>0</v>
          </cell>
          <cell r="AB306">
            <v>2.5030465748677972</v>
          </cell>
          <cell r="AC306">
            <v>5</v>
          </cell>
          <cell r="AD306">
            <v>0</v>
          </cell>
          <cell r="AE306">
            <v>1.3517454706142278</v>
          </cell>
          <cell r="AF306">
            <v>7.2546341091426392</v>
          </cell>
          <cell r="AG306">
            <v>0</v>
          </cell>
          <cell r="AH306">
            <v>3.5481219552525847</v>
          </cell>
          <cell r="AI306">
            <v>0</v>
          </cell>
          <cell r="AJ306">
            <v>0</v>
          </cell>
          <cell r="AK306">
            <v>0</v>
          </cell>
          <cell r="AL306">
            <v>0</v>
          </cell>
          <cell r="AM306">
            <v>0</v>
          </cell>
          <cell r="AN306">
            <v>0</v>
          </cell>
          <cell r="AO306">
            <v>17.013754168979411</v>
          </cell>
          <cell r="AP306">
            <v>0</v>
          </cell>
          <cell r="AQ306">
            <v>16.745365890857361</v>
          </cell>
          <cell r="AR306">
            <v>22.217047722638068</v>
          </cell>
          <cell r="AS306">
            <v>37.837219873150687</v>
          </cell>
          <cell r="AT306">
            <v>0</v>
          </cell>
          <cell r="AU306">
            <v>0</v>
          </cell>
          <cell r="AV306">
            <v>0</v>
          </cell>
          <cell r="AW306">
            <v>67</v>
          </cell>
          <cell r="AX306">
            <v>0</v>
          </cell>
          <cell r="AY306">
            <v>0</v>
          </cell>
          <cell r="AZ306">
            <v>36.467883784211253</v>
          </cell>
          <cell r="BA306">
            <v>0</v>
          </cell>
          <cell r="BB306">
            <v>151.0358068609421</v>
          </cell>
          <cell r="BC306">
            <v>0</v>
          </cell>
          <cell r="BD306">
            <v>0</v>
          </cell>
          <cell r="BE306">
            <v>27.3224043715847</v>
          </cell>
          <cell r="BF306">
            <v>41.028280559922152</v>
          </cell>
          <cell r="BG306">
            <v>0</v>
          </cell>
          <cell r="BH306">
            <v>1.1629889664730371</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A306">
            <v>0</v>
          </cell>
          <cell r="CB306">
            <v>16.102764458184495</v>
          </cell>
          <cell r="CC306">
            <v>0</v>
          </cell>
          <cell r="CD306">
            <v>0</v>
          </cell>
          <cell r="CE306">
            <v>0</v>
          </cell>
          <cell r="CF306">
            <v>0</v>
          </cell>
          <cell r="CH306">
            <v>16.102764458184495</v>
          </cell>
          <cell r="CJ306">
            <v>40055</v>
          </cell>
          <cell r="CK306">
            <v>12.766682159431964</v>
          </cell>
          <cell r="CL306">
            <v>8.606379579756867</v>
          </cell>
          <cell r="CM306">
            <v>68.350684931506848</v>
          </cell>
          <cell r="CN306">
            <v>0</v>
          </cell>
          <cell r="CO306">
            <v>0</v>
          </cell>
          <cell r="CP306">
            <v>58.39909599738268</v>
          </cell>
          <cell r="CQ306">
            <v>0</v>
          </cell>
          <cell r="CR306">
            <v>38.962413613495428</v>
          </cell>
          <cell r="CS306">
            <v>0</v>
          </cell>
          <cell r="CU306">
            <v>40055</v>
          </cell>
          <cell r="CV306">
            <v>2.5030465748677972</v>
          </cell>
          <cell r="CW306">
            <v>5</v>
          </cell>
          <cell r="CX306">
            <v>0</v>
          </cell>
          <cell r="CY306">
            <v>0</v>
          </cell>
          <cell r="CZ306">
            <v>0</v>
          </cell>
          <cell r="DA306">
            <v>0</v>
          </cell>
          <cell r="DB306">
            <v>0</v>
          </cell>
          <cell r="DC306">
            <v>72.328767123287676</v>
          </cell>
          <cell r="DD306">
            <v>67</v>
          </cell>
          <cell r="DE306">
            <v>11.835616438356164</v>
          </cell>
          <cell r="DF306">
            <v>24</v>
          </cell>
          <cell r="DG306">
            <v>58.684931506849324</v>
          </cell>
          <cell r="DH306">
            <v>151.0358068609421</v>
          </cell>
          <cell r="DI306">
            <v>0</v>
          </cell>
          <cell r="DJ306">
            <v>0</v>
          </cell>
          <cell r="DK306">
            <v>27.3224043715847</v>
          </cell>
          <cell r="DL306">
            <v>41.028280559922152</v>
          </cell>
          <cell r="DM306">
            <v>0</v>
          </cell>
          <cell r="DN306">
            <v>0</v>
          </cell>
          <cell r="DO306">
            <v>0</v>
          </cell>
          <cell r="DP306">
            <v>0</v>
          </cell>
          <cell r="DR306">
            <v>68.350684931506848</v>
          </cell>
          <cell r="DS306">
            <v>16.102764458184495</v>
          </cell>
          <cell r="DT306">
            <v>0</v>
          </cell>
          <cell r="DV306">
            <v>40055</v>
          </cell>
          <cell r="DW306">
            <v>5.737586386504578</v>
          </cell>
          <cell r="DY306">
            <v>49.7</v>
          </cell>
          <cell r="DZ306">
            <v>44.7</v>
          </cell>
          <cell r="EA306">
            <v>40</v>
          </cell>
          <cell r="EB306">
            <v>38.962413613495428</v>
          </cell>
          <cell r="ED306">
            <v>60</v>
          </cell>
          <cell r="EE306">
            <v>20</v>
          </cell>
          <cell r="EF306">
            <v>58.39909599738268</v>
          </cell>
          <cell r="EG306">
            <v>0</v>
          </cell>
          <cell r="EH306">
            <v>58.39909599738268</v>
          </cell>
          <cell r="EJ306">
            <v>38.962413613495428</v>
          </cell>
          <cell r="EK306">
            <v>98.962413613495428</v>
          </cell>
          <cell r="EL306">
            <v>118.96241361349543</v>
          </cell>
          <cell r="EN306">
            <v>0</v>
          </cell>
          <cell r="EO306">
            <v>60</v>
          </cell>
          <cell r="EP306">
            <v>80</v>
          </cell>
          <cell r="ER306">
            <v>200</v>
          </cell>
          <cell r="ET306">
            <v>15</v>
          </cell>
          <cell r="EU306">
            <v>0</v>
          </cell>
          <cell r="EV306">
            <v>0</v>
          </cell>
          <cell r="EW306">
            <v>57.495823908424136</v>
          </cell>
          <cell r="EX306">
            <v>10.854861023082712</v>
          </cell>
          <cell r="EZ306">
            <v>57.495823908424136</v>
          </cell>
          <cell r="FA306">
            <v>72.495823908424143</v>
          </cell>
          <cell r="FB306">
            <v>59</v>
          </cell>
          <cell r="FC306">
            <v>68.350684931506848</v>
          </cell>
          <cell r="FE306">
            <v>38271.593285532406</v>
          </cell>
        </row>
        <row r="307">
          <cell r="A307">
            <v>40056</v>
          </cell>
          <cell r="B307">
            <v>31</v>
          </cell>
          <cell r="C307">
            <v>1</v>
          </cell>
          <cell r="D307">
            <v>8</v>
          </cell>
          <cell r="E307">
            <v>2009</v>
          </cell>
          <cell r="G307">
            <v>0</v>
          </cell>
          <cell r="H307">
            <v>3.6264522915046746</v>
          </cell>
          <cell r="I307">
            <v>9.9877493511073787</v>
          </cell>
          <cell r="J307">
            <v>85.61643835616438</v>
          </cell>
          <cell r="K307">
            <v>10.483870967741936</v>
          </cell>
          <cell r="L307">
            <v>0.56665419672237327</v>
          </cell>
          <cell r="M307">
            <v>8.0318261451354687</v>
          </cell>
          <cell r="N307">
            <v>7.7697391304347825</v>
          </cell>
          <cell r="O307">
            <v>38.971833286901003</v>
          </cell>
          <cell r="P307">
            <v>19.784605613827438</v>
          </cell>
          <cell r="Q307">
            <v>26.011510334339274</v>
          </cell>
          <cell r="R307">
            <v>20.027384370228088</v>
          </cell>
          <cell r="S307">
            <v>55.218235923398375</v>
          </cell>
          <cell r="T307">
            <v>20.932634636424268</v>
          </cell>
          <cell r="U307">
            <v>35.148176959731529</v>
          </cell>
          <cell r="W307">
            <v>0</v>
          </cell>
          <cell r="X307">
            <v>13.614201642612054</v>
          </cell>
          <cell r="Y307">
            <v>10.483870967741936</v>
          </cell>
          <cell r="Z307">
            <v>0</v>
          </cell>
          <cell r="AA307">
            <v>0</v>
          </cell>
          <cell r="AB307">
            <v>2.501776913561705</v>
          </cell>
          <cell r="AC307">
            <v>5</v>
          </cell>
          <cell r="AD307">
            <v>0</v>
          </cell>
          <cell r="AE307">
            <v>1.3517454706142278</v>
          </cell>
          <cell r="AF307">
            <v>7.5146970881166908</v>
          </cell>
          <cell r="AG307">
            <v>0</v>
          </cell>
          <cell r="AH307">
            <v>3.2533190158532737</v>
          </cell>
          <cell r="AI307">
            <v>0</v>
          </cell>
          <cell r="AJ307">
            <v>0</v>
          </cell>
          <cell r="AK307">
            <v>0</v>
          </cell>
          <cell r="AL307">
            <v>0</v>
          </cell>
          <cell r="AM307">
            <v>0</v>
          </cell>
          <cell r="AN307">
            <v>0</v>
          </cell>
          <cell r="AO307">
            <v>16.257975603653993</v>
          </cell>
          <cell r="AP307">
            <v>0</v>
          </cell>
          <cell r="AQ307">
            <v>16.485302911883309</v>
          </cell>
          <cell r="AR307">
            <v>22.303735382296082</v>
          </cell>
          <cell r="AS307">
            <v>39.203270861168356</v>
          </cell>
          <cell r="AT307">
            <v>0</v>
          </cell>
          <cell r="AU307">
            <v>0</v>
          </cell>
          <cell r="AV307">
            <v>0</v>
          </cell>
          <cell r="AW307">
            <v>67</v>
          </cell>
          <cell r="AX307">
            <v>0</v>
          </cell>
          <cell r="AY307">
            <v>0</v>
          </cell>
          <cell r="AZ307">
            <v>36.381196124553242</v>
          </cell>
          <cell r="BA307">
            <v>0</v>
          </cell>
          <cell r="BB307">
            <v>7.9178513950009233</v>
          </cell>
          <cell r="BC307">
            <v>0</v>
          </cell>
          <cell r="BD307">
            <v>0</v>
          </cell>
          <cell r="BE307">
            <v>27.3224043715847</v>
          </cell>
          <cell r="BF307">
            <v>41.028280559922152</v>
          </cell>
          <cell r="BG307">
            <v>0</v>
          </cell>
          <cell r="BH307">
            <v>0</v>
          </cell>
          <cell r="BI307">
            <v>0</v>
          </cell>
          <cell r="BJ307">
            <v>0</v>
          </cell>
          <cell r="BK307">
            <v>0</v>
          </cell>
          <cell r="BL307">
            <v>0</v>
          </cell>
          <cell r="BM307">
            <v>0</v>
          </cell>
          <cell r="BN307">
            <v>0</v>
          </cell>
          <cell r="BO307">
            <v>0</v>
          </cell>
          <cell r="BP307">
            <v>0</v>
          </cell>
          <cell r="BQ307">
            <v>7.1054273576010019E-15</v>
          </cell>
          <cell r="BR307">
            <v>0</v>
          </cell>
          <cell r="BS307">
            <v>0</v>
          </cell>
          <cell r="BT307">
            <v>0</v>
          </cell>
          <cell r="BU307">
            <v>0</v>
          </cell>
          <cell r="BV307">
            <v>0</v>
          </cell>
          <cell r="BW307">
            <v>0</v>
          </cell>
          <cell r="BX307">
            <v>0</v>
          </cell>
          <cell r="BY307">
            <v>0</v>
          </cell>
          <cell r="CA307">
            <v>0</v>
          </cell>
          <cell r="CB307">
            <v>17.265753424657532</v>
          </cell>
          <cell r="CC307">
            <v>0</v>
          </cell>
          <cell r="CD307">
            <v>0</v>
          </cell>
          <cell r="CE307">
            <v>7.2917298304408007</v>
          </cell>
          <cell r="CF307">
            <v>0</v>
          </cell>
          <cell r="CH307">
            <v>24.557483255098333</v>
          </cell>
          <cell r="CJ307">
            <v>40056</v>
          </cell>
          <cell r="CK307">
            <v>13.614201642612054</v>
          </cell>
          <cell r="CL307">
            <v>8.8664425587309186</v>
          </cell>
          <cell r="CM307">
            <v>68.350684931506848</v>
          </cell>
          <cell r="CN307">
            <v>0</v>
          </cell>
          <cell r="CO307">
            <v>0</v>
          </cell>
          <cell r="CP307">
            <v>58.714565480675624</v>
          </cell>
          <cell r="CQ307">
            <v>0</v>
          </cell>
          <cell r="CR307">
            <v>38.789038294179392</v>
          </cell>
          <cell r="CS307">
            <v>0</v>
          </cell>
          <cell r="CU307">
            <v>40056</v>
          </cell>
          <cell r="CV307">
            <v>2.501776913561705</v>
          </cell>
          <cell r="CW307">
            <v>5</v>
          </cell>
          <cell r="CX307">
            <v>0</v>
          </cell>
          <cell r="CY307">
            <v>0</v>
          </cell>
          <cell r="CZ307">
            <v>0</v>
          </cell>
          <cell r="DA307">
            <v>0</v>
          </cell>
          <cell r="DB307">
            <v>0</v>
          </cell>
          <cell r="DC307">
            <v>72.328767123287676</v>
          </cell>
          <cell r="DD307">
            <v>67</v>
          </cell>
          <cell r="DE307">
            <v>11.835616438356164</v>
          </cell>
          <cell r="DF307">
            <v>24</v>
          </cell>
          <cell r="DG307">
            <v>58.684931506849324</v>
          </cell>
          <cell r="DH307">
            <v>7.9178513950009233</v>
          </cell>
          <cell r="DI307">
            <v>0</v>
          </cell>
          <cell r="DJ307">
            <v>0</v>
          </cell>
          <cell r="DK307">
            <v>27.3224043715847</v>
          </cell>
          <cell r="DL307">
            <v>41.028280559922152</v>
          </cell>
          <cell r="DM307">
            <v>0</v>
          </cell>
          <cell r="DN307">
            <v>0</v>
          </cell>
          <cell r="DO307">
            <v>7.1054273576010019E-15</v>
          </cell>
          <cell r="DP307">
            <v>0</v>
          </cell>
          <cell r="DR307">
            <v>68.350684931506848</v>
          </cell>
          <cell r="DS307">
            <v>24.557483255098333</v>
          </cell>
          <cell r="DT307">
            <v>0</v>
          </cell>
          <cell r="DV307">
            <v>40056</v>
          </cell>
          <cell r="DW307">
            <v>5.9109617058206121</v>
          </cell>
          <cell r="DY307">
            <v>49.7</v>
          </cell>
          <cell r="DZ307">
            <v>44.7</v>
          </cell>
          <cell r="EA307">
            <v>40</v>
          </cell>
          <cell r="EB307">
            <v>38.789038294179392</v>
          </cell>
          <cell r="ED307">
            <v>60</v>
          </cell>
          <cell r="EE307">
            <v>20</v>
          </cell>
          <cell r="EF307">
            <v>66.006295311116418</v>
          </cell>
          <cell r="EG307">
            <v>6.0062953111164177</v>
          </cell>
          <cell r="EH307">
            <v>60</v>
          </cell>
          <cell r="EJ307">
            <v>38.789038294179392</v>
          </cell>
          <cell r="EK307">
            <v>98.789038294179392</v>
          </cell>
          <cell r="EL307">
            <v>118.78903829417939</v>
          </cell>
          <cell r="EN307">
            <v>0</v>
          </cell>
          <cell r="EO307">
            <v>60</v>
          </cell>
          <cell r="EP307">
            <v>80</v>
          </cell>
          <cell r="ER307">
            <v>200</v>
          </cell>
          <cell r="ET307">
            <v>15</v>
          </cell>
          <cell r="EU307">
            <v>0</v>
          </cell>
          <cell r="EV307">
            <v>0</v>
          </cell>
          <cell r="EW307">
            <v>58.640911380596414</v>
          </cell>
          <cell r="EX307">
            <v>9.7097735509104339</v>
          </cell>
          <cell r="EZ307">
            <v>58.640911380596414</v>
          </cell>
          <cell r="FA307">
            <v>73.640911380596407</v>
          </cell>
          <cell r="FB307">
            <v>59</v>
          </cell>
          <cell r="FC307">
            <v>68.350684931506848</v>
          </cell>
          <cell r="FE307">
            <v>38271.593285763891</v>
          </cell>
        </row>
        <row r="308">
          <cell r="A308">
            <v>40057</v>
          </cell>
          <cell r="B308">
            <v>1</v>
          </cell>
          <cell r="C308">
            <v>2</v>
          </cell>
          <cell r="D308">
            <v>9</v>
          </cell>
          <cell r="E308">
            <v>2009</v>
          </cell>
          <cell r="G308">
            <v>0</v>
          </cell>
          <cell r="H308">
            <v>4.9233161186010417</v>
          </cell>
          <cell r="I308">
            <v>12.219821158771884</v>
          </cell>
          <cell r="J308">
            <v>76.027397260273986</v>
          </cell>
          <cell r="K308">
            <v>10.833333333333334</v>
          </cell>
          <cell r="L308">
            <v>0.51239598388173002</v>
          </cell>
          <cell r="M308">
            <v>8.4466063217786758</v>
          </cell>
          <cell r="N308">
            <v>8.1229090909090917</v>
          </cell>
          <cell r="O308">
            <v>35.291052681242647</v>
          </cell>
          <cell r="P308">
            <v>20.180446784143747</v>
          </cell>
          <cell r="Q308">
            <v>26.928670138204783</v>
          </cell>
          <cell r="R308">
            <v>22.221273547443964</v>
          </cell>
          <cell r="S308">
            <v>132.17293982640763</v>
          </cell>
          <cell r="T308">
            <v>22.118498979908651</v>
          </cell>
          <cell r="U308">
            <v>38.643388041219275</v>
          </cell>
          <cell r="W308">
            <v>0</v>
          </cell>
          <cell r="X308">
            <v>17.143137277372926</v>
          </cell>
          <cell r="Y308">
            <v>10.833333333333334</v>
          </cell>
          <cell r="Z308">
            <v>0</v>
          </cell>
          <cell r="AA308">
            <v>0</v>
          </cell>
          <cell r="AB308">
            <v>2.5005078962867109</v>
          </cell>
          <cell r="AC308">
            <v>5</v>
          </cell>
          <cell r="AD308">
            <v>0</v>
          </cell>
          <cell r="AE308">
            <v>1.0022831050228298</v>
          </cell>
          <cell r="AF308">
            <v>8.5791203952599542</v>
          </cell>
          <cell r="AG308">
            <v>0</v>
          </cell>
          <cell r="AH308">
            <v>0.90231674631737491</v>
          </cell>
          <cell r="AI308">
            <v>0</v>
          </cell>
          <cell r="AJ308">
            <v>0</v>
          </cell>
          <cell r="AK308">
            <v>0</v>
          </cell>
          <cell r="AL308">
            <v>0</v>
          </cell>
          <cell r="AM308">
            <v>0</v>
          </cell>
          <cell r="AN308">
            <v>0</v>
          </cell>
          <cell r="AO308">
            <v>14.869551548849604</v>
          </cell>
          <cell r="AP308">
            <v>0</v>
          </cell>
          <cell r="AQ308">
            <v>15.420879604740046</v>
          </cell>
          <cell r="AR308">
            <v>19.579120395259956</v>
          </cell>
          <cell r="AS308">
            <v>39.413761550747772</v>
          </cell>
          <cell r="AT308">
            <v>0</v>
          </cell>
          <cell r="AU308">
            <v>0</v>
          </cell>
          <cell r="AV308">
            <v>0</v>
          </cell>
          <cell r="AW308">
            <v>67</v>
          </cell>
          <cell r="AX308">
            <v>0</v>
          </cell>
          <cell r="AY308">
            <v>0</v>
          </cell>
          <cell r="AZ308">
            <v>39.105811111589368</v>
          </cell>
          <cell r="BA308">
            <v>0</v>
          </cell>
          <cell r="BB308">
            <v>86.8290157359462</v>
          </cell>
          <cell r="BC308">
            <v>0</v>
          </cell>
          <cell r="BD308">
            <v>0</v>
          </cell>
          <cell r="BE308">
            <v>27.3224043715847</v>
          </cell>
          <cell r="BF308">
            <v>41.028280559922152</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CA308">
            <v>0</v>
          </cell>
          <cell r="CB308">
            <v>7.6767123287671382</v>
          </cell>
          <cell r="CC308">
            <v>0</v>
          </cell>
          <cell r="CD308">
            <v>0</v>
          </cell>
          <cell r="CE308">
            <v>14.435813305120405</v>
          </cell>
          <cell r="CF308">
            <v>0</v>
          </cell>
          <cell r="CH308">
            <v>22.112525633887543</v>
          </cell>
          <cell r="CJ308">
            <v>40057</v>
          </cell>
          <cell r="CK308">
            <v>17.143137277372926</v>
          </cell>
          <cell r="CL308">
            <v>9.581403500282784</v>
          </cell>
          <cell r="CM308">
            <v>68.350684931506848</v>
          </cell>
          <cell r="CN308">
            <v>0</v>
          </cell>
          <cell r="CO308">
            <v>0</v>
          </cell>
          <cell r="CP308">
            <v>55.185629845914747</v>
          </cell>
          <cell r="CQ308">
            <v>0</v>
          </cell>
          <cell r="CR308">
            <v>35</v>
          </cell>
          <cell r="CS308">
            <v>0</v>
          </cell>
          <cell r="CU308">
            <v>40057</v>
          </cell>
          <cell r="CV308">
            <v>2.5005078962867109</v>
          </cell>
          <cell r="CW308">
            <v>5</v>
          </cell>
          <cell r="CX308">
            <v>0</v>
          </cell>
          <cell r="CY308">
            <v>0</v>
          </cell>
          <cell r="CZ308">
            <v>0</v>
          </cell>
          <cell r="DA308">
            <v>0</v>
          </cell>
          <cell r="DB308">
            <v>0</v>
          </cell>
          <cell r="DC308">
            <v>72.328767123287676</v>
          </cell>
          <cell r="DD308">
            <v>67</v>
          </cell>
          <cell r="DE308">
            <v>11.835616438356164</v>
          </cell>
          <cell r="DF308">
            <v>24</v>
          </cell>
          <cell r="DG308">
            <v>58.684931506849324</v>
          </cell>
          <cell r="DH308">
            <v>86.8290157359462</v>
          </cell>
          <cell r="DI308">
            <v>0</v>
          </cell>
          <cell r="DJ308">
            <v>0</v>
          </cell>
          <cell r="DK308">
            <v>27.3224043715847</v>
          </cell>
          <cell r="DL308">
            <v>41.028280559922152</v>
          </cell>
          <cell r="DM308">
            <v>0</v>
          </cell>
          <cell r="DN308">
            <v>0</v>
          </cell>
          <cell r="DO308">
            <v>0</v>
          </cell>
          <cell r="DP308">
            <v>0</v>
          </cell>
          <cell r="DR308">
            <v>68.350684931506848</v>
          </cell>
          <cell r="DS308">
            <v>22.112525633887543</v>
          </cell>
          <cell r="DT308">
            <v>0</v>
          </cell>
          <cell r="DV308">
            <v>40057</v>
          </cell>
          <cell r="DW308">
            <v>6.3876023335218557</v>
          </cell>
          <cell r="DY308">
            <v>49.7</v>
          </cell>
          <cell r="DZ308">
            <v>44.7</v>
          </cell>
          <cell r="EA308">
            <v>35</v>
          </cell>
          <cell r="EB308">
            <v>35</v>
          </cell>
          <cell r="ED308">
            <v>60</v>
          </cell>
          <cell r="EE308">
            <v>20</v>
          </cell>
          <cell r="EF308">
            <v>69.621443151035152</v>
          </cell>
          <cell r="EG308">
            <v>9.6214431510351517</v>
          </cell>
          <cell r="EH308">
            <v>60</v>
          </cell>
          <cell r="EJ308">
            <v>35</v>
          </cell>
          <cell r="EK308">
            <v>95</v>
          </cell>
          <cell r="EL308">
            <v>115</v>
          </cell>
          <cell r="EN308">
            <v>0</v>
          </cell>
          <cell r="EO308">
            <v>60</v>
          </cell>
          <cell r="EP308">
            <v>80</v>
          </cell>
          <cell r="ER308">
            <v>200</v>
          </cell>
          <cell r="ET308">
            <v>15</v>
          </cell>
          <cell r="EU308">
            <v>0</v>
          </cell>
          <cell r="EV308">
            <v>0</v>
          </cell>
          <cell r="EW308">
            <v>61.031303257762715</v>
          </cell>
          <cell r="EX308">
            <v>7.3193816737441324</v>
          </cell>
          <cell r="EZ308">
            <v>61.031303257762715</v>
          </cell>
          <cell r="FA308">
            <v>76.031303257762715</v>
          </cell>
          <cell r="FB308">
            <v>59</v>
          </cell>
          <cell r="FC308">
            <v>68.350684931506848</v>
          </cell>
          <cell r="FE308">
            <v>38271.593286111114</v>
          </cell>
        </row>
        <row r="309">
          <cell r="A309">
            <v>40058</v>
          </cell>
          <cell r="B309">
            <v>2</v>
          </cell>
          <cell r="C309">
            <v>3</v>
          </cell>
          <cell r="D309">
            <v>9</v>
          </cell>
          <cell r="E309">
            <v>2009</v>
          </cell>
          <cell r="G309">
            <v>0</v>
          </cell>
          <cell r="H309">
            <v>3.3711009910866605</v>
          </cell>
          <cell r="I309">
            <v>11.304463862563365</v>
          </cell>
          <cell r="J309">
            <v>76.027397260273986</v>
          </cell>
          <cell r="K309">
            <v>10.833333333333334</v>
          </cell>
          <cell r="L309">
            <v>0.35084860843413535</v>
          </cell>
          <cell r="M309">
            <v>7.8138914379531466</v>
          </cell>
          <cell r="N309">
            <v>8.1229090909090917</v>
          </cell>
          <cell r="O309">
            <v>24.164546781942942</v>
          </cell>
          <cell r="P309">
            <v>18.668778244596133</v>
          </cell>
          <cell r="Q309">
            <v>26.451657555012662</v>
          </cell>
          <cell r="R309">
            <v>22.221273547443964</v>
          </cell>
          <cell r="S309">
            <v>120.87558434653891</v>
          </cell>
          <cell r="T309">
            <v>22.099588705938075</v>
          </cell>
          <cell r="U309">
            <v>34.535625606648175</v>
          </cell>
          <cell r="W309">
            <v>0</v>
          </cell>
          <cell r="X309">
            <v>14.675564853650025</v>
          </cell>
          <cell r="Y309">
            <v>10.833333333333334</v>
          </cell>
          <cell r="Z309">
            <v>0</v>
          </cell>
          <cell r="AA309">
            <v>0</v>
          </cell>
          <cell r="AB309">
            <v>2.4992395227161301</v>
          </cell>
          <cell r="AC309">
            <v>5</v>
          </cell>
          <cell r="AD309">
            <v>0</v>
          </cell>
          <cell r="AE309">
            <v>1.0022831050228298</v>
          </cell>
          <cell r="AF309">
            <v>7.7861265095574126</v>
          </cell>
          <cell r="AG309">
            <v>0</v>
          </cell>
          <cell r="AH309">
            <v>1.7790113816649562</v>
          </cell>
          <cell r="AI309">
            <v>0</v>
          </cell>
          <cell r="AJ309">
            <v>0</v>
          </cell>
          <cell r="AK309">
            <v>0</v>
          </cell>
          <cell r="AL309">
            <v>0</v>
          </cell>
          <cell r="AM309">
            <v>0</v>
          </cell>
          <cell r="AN309">
            <v>0</v>
          </cell>
          <cell r="AO309">
            <v>16.264765652139054</v>
          </cell>
          <cell r="AP309">
            <v>0</v>
          </cell>
          <cell r="AQ309">
            <v>16.213873490442587</v>
          </cell>
          <cell r="AR309">
            <v>18.786126509557413</v>
          </cell>
          <cell r="AS309">
            <v>38.462479095191675</v>
          </cell>
          <cell r="AT309">
            <v>0</v>
          </cell>
          <cell r="AU309">
            <v>0</v>
          </cell>
          <cell r="AV309">
            <v>0</v>
          </cell>
          <cell r="AW309">
            <v>67</v>
          </cell>
          <cell r="AX309">
            <v>0</v>
          </cell>
          <cell r="AY309">
            <v>0</v>
          </cell>
          <cell r="AZ309">
            <v>39.898804997291911</v>
          </cell>
          <cell r="BA309">
            <v>0</v>
          </cell>
          <cell r="BB309">
            <v>70.611993661833253</v>
          </cell>
          <cell r="BC309">
            <v>0</v>
          </cell>
          <cell r="BD309">
            <v>0</v>
          </cell>
          <cell r="BE309">
            <v>27.3224043715847</v>
          </cell>
          <cell r="BF309">
            <v>41.028280559922152</v>
          </cell>
          <cell r="BG309">
            <v>0</v>
          </cell>
          <cell r="BH309">
            <v>1.1469461406419583</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CA309">
            <v>0</v>
          </cell>
          <cell r="CB309">
            <v>6.5297661881251798</v>
          </cell>
          <cell r="CC309">
            <v>0</v>
          </cell>
          <cell r="CD309">
            <v>0</v>
          </cell>
          <cell r="CE309">
            <v>0</v>
          </cell>
          <cell r="CF309">
            <v>0</v>
          </cell>
          <cell r="CH309">
            <v>6.5297661881251798</v>
          </cell>
          <cell r="CJ309">
            <v>40058</v>
          </cell>
          <cell r="CK309">
            <v>14.675564853650025</v>
          </cell>
          <cell r="CL309">
            <v>8.7884096145802424</v>
          </cell>
          <cell r="CM309">
            <v>68.350684931506848</v>
          </cell>
          <cell r="CN309">
            <v>0</v>
          </cell>
          <cell r="CO309">
            <v>0</v>
          </cell>
          <cell r="CP309">
            <v>56.506256128995688</v>
          </cell>
          <cell r="CQ309">
            <v>0</v>
          </cell>
          <cell r="CR309">
            <v>35</v>
          </cell>
          <cell r="CS309">
            <v>0</v>
          </cell>
          <cell r="CU309">
            <v>40058</v>
          </cell>
          <cell r="CV309">
            <v>2.4992395227161301</v>
          </cell>
          <cell r="CW309">
            <v>5</v>
          </cell>
          <cell r="CX309">
            <v>0</v>
          </cell>
          <cell r="CY309">
            <v>0</v>
          </cell>
          <cell r="CZ309">
            <v>0</v>
          </cell>
          <cell r="DA309">
            <v>0</v>
          </cell>
          <cell r="DB309">
            <v>0</v>
          </cell>
          <cell r="DC309">
            <v>72.328767123287676</v>
          </cell>
          <cell r="DD309">
            <v>67</v>
          </cell>
          <cell r="DE309">
            <v>11.835616438356164</v>
          </cell>
          <cell r="DF309">
            <v>24</v>
          </cell>
          <cell r="DG309">
            <v>58.684931506849324</v>
          </cell>
          <cell r="DH309">
            <v>70.611993661833253</v>
          </cell>
          <cell r="DI309">
            <v>0</v>
          </cell>
          <cell r="DJ309">
            <v>0</v>
          </cell>
          <cell r="DK309">
            <v>27.3224043715847</v>
          </cell>
          <cell r="DL309">
            <v>41.028280559922152</v>
          </cell>
          <cell r="DM309">
            <v>0</v>
          </cell>
          <cell r="DN309">
            <v>0</v>
          </cell>
          <cell r="DO309">
            <v>0</v>
          </cell>
          <cell r="DP309">
            <v>0</v>
          </cell>
          <cell r="DR309">
            <v>68.350684931506848</v>
          </cell>
          <cell r="DS309">
            <v>6.5297661881251798</v>
          </cell>
          <cell r="DT309">
            <v>0</v>
          </cell>
          <cell r="DV309">
            <v>40058</v>
          </cell>
          <cell r="DW309">
            <v>5.8589397430534946</v>
          </cell>
          <cell r="DY309">
            <v>49.7</v>
          </cell>
          <cell r="DZ309">
            <v>44.7</v>
          </cell>
          <cell r="EA309">
            <v>35</v>
          </cell>
          <cell r="EB309">
            <v>35</v>
          </cell>
          <cell r="ED309">
            <v>60</v>
          </cell>
          <cell r="EE309">
            <v>20</v>
          </cell>
          <cell r="EF309">
            <v>56.506256128995688</v>
          </cell>
          <cell r="EG309">
            <v>0</v>
          </cell>
          <cell r="EH309">
            <v>56.506256128995688</v>
          </cell>
          <cell r="EJ309">
            <v>35</v>
          </cell>
          <cell r="EK309">
            <v>95</v>
          </cell>
          <cell r="EL309">
            <v>115</v>
          </cell>
          <cell r="EN309">
            <v>0</v>
          </cell>
          <cell r="EO309">
            <v>60</v>
          </cell>
          <cell r="EP309">
            <v>80</v>
          </cell>
          <cell r="ER309">
            <v>200</v>
          </cell>
          <cell r="ET309">
            <v>15</v>
          </cell>
          <cell r="EU309">
            <v>0</v>
          </cell>
          <cell r="EV309">
            <v>0</v>
          </cell>
          <cell r="EW309">
            <v>56.45959570097861</v>
          </cell>
          <cell r="EX309">
            <v>11.891089230528237</v>
          </cell>
          <cell r="EZ309">
            <v>56.45959570097861</v>
          </cell>
          <cell r="FA309">
            <v>71.45959570097861</v>
          </cell>
          <cell r="FB309">
            <v>59</v>
          </cell>
          <cell r="FC309">
            <v>68.350684931506848</v>
          </cell>
          <cell r="FE309">
            <v>38271.593286342591</v>
          </cell>
        </row>
        <row r="310">
          <cell r="A310">
            <v>40059</v>
          </cell>
          <cell r="B310">
            <v>3</v>
          </cell>
          <cell r="C310">
            <v>4</v>
          </cell>
          <cell r="D310">
            <v>9</v>
          </cell>
          <cell r="E310">
            <v>2009</v>
          </cell>
          <cell r="G310">
            <v>0</v>
          </cell>
          <cell r="H310">
            <v>3.2528214240005981</v>
          </cell>
          <cell r="I310">
            <v>9.4102511055853846</v>
          </cell>
          <cell r="J310">
            <v>76.027397260273986</v>
          </cell>
          <cell r="K310">
            <v>10.833333333333334</v>
          </cell>
          <cell r="L310">
            <v>0.3385386178322341</v>
          </cell>
          <cell r="M310">
            <v>6.5045703570632831</v>
          </cell>
          <cell r="N310">
            <v>0</v>
          </cell>
          <cell r="O310">
            <v>23.316701481622296</v>
          </cell>
          <cell r="P310">
            <v>15.540577001437995</v>
          </cell>
          <cell r="Q310">
            <v>27.134461273514273</v>
          </cell>
          <cell r="R310">
            <v>22.221273547443964</v>
          </cell>
          <cell r="S310">
            <v>182.16960059660533</v>
          </cell>
          <cell r="T310">
            <v>21.468846440568651</v>
          </cell>
          <cell r="U310">
            <v>27.164106053106082</v>
          </cell>
          <cell r="W310">
            <v>0</v>
          </cell>
          <cell r="X310">
            <v>12.663072529585982</v>
          </cell>
          <cell r="Y310">
            <v>10.833333333333334</v>
          </cell>
          <cell r="Z310">
            <v>0</v>
          </cell>
          <cell r="AA310">
            <v>0</v>
          </cell>
          <cell r="AB310">
            <v>0</v>
          </cell>
          <cell r="AC310">
            <v>5</v>
          </cell>
          <cell r="AD310">
            <v>0</v>
          </cell>
          <cell r="AE310">
            <v>1.0022831050228298</v>
          </cell>
          <cell r="AF310">
            <v>0.84082586987268737</v>
          </cell>
          <cell r="AG310">
            <v>0</v>
          </cell>
          <cell r="AH310">
            <v>2.4130829130836791</v>
          </cell>
          <cell r="AI310">
            <v>0</v>
          </cell>
          <cell r="AJ310">
            <v>0</v>
          </cell>
          <cell r="AK310">
            <v>0</v>
          </cell>
          <cell r="AL310">
            <v>0</v>
          </cell>
          <cell r="AM310">
            <v>0</v>
          </cell>
          <cell r="AN310">
            <v>0</v>
          </cell>
          <cell r="AO310">
            <v>17.442845318308869</v>
          </cell>
          <cell r="AP310">
            <v>0</v>
          </cell>
          <cell r="AQ310">
            <v>23.159174130127312</v>
          </cell>
          <cell r="AR310">
            <v>11.840825869872688</v>
          </cell>
          <cell r="AS310">
            <v>33.357085072625971</v>
          </cell>
          <cell r="AT310">
            <v>0</v>
          </cell>
          <cell r="AU310">
            <v>0</v>
          </cell>
          <cell r="AV310">
            <v>0</v>
          </cell>
          <cell r="AW310">
            <v>67</v>
          </cell>
          <cell r="AX310">
            <v>0</v>
          </cell>
          <cell r="AY310">
            <v>0</v>
          </cell>
          <cell r="AZ310">
            <v>46.844105636976636</v>
          </cell>
          <cell r="BA310">
            <v>0</v>
          </cell>
          <cell r="BB310">
            <v>116.95844745330344</v>
          </cell>
          <cell r="BC310">
            <v>0</v>
          </cell>
          <cell r="BD310">
            <v>0</v>
          </cell>
          <cell r="BE310">
            <v>27.3224043715847</v>
          </cell>
          <cell r="BF310">
            <v>34.676637717047541</v>
          </cell>
          <cell r="BG310">
            <v>0</v>
          </cell>
          <cell r="BH310">
            <v>6.4526812896831842</v>
          </cell>
          <cell r="BI310">
            <v>0</v>
          </cell>
          <cell r="BJ310">
            <v>0</v>
          </cell>
          <cell r="BK310">
            <v>0</v>
          </cell>
          <cell r="BL310">
            <v>0</v>
          </cell>
          <cell r="BM310">
            <v>0</v>
          </cell>
          <cell r="BN310">
            <v>7.1054273576010019E-15</v>
          </cell>
          <cell r="BO310">
            <v>0</v>
          </cell>
          <cell r="BP310">
            <v>0</v>
          </cell>
          <cell r="BQ310">
            <v>-7.1054273576010019E-15</v>
          </cell>
          <cell r="BR310">
            <v>0</v>
          </cell>
          <cell r="BS310">
            <v>0</v>
          </cell>
          <cell r="BT310">
            <v>0</v>
          </cell>
          <cell r="BU310">
            <v>0</v>
          </cell>
          <cell r="BV310">
            <v>0</v>
          </cell>
          <cell r="BW310">
            <v>6.3516428428746039</v>
          </cell>
          <cell r="BX310">
            <v>0</v>
          </cell>
          <cell r="BY310">
            <v>0</v>
          </cell>
          <cell r="CA310">
            <v>0</v>
          </cell>
          <cell r="CB310">
            <v>1.2240310390839539</v>
          </cell>
          <cell r="CC310">
            <v>0</v>
          </cell>
          <cell r="CD310">
            <v>0</v>
          </cell>
          <cell r="CE310">
            <v>0</v>
          </cell>
          <cell r="CF310">
            <v>0</v>
          </cell>
          <cell r="CH310">
            <v>1.2240310390839539</v>
          </cell>
          <cell r="CJ310">
            <v>40059</v>
          </cell>
          <cell r="CK310">
            <v>12.663072529585982</v>
          </cell>
          <cell r="CL310">
            <v>1.8431089748955172</v>
          </cell>
          <cell r="CM310">
            <v>61.999042088632244</v>
          </cell>
          <cell r="CN310">
            <v>6.3516428428746039</v>
          </cell>
          <cell r="CO310">
            <v>0</v>
          </cell>
          <cell r="CP310">
            <v>53.213013304018517</v>
          </cell>
          <cell r="CQ310">
            <v>0</v>
          </cell>
          <cell r="CR310">
            <v>35</v>
          </cell>
          <cell r="CS310">
            <v>0</v>
          </cell>
          <cell r="CU310">
            <v>40059</v>
          </cell>
          <cell r="CV310">
            <v>0</v>
          </cell>
          <cell r="CW310">
            <v>5</v>
          </cell>
          <cell r="CX310">
            <v>0</v>
          </cell>
          <cell r="CY310">
            <v>0</v>
          </cell>
          <cell r="CZ310">
            <v>0</v>
          </cell>
          <cell r="DA310">
            <v>0</v>
          </cell>
          <cell r="DB310">
            <v>0</v>
          </cell>
          <cell r="DC310">
            <v>72.328767123287676</v>
          </cell>
          <cell r="DD310">
            <v>67</v>
          </cell>
          <cell r="DE310">
            <v>11.835616438356164</v>
          </cell>
          <cell r="DF310">
            <v>24</v>
          </cell>
          <cell r="DG310">
            <v>58.684931506849324</v>
          </cell>
          <cell r="DH310">
            <v>116.95844745330344</v>
          </cell>
          <cell r="DI310">
            <v>0</v>
          </cell>
          <cell r="DJ310">
            <v>0</v>
          </cell>
          <cell r="DK310">
            <v>27.3224043715847</v>
          </cell>
          <cell r="DL310">
            <v>34.676637717047548</v>
          </cell>
          <cell r="DM310">
            <v>0</v>
          </cell>
          <cell r="DN310">
            <v>0</v>
          </cell>
          <cell r="DO310">
            <v>-7.1054273576010019E-15</v>
          </cell>
          <cell r="DP310">
            <v>6.3516428428746039</v>
          </cell>
          <cell r="DR310">
            <v>68.350684931506848</v>
          </cell>
          <cell r="DS310">
            <v>1.2240310390839539</v>
          </cell>
          <cell r="DT310">
            <v>0</v>
          </cell>
          <cell r="DV310">
            <v>40059</v>
          </cell>
          <cell r="DW310">
            <v>1.2287393165970115</v>
          </cell>
          <cell r="DY310">
            <v>49.7</v>
          </cell>
          <cell r="DZ310">
            <v>44.7</v>
          </cell>
          <cell r="EA310">
            <v>35</v>
          </cell>
          <cell r="EB310">
            <v>35</v>
          </cell>
          <cell r="ED310">
            <v>60</v>
          </cell>
          <cell r="EE310">
            <v>20</v>
          </cell>
          <cell r="EF310">
            <v>53.213013304018524</v>
          </cell>
          <cell r="EG310">
            <v>0</v>
          </cell>
          <cell r="EH310">
            <v>53.213013304018524</v>
          </cell>
          <cell r="EJ310">
            <v>35</v>
          </cell>
          <cell r="EK310">
            <v>95</v>
          </cell>
          <cell r="EL310">
            <v>115</v>
          </cell>
          <cell r="EN310">
            <v>0</v>
          </cell>
          <cell r="EO310">
            <v>60</v>
          </cell>
          <cell r="EP310">
            <v>80</v>
          </cell>
          <cell r="ER310">
            <v>200</v>
          </cell>
          <cell r="ET310">
            <v>15</v>
          </cell>
          <cell r="EU310">
            <v>0</v>
          </cell>
          <cell r="EV310">
            <v>6.3516428428746039</v>
          </cell>
          <cell r="EW310">
            <v>53.350684931506848</v>
          </cell>
          <cell r="EX310">
            <v>15</v>
          </cell>
          <cell r="EZ310">
            <v>46.999042088632244</v>
          </cell>
          <cell r="FA310">
            <v>61.999042088632244</v>
          </cell>
          <cell r="FB310">
            <v>59</v>
          </cell>
          <cell r="FC310">
            <v>68.350684931506848</v>
          </cell>
          <cell r="FE310">
            <v>38271.59328645833</v>
          </cell>
        </row>
        <row r="311">
          <cell r="A311">
            <v>40060</v>
          </cell>
          <cell r="B311">
            <v>4</v>
          </cell>
          <cell r="C311">
            <v>5</v>
          </cell>
          <cell r="D311">
            <v>9</v>
          </cell>
          <cell r="E311">
            <v>2009</v>
          </cell>
          <cell r="G311">
            <v>0</v>
          </cell>
          <cell r="H311">
            <v>3.9549832944214063</v>
          </cell>
          <cell r="I311">
            <v>9.6956253091689728</v>
          </cell>
          <cell r="J311">
            <v>76.027397260273986</v>
          </cell>
          <cell r="K311">
            <v>10.833333333333334</v>
          </cell>
          <cell r="L311">
            <v>0.41161637960324515</v>
          </cell>
          <cell r="M311">
            <v>6.701827217105901</v>
          </cell>
          <cell r="N311">
            <v>0</v>
          </cell>
          <cell r="O311">
            <v>28.349900846204605</v>
          </cell>
          <cell r="P311">
            <v>16.01185877014473</v>
          </cell>
          <cell r="Q311">
            <v>26.946353570935795</v>
          </cell>
          <cell r="R311">
            <v>22.221273547443964</v>
          </cell>
          <cell r="S311">
            <v>176.39455408413818</v>
          </cell>
          <cell r="T311">
            <v>21.650292596212616</v>
          </cell>
          <cell r="U311">
            <v>29.560154043253647</v>
          </cell>
          <cell r="W311">
            <v>0</v>
          </cell>
          <cell r="X311">
            <v>13.65060860359038</v>
          </cell>
          <cell r="Y311">
            <v>10.833333333333334</v>
          </cell>
          <cell r="Z311">
            <v>0</v>
          </cell>
          <cell r="AA311">
            <v>0</v>
          </cell>
          <cell r="AB311">
            <v>0</v>
          </cell>
          <cell r="AC311">
            <v>5</v>
          </cell>
          <cell r="AD311">
            <v>0</v>
          </cell>
          <cell r="AE311">
            <v>1.0022831050228298</v>
          </cell>
          <cell r="AF311">
            <v>1.1111604916863165</v>
          </cell>
          <cell r="AG311">
            <v>0</v>
          </cell>
          <cell r="AH311">
            <v>2.0162809477253312</v>
          </cell>
          <cell r="AI311">
            <v>0</v>
          </cell>
          <cell r="AJ311">
            <v>0</v>
          </cell>
          <cell r="AK311">
            <v>0</v>
          </cell>
          <cell r="AL311">
            <v>0</v>
          </cell>
          <cell r="AM311">
            <v>0</v>
          </cell>
          <cell r="AN311">
            <v>0</v>
          </cell>
          <cell r="AO311">
            <v>16.635164989288285</v>
          </cell>
          <cell r="AP311">
            <v>0</v>
          </cell>
          <cell r="AQ311">
            <v>22.888839508313684</v>
          </cell>
          <cell r="AR311">
            <v>12.111160491686316</v>
          </cell>
          <cell r="AS311">
            <v>39.877940797715468</v>
          </cell>
          <cell r="AT311">
            <v>0</v>
          </cell>
          <cell r="AU311">
            <v>0</v>
          </cell>
          <cell r="AV311">
            <v>0</v>
          </cell>
          <cell r="AW311">
            <v>67</v>
          </cell>
          <cell r="AX311">
            <v>0</v>
          </cell>
          <cell r="AY311">
            <v>0</v>
          </cell>
          <cell r="AZ311">
            <v>46.573771015163004</v>
          </cell>
          <cell r="BA311">
            <v>0</v>
          </cell>
          <cell r="BB311">
            <v>114.03122970844143</v>
          </cell>
          <cell r="BC311">
            <v>0</v>
          </cell>
          <cell r="BD311">
            <v>0</v>
          </cell>
          <cell r="BE311">
            <v>27.3224043715847</v>
          </cell>
          <cell r="BF311">
            <v>36.101925316150414</v>
          </cell>
          <cell r="BG311">
            <v>0</v>
          </cell>
          <cell r="BH311">
            <v>0.14877178496821841</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4.9263552437717379</v>
          </cell>
          <cell r="BX311">
            <v>0</v>
          </cell>
          <cell r="BY311">
            <v>0</v>
          </cell>
          <cell r="CA311">
            <v>0</v>
          </cell>
          <cell r="CB311">
            <v>7.5279405437989197</v>
          </cell>
          <cell r="CC311">
            <v>0</v>
          </cell>
          <cell r="CD311">
            <v>0</v>
          </cell>
          <cell r="CE311">
            <v>0</v>
          </cell>
          <cell r="CF311">
            <v>0</v>
          </cell>
          <cell r="CH311">
            <v>7.5279405437989197</v>
          </cell>
          <cell r="CJ311">
            <v>40060</v>
          </cell>
          <cell r="CK311">
            <v>13.65060860359038</v>
          </cell>
          <cell r="CL311">
            <v>2.1134435967091463</v>
          </cell>
          <cell r="CM311">
            <v>63.42432968773511</v>
          </cell>
          <cell r="CN311">
            <v>4.9263552437717379</v>
          </cell>
          <cell r="CO311">
            <v>0</v>
          </cell>
          <cell r="CP311">
            <v>58.529386734729087</v>
          </cell>
          <cell r="CQ311">
            <v>0</v>
          </cell>
          <cell r="CR311">
            <v>35</v>
          </cell>
          <cell r="CS311">
            <v>0</v>
          </cell>
          <cell r="CU311">
            <v>40060</v>
          </cell>
          <cell r="CV311">
            <v>0</v>
          </cell>
          <cell r="CW311">
            <v>5</v>
          </cell>
          <cell r="CX311">
            <v>0</v>
          </cell>
          <cell r="CY311">
            <v>0</v>
          </cell>
          <cell r="CZ311">
            <v>0</v>
          </cell>
          <cell r="DA311">
            <v>0</v>
          </cell>
          <cell r="DB311">
            <v>0</v>
          </cell>
          <cell r="DC311">
            <v>72.328767123287676</v>
          </cell>
          <cell r="DD311">
            <v>67</v>
          </cell>
          <cell r="DE311">
            <v>11.835616438356164</v>
          </cell>
          <cell r="DF311">
            <v>24</v>
          </cell>
          <cell r="DG311">
            <v>58.684931506849324</v>
          </cell>
          <cell r="DH311">
            <v>114.03122970844143</v>
          </cell>
          <cell r="DI311">
            <v>0</v>
          </cell>
          <cell r="DJ311">
            <v>0</v>
          </cell>
          <cell r="DK311">
            <v>27.3224043715847</v>
          </cell>
          <cell r="DL311">
            <v>36.101925316150414</v>
          </cell>
          <cell r="DM311">
            <v>0</v>
          </cell>
          <cell r="DN311">
            <v>0</v>
          </cell>
          <cell r="DO311">
            <v>0</v>
          </cell>
          <cell r="DP311">
            <v>4.9263552437717379</v>
          </cell>
          <cell r="DR311">
            <v>68.350684931506848</v>
          </cell>
          <cell r="DS311">
            <v>7.5279405437989197</v>
          </cell>
          <cell r="DT311">
            <v>0</v>
          </cell>
          <cell r="DV311">
            <v>40060</v>
          </cell>
          <cell r="DW311">
            <v>1.4089623978060974</v>
          </cell>
          <cell r="DY311">
            <v>49.7</v>
          </cell>
          <cell r="DZ311">
            <v>44.7</v>
          </cell>
          <cell r="EA311">
            <v>35</v>
          </cell>
          <cell r="EB311">
            <v>35</v>
          </cell>
          <cell r="ED311">
            <v>60</v>
          </cell>
          <cell r="EE311">
            <v>20</v>
          </cell>
          <cell r="EF311">
            <v>58.529386734729087</v>
          </cell>
          <cell r="EG311">
            <v>0</v>
          </cell>
          <cell r="EH311">
            <v>58.529386734729087</v>
          </cell>
          <cell r="EJ311">
            <v>35</v>
          </cell>
          <cell r="EK311">
            <v>95</v>
          </cell>
          <cell r="EL311">
            <v>115</v>
          </cell>
          <cell r="EN311">
            <v>0</v>
          </cell>
          <cell r="EO311">
            <v>60</v>
          </cell>
          <cell r="EP311">
            <v>80</v>
          </cell>
          <cell r="ER311">
            <v>200</v>
          </cell>
          <cell r="ET311">
            <v>15</v>
          </cell>
          <cell r="EU311">
            <v>0</v>
          </cell>
          <cell r="EV311">
            <v>4.9263552437717379</v>
          </cell>
          <cell r="EW311">
            <v>53.350684931506848</v>
          </cell>
          <cell r="EX311">
            <v>15</v>
          </cell>
          <cell r="EZ311">
            <v>48.42432968773511</v>
          </cell>
          <cell r="FA311">
            <v>63.42432968773511</v>
          </cell>
          <cell r="FB311">
            <v>59</v>
          </cell>
          <cell r="FC311">
            <v>68.350684931506848</v>
          </cell>
          <cell r="FE311">
            <v>38271.593286805553</v>
          </cell>
        </row>
        <row r="312">
          <cell r="A312">
            <v>40061</v>
          </cell>
          <cell r="B312">
            <v>5</v>
          </cell>
          <cell r="C312">
            <v>6</v>
          </cell>
          <cell r="D312">
            <v>9</v>
          </cell>
          <cell r="E312">
            <v>2009</v>
          </cell>
          <cell r="G312">
            <v>0</v>
          </cell>
          <cell r="H312">
            <v>3.5333509946732069</v>
          </cell>
          <cell r="I312">
            <v>11.807336324471777</v>
          </cell>
          <cell r="J312">
            <v>76.027397260273986</v>
          </cell>
          <cell r="K312">
            <v>10.833333333333334</v>
          </cell>
          <cell r="L312">
            <v>0.36773483881622304</v>
          </cell>
          <cell r="M312">
            <v>8.1614878275087257</v>
          </cell>
          <cell r="N312">
            <v>8.1229090909090917</v>
          </cell>
          <cell r="O312">
            <v>25.327578625961863</v>
          </cell>
          <cell r="P312">
            <v>19.499247923726362</v>
          </cell>
          <cell r="Q312">
            <v>26.832526994615083</v>
          </cell>
          <cell r="R312">
            <v>22.221273547443964</v>
          </cell>
          <cell r="S312">
            <v>191.11218396285184</v>
          </cell>
          <cell r="T312">
            <v>22.316004480544265</v>
          </cell>
          <cell r="U312">
            <v>40.579718882465095</v>
          </cell>
          <cell r="W312">
            <v>0</v>
          </cell>
          <cell r="X312">
            <v>15.340687319144983</v>
          </cell>
          <cell r="Y312">
            <v>10.833333333333334</v>
          </cell>
          <cell r="Z312">
            <v>0</v>
          </cell>
          <cell r="AA312">
            <v>0</v>
          </cell>
          <cell r="AB312">
            <v>2.4979717925234484</v>
          </cell>
          <cell r="AC312">
            <v>5</v>
          </cell>
          <cell r="AD312">
            <v>0</v>
          </cell>
          <cell r="AE312">
            <v>1.0022831050228298</v>
          </cell>
          <cell r="AF312">
            <v>8.1518768596877607</v>
          </cell>
          <cell r="AG312">
            <v>0</v>
          </cell>
          <cell r="AH312">
            <v>1.7995015766982618</v>
          </cell>
          <cell r="AI312">
            <v>0</v>
          </cell>
          <cell r="AJ312">
            <v>0</v>
          </cell>
          <cell r="AK312">
            <v>0</v>
          </cell>
          <cell r="AL312">
            <v>0</v>
          </cell>
          <cell r="AM312">
            <v>0</v>
          </cell>
          <cell r="AN312">
            <v>0</v>
          </cell>
          <cell r="AO312">
            <v>14.935258876678994</v>
          </cell>
          <cell r="AP312">
            <v>0</v>
          </cell>
          <cell r="AQ312">
            <v>15.848123140312239</v>
          </cell>
          <cell r="AR312">
            <v>19.151876859687761</v>
          </cell>
          <cell r="AS312">
            <v>40.253319350765437</v>
          </cell>
          <cell r="AT312">
            <v>0</v>
          </cell>
          <cell r="AU312">
            <v>0</v>
          </cell>
          <cell r="AV312">
            <v>0</v>
          </cell>
          <cell r="AW312">
            <v>67</v>
          </cell>
          <cell r="AX312">
            <v>0</v>
          </cell>
          <cell r="AY312">
            <v>0</v>
          </cell>
          <cell r="AZ312">
            <v>39.533054647161563</v>
          </cell>
          <cell r="BA312">
            <v>0</v>
          </cell>
          <cell r="BB312">
            <v>147.47485267869962</v>
          </cell>
          <cell r="BC312">
            <v>0</v>
          </cell>
          <cell r="BD312">
            <v>0</v>
          </cell>
          <cell r="BE312">
            <v>27.3224043715847</v>
          </cell>
          <cell r="BF312">
            <v>41.028280559922152</v>
          </cell>
          <cell r="BG312">
            <v>0</v>
          </cell>
          <cell r="BH312">
            <v>0</v>
          </cell>
          <cell r="BI312">
            <v>0</v>
          </cell>
          <cell r="BJ312">
            <v>0</v>
          </cell>
          <cell r="BK312">
            <v>0</v>
          </cell>
          <cell r="BL312">
            <v>0</v>
          </cell>
          <cell r="BM312">
            <v>0</v>
          </cell>
          <cell r="BN312">
            <v>0</v>
          </cell>
          <cell r="BO312">
            <v>0</v>
          </cell>
          <cell r="BP312">
            <v>0</v>
          </cell>
          <cell r="BQ312">
            <v>7.1054273576010019E-15</v>
          </cell>
          <cell r="BR312">
            <v>0</v>
          </cell>
          <cell r="BS312">
            <v>0</v>
          </cell>
          <cell r="BT312">
            <v>0</v>
          </cell>
          <cell r="BU312">
            <v>0</v>
          </cell>
          <cell r="BV312">
            <v>0</v>
          </cell>
          <cell r="BW312">
            <v>0</v>
          </cell>
          <cell r="BX312">
            <v>0</v>
          </cell>
          <cell r="BY312">
            <v>0</v>
          </cell>
          <cell r="CA312">
            <v>0</v>
          </cell>
          <cell r="CB312">
            <v>7.6767123287671382</v>
          </cell>
          <cell r="CC312">
            <v>0</v>
          </cell>
          <cell r="CD312">
            <v>0</v>
          </cell>
          <cell r="CE312">
            <v>1.8925472876045717</v>
          </cell>
          <cell r="CF312">
            <v>0</v>
          </cell>
          <cell r="CH312">
            <v>9.5692596163717099</v>
          </cell>
          <cell r="CJ312">
            <v>40061</v>
          </cell>
          <cell r="CK312">
            <v>15.340687319144983</v>
          </cell>
          <cell r="CL312">
            <v>9.1541599647105905</v>
          </cell>
          <cell r="CM312">
            <v>68.350684931506848</v>
          </cell>
          <cell r="CN312">
            <v>0</v>
          </cell>
          <cell r="CO312">
            <v>0</v>
          </cell>
          <cell r="CP312">
            <v>56.988079804142693</v>
          </cell>
          <cell r="CQ312">
            <v>0</v>
          </cell>
          <cell r="CR312">
            <v>35</v>
          </cell>
          <cell r="CS312">
            <v>0</v>
          </cell>
          <cell r="CU312">
            <v>40061</v>
          </cell>
          <cell r="CV312">
            <v>2.4979717925234484</v>
          </cell>
          <cell r="CW312">
            <v>5</v>
          </cell>
          <cell r="CX312">
            <v>0</v>
          </cell>
          <cell r="CY312">
            <v>0</v>
          </cell>
          <cell r="CZ312">
            <v>0</v>
          </cell>
          <cell r="DA312">
            <v>0</v>
          </cell>
          <cell r="DB312">
            <v>0</v>
          </cell>
          <cell r="DC312">
            <v>72.328767123287676</v>
          </cell>
          <cell r="DD312">
            <v>67</v>
          </cell>
          <cell r="DE312">
            <v>11.835616438356164</v>
          </cell>
          <cell r="DF312">
            <v>24</v>
          </cell>
          <cell r="DG312">
            <v>58.684931506849324</v>
          </cell>
          <cell r="DH312">
            <v>147.47485267869962</v>
          </cell>
          <cell r="DI312">
            <v>0</v>
          </cell>
          <cell r="DJ312">
            <v>0</v>
          </cell>
          <cell r="DK312">
            <v>27.3224043715847</v>
          </cell>
          <cell r="DL312">
            <v>41.028280559922152</v>
          </cell>
          <cell r="DM312">
            <v>0</v>
          </cell>
          <cell r="DN312">
            <v>0</v>
          </cell>
          <cell r="DO312">
            <v>7.1054273576010019E-15</v>
          </cell>
          <cell r="DP312">
            <v>0</v>
          </cell>
          <cell r="DR312">
            <v>68.350684931506848</v>
          </cell>
          <cell r="DS312">
            <v>9.5692596163717099</v>
          </cell>
          <cell r="DT312">
            <v>0</v>
          </cell>
          <cell r="DV312">
            <v>40061</v>
          </cell>
          <cell r="DW312">
            <v>6.10277330980706</v>
          </cell>
          <cell r="DY312">
            <v>49.7</v>
          </cell>
          <cell r="DZ312">
            <v>44.7</v>
          </cell>
          <cell r="EA312">
            <v>35</v>
          </cell>
          <cell r="EB312">
            <v>35</v>
          </cell>
          <cell r="ED312">
            <v>60</v>
          </cell>
          <cell r="EE312">
            <v>20</v>
          </cell>
          <cell r="EF312">
            <v>58.880627091747265</v>
          </cell>
          <cell r="EG312">
            <v>0</v>
          </cell>
          <cell r="EH312">
            <v>58.880627091747265</v>
          </cell>
          <cell r="EJ312">
            <v>35</v>
          </cell>
          <cell r="EK312">
            <v>95</v>
          </cell>
          <cell r="EL312">
            <v>115</v>
          </cell>
          <cell r="EN312">
            <v>0</v>
          </cell>
          <cell r="EO312">
            <v>60</v>
          </cell>
          <cell r="EP312">
            <v>80</v>
          </cell>
          <cell r="ER312">
            <v>200</v>
          </cell>
          <cell r="ET312">
            <v>15</v>
          </cell>
          <cell r="EU312">
            <v>0</v>
          </cell>
          <cell r="EV312">
            <v>0</v>
          </cell>
          <cell r="EW312">
            <v>58.971167787340832</v>
          </cell>
          <cell r="EX312">
            <v>9.3795171441660159</v>
          </cell>
          <cell r="EZ312">
            <v>58.971167787340832</v>
          </cell>
          <cell r="FA312">
            <v>73.971167787340832</v>
          </cell>
          <cell r="FB312">
            <v>59</v>
          </cell>
          <cell r="FC312">
            <v>68.350684931506848</v>
          </cell>
          <cell r="FE312">
            <v>38271.593287037038</v>
          </cell>
        </row>
        <row r="313">
          <cell r="A313">
            <v>40062</v>
          </cell>
          <cell r="B313">
            <v>6</v>
          </cell>
          <cell r="C313">
            <v>7</v>
          </cell>
          <cell r="D313">
            <v>9</v>
          </cell>
          <cell r="E313">
            <v>2009</v>
          </cell>
          <cell r="G313">
            <v>0</v>
          </cell>
          <cell r="H313">
            <v>3.1211594453893667</v>
          </cell>
          <cell r="I313">
            <v>11.684028608769514</v>
          </cell>
          <cell r="J313">
            <v>76.027397260273986</v>
          </cell>
          <cell r="K313">
            <v>10.833333333333334</v>
          </cell>
          <cell r="L313">
            <v>0.32483584769821178</v>
          </cell>
          <cell r="M313">
            <v>8.0762548509011136</v>
          </cell>
          <cell r="N313">
            <v>8.1229090909090917</v>
          </cell>
          <cell r="O313">
            <v>22.37292909095039</v>
          </cell>
          <cell r="P313">
            <v>19.29561116321473</v>
          </cell>
          <cell r="Q313">
            <v>26.754591596958853</v>
          </cell>
          <cell r="R313">
            <v>22.221273547443964</v>
          </cell>
          <cell r="S313">
            <v>166.62264350337236</v>
          </cell>
          <cell r="T313">
            <v>22.233939991600561</v>
          </cell>
          <cell r="U313">
            <v>39.775164070566753</v>
          </cell>
          <cell r="W313">
            <v>0</v>
          </cell>
          <cell r="X313">
            <v>14.805188054158881</v>
          </cell>
          <cell r="Y313">
            <v>10.833333333333334</v>
          </cell>
          <cell r="Z313">
            <v>0</v>
          </cell>
          <cell r="AA313">
            <v>0</v>
          </cell>
          <cell r="AB313">
            <v>2.4967047053823137</v>
          </cell>
          <cell r="AC313">
            <v>5</v>
          </cell>
          <cell r="AD313">
            <v>0</v>
          </cell>
          <cell r="AE313">
            <v>1.0022831050228298</v>
          </cell>
          <cell r="AF313">
            <v>8.0250119791032724</v>
          </cell>
          <cell r="AG313">
            <v>0</v>
          </cell>
          <cell r="AH313">
            <v>1.9562924339567243</v>
          </cell>
          <cell r="AI313">
            <v>0</v>
          </cell>
          <cell r="AJ313">
            <v>0</v>
          </cell>
          <cell r="AK313">
            <v>0</v>
          </cell>
          <cell r="AL313">
            <v>0</v>
          </cell>
          <cell r="AM313">
            <v>0</v>
          </cell>
          <cell r="AN313">
            <v>0</v>
          </cell>
          <cell r="AO313">
            <v>15.096150197227789</v>
          </cell>
          <cell r="AP313">
            <v>0</v>
          </cell>
          <cell r="AQ313">
            <v>15.974988020896728</v>
          </cell>
          <cell r="AR313">
            <v>19.025011979103272</v>
          </cell>
          <cell r="AS313">
            <v>38.591962767383421</v>
          </cell>
          <cell r="AT313">
            <v>0</v>
          </cell>
          <cell r="AU313">
            <v>0</v>
          </cell>
          <cell r="AV313">
            <v>0</v>
          </cell>
          <cell r="AW313">
            <v>67</v>
          </cell>
          <cell r="AX313">
            <v>0</v>
          </cell>
          <cell r="AY313">
            <v>0</v>
          </cell>
          <cell r="AZ313">
            <v>39.659919527746055</v>
          </cell>
          <cell r="BA313">
            <v>0</v>
          </cell>
          <cell r="BB313">
            <v>121.9718280377936</v>
          </cell>
          <cell r="BC313">
            <v>0</v>
          </cell>
          <cell r="BD313">
            <v>0</v>
          </cell>
          <cell r="BE313">
            <v>27.3224043715847</v>
          </cell>
          <cell r="BF313">
            <v>41.028280559922152</v>
          </cell>
          <cell r="BG313">
            <v>0</v>
          </cell>
          <cell r="BH313">
            <v>1.8791736705608599</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CA313">
            <v>0</v>
          </cell>
          <cell r="CB313">
            <v>5.7975386582062782</v>
          </cell>
          <cell r="CC313">
            <v>0</v>
          </cell>
          <cell r="CD313">
            <v>0</v>
          </cell>
          <cell r="CE313">
            <v>0</v>
          </cell>
          <cell r="CF313">
            <v>0</v>
          </cell>
          <cell r="CH313">
            <v>5.7975386582062782</v>
          </cell>
          <cell r="CJ313">
            <v>40062</v>
          </cell>
          <cell r="CK313">
            <v>14.805188054158881</v>
          </cell>
          <cell r="CL313">
            <v>9.0272950841261022</v>
          </cell>
          <cell r="CM313">
            <v>68.350684931506848</v>
          </cell>
          <cell r="CN313">
            <v>0</v>
          </cell>
          <cell r="CO313">
            <v>0</v>
          </cell>
          <cell r="CP313">
            <v>55.644405398567933</v>
          </cell>
          <cell r="CQ313">
            <v>0</v>
          </cell>
          <cell r="CR313">
            <v>35</v>
          </cell>
          <cell r="CS313">
            <v>0</v>
          </cell>
          <cell r="CU313">
            <v>40062</v>
          </cell>
          <cell r="CV313">
            <v>2.4967047053823137</v>
          </cell>
          <cell r="CW313">
            <v>5</v>
          </cell>
          <cell r="CX313">
            <v>0</v>
          </cell>
          <cell r="CY313">
            <v>0</v>
          </cell>
          <cell r="CZ313">
            <v>0</v>
          </cell>
          <cell r="DA313">
            <v>0</v>
          </cell>
          <cell r="DB313">
            <v>0</v>
          </cell>
          <cell r="DC313">
            <v>72.328767123287676</v>
          </cell>
          <cell r="DD313">
            <v>67</v>
          </cell>
          <cell r="DE313">
            <v>11.835616438356164</v>
          </cell>
          <cell r="DF313">
            <v>24</v>
          </cell>
          <cell r="DG313">
            <v>58.684931506849324</v>
          </cell>
          <cell r="DH313">
            <v>121.9718280377936</v>
          </cell>
          <cell r="DI313">
            <v>0</v>
          </cell>
          <cell r="DJ313">
            <v>0</v>
          </cell>
          <cell r="DK313">
            <v>27.3224043715847</v>
          </cell>
          <cell r="DL313">
            <v>41.028280559922152</v>
          </cell>
          <cell r="DM313">
            <v>0</v>
          </cell>
          <cell r="DN313">
            <v>0</v>
          </cell>
          <cell r="DO313">
            <v>0</v>
          </cell>
          <cell r="DP313">
            <v>0</v>
          </cell>
          <cell r="DR313">
            <v>68.350684931506848</v>
          </cell>
          <cell r="DS313">
            <v>5.7975386582062782</v>
          </cell>
          <cell r="DT313">
            <v>0</v>
          </cell>
          <cell r="DV313">
            <v>40062</v>
          </cell>
          <cell r="DW313">
            <v>6.0181967227507345</v>
          </cell>
          <cell r="DY313">
            <v>49.7</v>
          </cell>
          <cell r="DZ313">
            <v>44.7</v>
          </cell>
          <cell r="EA313">
            <v>35</v>
          </cell>
          <cell r="EB313">
            <v>35</v>
          </cell>
          <cell r="ED313">
            <v>60</v>
          </cell>
          <cell r="EE313">
            <v>20</v>
          </cell>
          <cell r="EF313">
            <v>55.644405398567933</v>
          </cell>
          <cell r="EG313">
            <v>0</v>
          </cell>
          <cell r="EH313">
            <v>55.644405398567933</v>
          </cell>
          <cell r="EJ313">
            <v>35</v>
          </cell>
          <cell r="EK313">
            <v>95</v>
          </cell>
          <cell r="EL313">
            <v>115</v>
          </cell>
          <cell r="EN313">
            <v>0</v>
          </cell>
          <cell r="EO313">
            <v>60</v>
          </cell>
          <cell r="EP313">
            <v>80</v>
          </cell>
          <cell r="ER313">
            <v>200</v>
          </cell>
          <cell r="ET313">
            <v>15</v>
          </cell>
          <cell r="EU313">
            <v>0</v>
          </cell>
          <cell r="EV313">
            <v>0</v>
          </cell>
          <cell r="EW313">
            <v>58.355313390352016</v>
          </cell>
          <cell r="EX313">
            <v>9.9953715411548316</v>
          </cell>
          <cell r="EZ313">
            <v>58.355313390352016</v>
          </cell>
          <cell r="FA313">
            <v>73.355313390352023</v>
          </cell>
          <cell r="FB313">
            <v>59</v>
          </cell>
          <cell r="FC313">
            <v>68.350684931506848</v>
          </cell>
          <cell r="FE313">
            <v>38271.593287152777</v>
          </cell>
        </row>
        <row r="314">
          <cell r="A314">
            <v>40063</v>
          </cell>
          <cell r="B314">
            <v>7</v>
          </cell>
          <cell r="C314">
            <v>1</v>
          </cell>
          <cell r="D314">
            <v>9</v>
          </cell>
          <cell r="E314">
            <v>2009</v>
          </cell>
          <cell r="G314">
            <v>0</v>
          </cell>
          <cell r="H314">
            <v>4.2412187272610007</v>
          </cell>
          <cell r="I314">
            <v>12.017571913854219</v>
          </cell>
          <cell r="J314">
            <v>76.027397260273986</v>
          </cell>
          <cell r="K314">
            <v>10.833333333333334</v>
          </cell>
          <cell r="L314">
            <v>0.44140644034655818</v>
          </cell>
          <cell r="M314">
            <v>8.3068072421931127</v>
          </cell>
          <cell r="N314">
            <v>8.1229090909090917</v>
          </cell>
          <cell r="O314">
            <v>30.401678448178046</v>
          </cell>
          <cell r="P314">
            <v>19.8464418857771</v>
          </cell>
          <cell r="Q314">
            <v>26.889979232897407</v>
          </cell>
          <cell r="R314">
            <v>22.221273547443964</v>
          </cell>
          <cell r="S314">
            <v>112.01106143950237</v>
          </cell>
          <cell r="T314">
            <v>22.050936493437973</v>
          </cell>
          <cell r="U314">
            <v>37.981009900643961</v>
          </cell>
          <cell r="W314">
            <v>0</v>
          </cell>
          <cell r="X314">
            <v>16.258790641115219</v>
          </cell>
          <cell r="Y314">
            <v>10.833333333333334</v>
          </cell>
          <cell r="Z314">
            <v>0</v>
          </cell>
          <cell r="AA314">
            <v>0</v>
          </cell>
          <cell r="AB314">
            <v>2.4954382609665395</v>
          </cell>
          <cell r="AC314">
            <v>5</v>
          </cell>
          <cell r="AD314">
            <v>0</v>
          </cell>
          <cell r="AE314">
            <v>1.0022831050228298</v>
          </cell>
          <cell r="AF314">
            <v>8.3734014074593919</v>
          </cell>
          <cell r="AG314">
            <v>0</v>
          </cell>
          <cell r="AH314">
            <v>1.3613605660505357</v>
          </cell>
          <cell r="AI314">
            <v>0</v>
          </cell>
          <cell r="AJ314">
            <v>0</v>
          </cell>
          <cell r="AK314">
            <v>0</v>
          </cell>
          <cell r="AL314">
            <v>0</v>
          </cell>
          <cell r="AM314">
            <v>0</v>
          </cell>
          <cell r="AN314">
            <v>0</v>
          </cell>
          <cell r="AO314">
            <v>14.007373274828257</v>
          </cell>
          <cell r="AP314">
            <v>0</v>
          </cell>
          <cell r="AQ314">
            <v>15.626598592540608</v>
          </cell>
          <cell r="AR314">
            <v>19.37340140745939</v>
          </cell>
          <cell r="AS314">
            <v>40.701242641293661</v>
          </cell>
          <cell r="AT314">
            <v>0</v>
          </cell>
          <cell r="AU314">
            <v>0</v>
          </cell>
          <cell r="AV314">
            <v>0</v>
          </cell>
          <cell r="AW314">
            <v>67</v>
          </cell>
          <cell r="AX314">
            <v>0</v>
          </cell>
          <cell r="AY314">
            <v>0</v>
          </cell>
          <cell r="AZ314">
            <v>39.311530099389934</v>
          </cell>
          <cell r="BA314">
            <v>0</v>
          </cell>
          <cell r="BB314">
            <v>65.731477734194385</v>
          </cell>
          <cell r="BC314">
            <v>0</v>
          </cell>
          <cell r="BD314">
            <v>0</v>
          </cell>
          <cell r="BE314">
            <v>27.3224043715847</v>
          </cell>
          <cell r="BF314">
            <v>41.028280559922152</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CA314">
            <v>0</v>
          </cell>
          <cell r="CB314">
            <v>7.6767123287671382</v>
          </cell>
          <cell r="CC314">
            <v>0</v>
          </cell>
          <cell r="CD314">
            <v>0</v>
          </cell>
          <cell r="CE314">
            <v>8.2893966321240669</v>
          </cell>
          <cell r="CF314">
            <v>0</v>
          </cell>
          <cell r="CH314">
            <v>15.966108960891205</v>
          </cell>
          <cell r="CJ314">
            <v>40063</v>
          </cell>
          <cell r="CK314">
            <v>16.258790641115219</v>
          </cell>
          <cell r="CL314">
            <v>9.3756845124822217</v>
          </cell>
          <cell r="CM314">
            <v>68.350684931506848</v>
          </cell>
          <cell r="CN314">
            <v>0</v>
          </cell>
          <cell r="CO314">
            <v>0</v>
          </cell>
          <cell r="CP314">
            <v>56.06997648217245</v>
          </cell>
          <cell r="CQ314">
            <v>0</v>
          </cell>
          <cell r="CR314">
            <v>35</v>
          </cell>
          <cell r="CS314">
            <v>0</v>
          </cell>
          <cell r="CU314">
            <v>40063</v>
          </cell>
          <cell r="CV314">
            <v>2.4954382609665395</v>
          </cell>
          <cell r="CW314">
            <v>5</v>
          </cell>
          <cell r="CX314">
            <v>0</v>
          </cell>
          <cell r="CY314">
            <v>0</v>
          </cell>
          <cell r="CZ314">
            <v>0</v>
          </cell>
          <cell r="DA314">
            <v>0</v>
          </cell>
          <cell r="DB314">
            <v>0</v>
          </cell>
          <cell r="DC314">
            <v>72.328767123287676</v>
          </cell>
          <cell r="DD314">
            <v>67</v>
          </cell>
          <cell r="DE314">
            <v>11.835616438356164</v>
          </cell>
          <cell r="DF314">
            <v>24</v>
          </cell>
          <cell r="DG314">
            <v>58.684931506849324</v>
          </cell>
          <cell r="DH314">
            <v>65.731477734194385</v>
          </cell>
          <cell r="DI314">
            <v>0</v>
          </cell>
          <cell r="DJ314">
            <v>0</v>
          </cell>
          <cell r="DK314">
            <v>27.3224043715847</v>
          </cell>
          <cell r="DL314">
            <v>41.028280559922152</v>
          </cell>
          <cell r="DM314">
            <v>0</v>
          </cell>
          <cell r="DN314">
            <v>0</v>
          </cell>
          <cell r="DO314">
            <v>0</v>
          </cell>
          <cell r="DP314">
            <v>0</v>
          </cell>
          <cell r="DR314">
            <v>68.350684931506848</v>
          </cell>
          <cell r="DS314">
            <v>15.966108960891205</v>
          </cell>
          <cell r="DT314">
            <v>0</v>
          </cell>
          <cell r="DV314">
            <v>40063</v>
          </cell>
          <cell r="DW314">
            <v>6.2504563416548145</v>
          </cell>
          <cell r="DY314">
            <v>49.7</v>
          </cell>
          <cell r="DZ314">
            <v>44.7</v>
          </cell>
          <cell r="EA314">
            <v>35</v>
          </cell>
          <cell r="EB314">
            <v>35</v>
          </cell>
          <cell r="ED314">
            <v>60</v>
          </cell>
          <cell r="EE314">
            <v>20</v>
          </cell>
          <cell r="EF314">
            <v>64.359373114296517</v>
          </cell>
          <cell r="EG314">
            <v>4.3593731142965169</v>
          </cell>
          <cell r="EH314">
            <v>60</v>
          </cell>
          <cell r="EJ314">
            <v>35</v>
          </cell>
          <cell r="EK314">
            <v>95</v>
          </cell>
          <cell r="EL314">
            <v>115</v>
          </cell>
          <cell r="EN314">
            <v>0</v>
          </cell>
          <cell r="EO314">
            <v>60</v>
          </cell>
          <cell r="EP314">
            <v>80</v>
          </cell>
          <cell r="ER314">
            <v>200</v>
          </cell>
          <cell r="ET314">
            <v>15</v>
          </cell>
          <cell r="EU314">
            <v>0</v>
          </cell>
          <cell r="EV314">
            <v>0</v>
          </cell>
          <cell r="EW314">
            <v>60.021179227317084</v>
          </cell>
          <cell r="EX314">
            <v>8.3295057041897635</v>
          </cell>
          <cell r="EZ314">
            <v>60.021179227317084</v>
          </cell>
          <cell r="FA314">
            <v>75.021179227317077</v>
          </cell>
          <cell r="FB314">
            <v>59</v>
          </cell>
          <cell r="FC314">
            <v>68.350684931506848</v>
          </cell>
          <cell r="FE314">
            <v>38271.593287384261</v>
          </cell>
        </row>
        <row r="315">
          <cell r="A315">
            <v>40064</v>
          </cell>
          <cell r="B315">
            <v>8</v>
          </cell>
          <cell r="C315">
            <v>2</v>
          </cell>
          <cell r="D315">
            <v>9</v>
          </cell>
          <cell r="E315">
            <v>2009</v>
          </cell>
          <cell r="G315">
            <v>0</v>
          </cell>
          <cell r="H315">
            <v>4.6780677982490753</v>
          </cell>
          <cell r="I315">
            <v>12.147682635937141</v>
          </cell>
          <cell r="J315">
            <v>76.027397260273986</v>
          </cell>
          <cell r="K315">
            <v>10.833333333333334</v>
          </cell>
          <cell r="L315">
            <v>0.48687167234558687</v>
          </cell>
          <cell r="M315">
            <v>8.3967426048631211</v>
          </cell>
          <cell r="N315">
            <v>8.1229090909090917</v>
          </cell>
          <cell r="O315">
            <v>33.533076718491174</v>
          </cell>
          <cell r="P315">
            <v>20.061313484053819</v>
          </cell>
          <cell r="Q315">
            <v>26.943841344451929</v>
          </cell>
          <cell r="R315">
            <v>22.221273547443964</v>
          </cell>
          <cell r="S315">
            <v>141.99490958298111</v>
          </cell>
          <cell r="T315">
            <v>22.151412416150031</v>
          </cell>
          <cell r="U315">
            <v>38.966069189240258</v>
          </cell>
          <cell r="W315">
            <v>0</v>
          </cell>
          <cell r="X315">
            <v>16.825750434186215</v>
          </cell>
          <cell r="Y315">
            <v>10.833333333333334</v>
          </cell>
          <cell r="Z315">
            <v>0</v>
          </cell>
          <cell r="AA315">
            <v>0</v>
          </cell>
          <cell r="AB315">
            <v>2.4941724589501071</v>
          </cell>
          <cell r="AC315">
            <v>5</v>
          </cell>
          <cell r="AD315">
            <v>0</v>
          </cell>
          <cell r="AE315">
            <v>1.0022831050228298</v>
          </cell>
          <cell r="AF315">
            <v>8.5100678041448603</v>
          </cell>
          <cell r="AG315">
            <v>0</v>
          </cell>
          <cell r="AH315">
            <v>1.1316619370360428</v>
          </cell>
          <cell r="AI315">
            <v>0</v>
          </cell>
          <cell r="AJ315">
            <v>0</v>
          </cell>
          <cell r="AK315">
            <v>0</v>
          </cell>
          <cell r="AL315">
            <v>0</v>
          </cell>
          <cell r="AM315">
            <v>0</v>
          </cell>
          <cell r="AN315">
            <v>0</v>
          </cell>
          <cell r="AO315">
            <v>13.439631257311923</v>
          </cell>
          <cell r="AP315">
            <v>0</v>
          </cell>
          <cell r="AQ315">
            <v>15.48993219585514</v>
          </cell>
          <cell r="AR315">
            <v>19.51006780414486</v>
          </cell>
          <cell r="AS315">
            <v>40.931723494753498</v>
          </cell>
          <cell r="AT315">
            <v>0</v>
          </cell>
          <cell r="AU315">
            <v>0</v>
          </cell>
          <cell r="AV315">
            <v>0</v>
          </cell>
          <cell r="AW315">
            <v>67</v>
          </cell>
          <cell r="AX315">
            <v>0</v>
          </cell>
          <cell r="AY315">
            <v>0</v>
          </cell>
          <cell r="AZ315">
            <v>39.174863702704464</v>
          </cell>
          <cell r="BA315">
            <v>0</v>
          </cell>
          <cell r="BB315">
            <v>96.937527485666948</v>
          </cell>
          <cell r="BC315">
            <v>0</v>
          </cell>
          <cell r="BD315">
            <v>0</v>
          </cell>
          <cell r="BE315">
            <v>27.3224043715847</v>
          </cell>
          <cell r="BF315">
            <v>41.028280559922152</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CA315">
            <v>0</v>
          </cell>
          <cell r="CB315">
            <v>7.6767123287671382</v>
          </cell>
          <cell r="CC315">
            <v>0</v>
          </cell>
          <cell r="CD315">
            <v>0</v>
          </cell>
          <cell r="CE315">
            <v>12.256488405339439</v>
          </cell>
          <cell r="CF315">
            <v>0</v>
          </cell>
          <cell r="CH315">
            <v>19.933200734106578</v>
          </cell>
          <cell r="CJ315">
            <v>40064</v>
          </cell>
          <cell r="CK315">
            <v>16.825750434186215</v>
          </cell>
          <cell r="CL315">
            <v>9.5123509091676901</v>
          </cell>
          <cell r="CM315">
            <v>68.350684931506848</v>
          </cell>
          <cell r="CN315">
            <v>0</v>
          </cell>
          <cell r="CO315">
            <v>0</v>
          </cell>
          <cell r="CP315">
            <v>55.503016689101464</v>
          </cell>
          <cell r="CQ315">
            <v>0</v>
          </cell>
          <cell r="CR315">
            <v>35</v>
          </cell>
          <cell r="CS315">
            <v>0</v>
          </cell>
          <cell r="CU315">
            <v>40064</v>
          </cell>
          <cell r="CV315">
            <v>2.4941724589501071</v>
          </cell>
          <cell r="CW315">
            <v>5</v>
          </cell>
          <cell r="CX315">
            <v>0</v>
          </cell>
          <cell r="CY315">
            <v>0</v>
          </cell>
          <cell r="CZ315">
            <v>0</v>
          </cell>
          <cell r="DA315">
            <v>0</v>
          </cell>
          <cell r="DB315">
            <v>0</v>
          </cell>
          <cell r="DC315">
            <v>72.328767123287676</v>
          </cell>
          <cell r="DD315">
            <v>67</v>
          </cell>
          <cell r="DE315">
            <v>11.835616438356164</v>
          </cell>
          <cell r="DF315">
            <v>24</v>
          </cell>
          <cell r="DG315">
            <v>58.684931506849324</v>
          </cell>
          <cell r="DH315">
            <v>96.937527485666948</v>
          </cell>
          <cell r="DI315">
            <v>0</v>
          </cell>
          <cell r="DJ315">
            <v>0</v>
          </cell>
          <cell r="DK315">
            <v>27.3224043715847</v>
          </cell>
          <cell r="DL315">
            <v>41.028280559922152</v>
          </cell>
          <cell r="DM315">
            <v>0</v>
          </cell>
          <cell r="DN315">
            <v>0</v>
          </cell>
          <cell r="DO315">
            <v>0</v>
          </cell>
          <cell r="DP315">
            <v>0</v>
          </cell>
          <cell r="DR315">
            <v>68.350684931506848</v>
          </cell>
          <cell r="DS315">
            <v>19.933200734106578</v>
          </cell>
          <cell r="DT315">
            <v>0</v>
          </cell>
          <cell r="DV315">
            <v>40064</v>
          </cell>
          <cell r="DW315">
            <v>6.3415672727784598</v>
          </cell>
          <cell r="DY315">
            <v>49.7</v>
          </cell>
          <cell r="DZ315">
            <v>44.7</v>
          </cell>
          <cell r="EA315">
            <v>35</v>
          </cell>
          <cell r="EB315">
            <v>35</v>
          </cell>
          <cell r="ED315">
            <v>60</v>
          </cell>
          <cell r="EE315">
            <v>20</v>
          </cell>
          <cell r="EF315">
            <v>67.759505094440897</v>
          </cell>
          <cell r="EG315">
            <v>7.7595050944408968</v>
          </cell>
          <cell r="EH315">
            <v>60</v>
          </cell>
          <cell r="EJ315">
            <v>35</v>
          </cell>
          <cell r="EK315">
            <v>95</v>
          </cell>
          <cell r="EL315">
            <v>115</v>
          </cell>
          <cell r="EN315">
            <v>0</v>
          </cell>
          <cell r="EO315">
            <v>60</v>
          </cell>
          <cell r="EP315">
            <v>80</v>
          </cell>
          <cell r="ER315">
            <v>200</v>
          </cell>
          <cell r="ET315">
            <v>15</v>
          </cell>
          <cell r="EU315">
            <v>0</v>
          </cell>
          <cell r="EV315">
            <v>0</v>
          </cell>
          <cell r="EW315">
            <v>60.67101090925042</v>
          </cell>
          <cell r="EX315">
            <v>7.6796740222564281</v>
          </cell>
          <cell r="EZ315">
            <v>60.67101090925042</v>
          </cell>
          <cell r="FA315">
            <v>75.671010909250413</v>
          </cell>
          <cell r="FB315">
            <v>59</v>
          </cell>
          <cell r="FC315">
            <v>68.350684931506848</v>
          </cell>
          <cell r="FE315">
            <v>38271.593287731484</v>
          </cell>
        </row>
        <row r="316">
          <cell r="A316">
            <v>40065</v>
          </cell>
          <cell r="B316">
            <v>9</v>
          </cell>
          <cell r="C316">
            <v>3</v>
          </cell>
          <cell r="D316">
            <v>9</v>
          </cell>
          <cell r="E316">
            <v>2009</v>
          </cell>
          <cell r="G316">
            <v>0</v>
          </cell>
          <cell r="H316">
            <v>4.0812379384797728</v>
          </cell>
          <cell r="I316">
            <v>11.516567946432033</v>
          </cell>
          <cell r="J316">
            <v>76.027397260273986</v>
          </cell>
          <cell r="K316">
            <v>10.833333333333334</v>
          </cell>
          <cell r="L316">
            <v>0.4247563793520947</v>
          </cell>
          <cell r="M316">
            <v>7.9605023966899777</v>
          </cell>
          <cell r="N316">
            <v>8.1229090909090917</v>
          </cell>
          <cell r="O316">
            <v>29.254912669004526</v>
          </cell>
          <cell r="P316">
            <v>19.019057935403115</v>
          </cell>
          <cell r="Q316">
            <v>26.569164851005343</v>
          </cell>
          <cell r="R316">
            <v>22.221273547443964</v>
          </cell>
          <cell r="S316">
            <v>130.63302279308257</v>
          </cell>
          <cell r="T316">
            <v>22.132285897657141</v>
          </cell>
          <cell r="U316">
            <v>34.856186707701006</v>
          </cell>
          <cell r="W316">
            <v>0</v>
          </cell>
          <cell r="X316">
            <v>15.597805884911807</v>
          </cell>
          <cell r="Y316">
            <v>10.833333333333334</v>
          </cell>
          <cell r="Z316">
            <v>0</v>
          </cell>
          <cell r="AA316">
            <v>0</v>
          </cell>
          <cell r="AB316">
            <v>2.492907299007161</v>
          </cell>
          <cell r="AC316">
            <v>5</v>
          </cell>
          <cell r="AD316">
            <v>0</v>
          </cell>
          <cell r="AE316">
            <v>1.0022831050228298</v>
          </cell>
          <cell r="AF316">
            <v>8.012977462921171</v>
          </cell>
          <cell r="AG316">
            <v>0</v>
          </cell>
          <cell r="AH316">
            <v>1.4718287490443664</v>
          </cell>
          <cell r="AI316">
            <v>0</v>
          </cell>
          <cell r="AJ316">
            <v>0</v>
          </cell>
          <cell r="AK316">
            <v>0</v>
          </cell>
          <cell r="AL316">
            <v>0</v>
          </cell>
          <cell r="AM316">
            <v>0</v>
          </cell>
          <cell r="AN316">
            <v>0</v>
          </cell>
          <cell r="AO316">
            <v>14.101481381593072</v>
          </cell>
          <cell r="AP316">
            <v>0</v>
          </cell>
          <cell r="AQ316">
            <v>15.987022537078829</v>
          </cell>
          <cell r="AR316">
            <v>19.012977462921171</v>
          </cell>
          <cell r="AS316">
            <v>41.157651107738431</v>
          </cell>
          <cell r="AT316">
            <v>0</v>
          </cell>
          <cell r="AU316">
            <v>0</v>
          </cell>
          <cell r="AV316">
            <v>0</v>
          </cell>
          <cell r="AW316">
            <v>67</v>
          </cell>
          <cell r="AX316">
            <v>0</v>
          </cell>
          <cell r="AY316">
            <v>0</v>
          </cell>
          <cell r="AZ316">
            <v>39.671954043928153</v>
          </cell>
          <cell r="BA316">
            <v>0</v>
          </cell>
          <cell r="BB316">
            <v>80.949541354512561</v>
          </cell>
          <cell r="BC316">
            <v>0</v>
          </cell>
          <cell r="BD316">
            <v>0</v>
          </cell>
          <cell r="BE316">
            <v>27.3224043715847</v>
          </cell>
          <cell r="BF316">
            <v>41.028280559922152</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CA316">
            <v>0</v>
          </cell>
          <cell r="CB316">
            <v>7.6767123287671382</v>
          </cell>
          <cell r="CC316">
            <v>0</v>
          </cell>
          <cell r="CD316">
            <v>0</v>
          </cell>
          <cell r="CE316">
            <v>5.3334477644810647</v>
          </cell>
          <cell r="CF316">
            <v>0</v>
          </cell>
          <cell r="CH316">
            <v>13.010160093248203</v>
          </cell>
          <cell r="CJ316">
            <v>40065</v>
          </cell>
          <cell r="CK316">
            <v>15.597805884911807</v>
          </cell>
          <cell r="CL316">
            <v>9.0152605679440008</v>
          </cell>
          <cell r="CM316">
            <v>68.350684931506848</v>
          </cell>
          <cell r="CN316">
            <v>0</v>
          </cell>
          <cell r="CO316">
            <v>0</v>
          </cell>
          <cell r="CP316">
            <v>56.730961238375869</v>
          </cell>
          <cell r="CQ316">
            <v>0</v>
          </cell>
          <cell r="CR316">
            <v>35</v>
          </cell>
          <cell r="CS316">
            <v>0</v>
          </cell>
          <cell r="CU316">
            <v>40065</v>
          </cell>
          <cell r="CV316">
            <v>2.492907299007161</v>
          </cell>
          <cell r="CW316">
            <v>5</v>
          </cell>
          <cell r="CX316">
            <v>0</v>
          </cell>
          <cell r="CY316">
            <v>0</v>
          </cell>
          <cell r="CZ316">
            <v>0</v>
          </cell>
          <cell r="DA316">
            <v>0</v>
          </cell>
          <cell r="DB316">
            <v>0</v>
          </cell>
          <cell r="DC316">
            <v>72.328767123287676</v>
          </cell>
          <cell r="DD316">
            <v>67</v>
          </cell>
          <cell r="DE316">
            <v>11.835616438356164</v>
          </cell>
          <cell r="DF316">
            <v>24</v>
          </cell>
          <cell r="DG316">
            <v>58.684931506849324</v>
          </cell>
          <cell r="DH316">
            <v>80.949541354512561</v>
          </cell>
          <cell r="DI316">
            <v>0</v>
          </cell>
          <cell r="DJ316">
            <v>0</v>
          </cell>
          <cell r="DK316">
            <v>27.3224043715847</v>
          </cell>
          <cell r="DL316">
            <v>41.028280559922152</v>
          </cell>
          <cell r="DM316">
            <v>0</v>
          </cell>
          <cell r="DN316">
            <v>0</v>
          </cell>
          <cell r="DO316">
            <v>0</v>
          </cell>
          <cell r="DP316">
            <v>0</v>
          </cell>
          <cell r="DR316">
            <v>68.350684931506848</v>
          </cell>
          <cell r="DS316">
            <v>13.010160093248203</v>
          </cell>
          <cell r="DT316">
            <v>0</v>
          </cell>
          <cell r="DV316">
            <v>40065</v>
          </cell>
          <cell r="DW316">
            <v>6.0101737119626675</v>
          </cell>
          <cell r="DY316">
            <v>49.7</v>
          </cell>
          <cell r="DZ316">
            <v>44.7</v>
          </cell>
          <cell r="EA316">
            <v>35</v>
          </cell>
          <cell r="EB316">
            <v>35</v>
          </cell>
          <cell r="ED316">
            <v>60</v>
          </cell>
          <cell r="EE316">
            <v>20</v>
          </cell>
          <cell r="EF316">
            <v>62.064409002856934</v>
          </cell>
          <cell r="EG316">
            <v>2.0644090028569337</v>
          </cell>
          <cell r="EH316">
            <v>60</v>
          </cell>
          <cell r="EJ316">
            <v>35</v>
          </cell>
          <cell r="EK316">
            <v>95</v>
          </cell>
          <cell r="EL316">
            <v>115</v>
          </cell>
          <cell r="EN316">
            <v>0</v>
          </cell>
          <cell r="EO316">
            <v>60</v>
          </cell>
          <cell r="EP316">
            <v>80</v>
          </cell>
          <cell r="ER316">
            <v>200</v>
          </cell>
          <cell r="ET316">
            <v>15</v>
          </cell>
          <cell r="EU316">
            <v>0</v>
          </cell>
          <cell r="EV316">
            <v>0</v>
          </cell>
          <cell r="EW316">
            <v>57.518939245913074</v>
          </cell>
          <cell r="EX316">
            <v>10.831745685593773</v>
          </cell>
          <cell r="EZ316">
            <v>57.518939245913074</v>
          </cell>
          <cell r="FA316">
            <v>72.518939245913074</v>
          </cell>
          <cell r="FB316">
            <v>59</v>
          </cell>
          <cell r="FC316">
            <v>68.350684931506848</v>
          </cell>
          <cell r="FE316">
            <v>38271.593287962962</v>
          </cell>
        </row>
        <row r="317">
          <cell r="A317">
            <v>40066</v>
          </cell>
          <cell r="B317">
            <v>10</v>
          </cell>
          <cell r="C317">
            <v>4</v>
          </cell>
          <cell r="D317">
            <v>9</v>
          </cell>
          <cell r="E317">
            <v>2009</v>
          </cell>
          <cell r="G317">
            <v>0</v>
          </cell>
          <cell r="H317">
            <v>3.9863098104232342</v>
          </cell>
          <cell r="I317">
            <v>9.6268659415535147</v>
          </cell>
          <cell r="J317">
            <v>76.027397260273986</v>
          </cell>
          <cell r="K317">
            <v>10.833333333333334</v>
          </cell>
          <cell r="L317">
            <v>0.41487669858371806</v>
          </cell>
          <cell r="M317">
            <v>6.6542992458176045</v>
          </cell>
          <cell r="N317">
            <v>0</v>
          </cell>
          <cell r="O317">
            <v>28.574453911640191</v>
          </cell>
          <cell r="P317">
            <v>15.898305982338254</v>
          </cell>
          <cell r="Q317">
            <v>27.132342512677663</v>
          </cell>
          <cell r="R317">
            <v>22.221273547443964</v>
          </cell>
          <cell r="S317">
            <v>206.91922650054133</v>
          </cell>
          <cell r="T317">
            <v>21.551782476249478</v>
          </cell>
          <cell r="U317">
            <v>27.977205451465263</v>
          </cell>
          <cell r="W317">
            <v>0</v>
          </cell>
          <cell r="X317">
            <v>13.613175751976749</v>
          </cell>
          <cell r="Y317">
            <v>10.833333333333334</v>
          </cell>
          <cell r="Z317">
            <v>0</v>
          </cell>
          <cell r="AA317">
            <v>0</v>
          </cell>
          <cell r="AB317">
            <v>0</v>
          </cell>
          <cell r="AC317">
            <v>5</v>
          </cell>
          <cell r="AD317">
            <v>0</v>
          </cell>
          <cell r="AE317">
            <v>1.0022831050228298</v>
          </cell>
          <cell r="AF317">
            <v>1.0668928393784931</v>
          </cell>
          <cell r="AG317">
            <v>0</v>
          </cell>
          <cell r="AH317">
            <v>1.822786602735837</v>
          </cell>
          <cell r="AI317">
            <v>0</v>
          </cell>
          <cell r="AJ317">
            <v>0</v>
          </cell>
          <cell r="AK317">
            <v>0</v>
          </cell>
          <cell r="AL317">
            <v>0</v>
          </cell>
          <cell r="AM317">
            <v>0</v>
          </cell>
          <cell r="AN317">
            <v>0</v>
          </cell>
          <cell r="AO317">
            <v>15.510507998361575</v>
          </cell>
          <cell r="AP317">
            <v>0</v>
          </cell>
          <cell r="AQ317">
            <v>22.933107160621507</v>
          </cell>
          <cell r="AR317">
            <v>12.066892839378493</v>
          </cell>
          <cell r="AS317">
            <v>41.382296770213514</v>
          </cell>
          <cell r="AT317">
            <v>0</v>
          </cell>
          <cell r="AU317">
            <v>0</v>
          </cell>
          <cell r="AV317">
            <v>0</v>
          </cell>
          <cell r="AW317">
            <v>67</v>
          </cell>
          <cell r="AX317">
            <v>0</v>
          </cell>
          <cell r="AY317">
            <v>0</v>
          </cell>
          <cell r="AZ317">
            <v>46.618038667470827</v>
          </cell>
          <cell r="BA317">
            <v>0</v>
          </cell>
          <cell r="BB317">
            <v>142.83017576078521</v>
          </cell>
          <cell r="BC317">
            <v>0</v>
          </cell>
          <cell r="BD317">
            <v>0</v>
          </cell>
          <cell r="BE317">
            <v>27.3224043715847</v>
          </cell>
          <cell r="BF317">
            <v>35.758509994254425</v>
          </cell>
          <cell r="BG317">
            <v>0</v>
          </cell>
          <cell r="BH317">
            <v>0</v>
          </cell>
          <cell r="BI317">
            <v>0</v>
          </cell>
          <cell r="BJ317">
            <v>0</v>
          </cell>
          <cell r="BK317">
            <v>0</v>
          </cell>
          <cell r="BL317">
            <v>0</v>
          </cell>
          <cell r="BM317">
            <v>0</v>
          </cell>
          <cell r="BN317">
            <v>7.1054273576010019E-15</v>
          </cell>
          <cell r="BO317">
            <v>0</v>
          </cell>
          <cell r="BP317">
            <v>0</v>
          </cell>
          <cell r="BQ317">
            <v>0</v>
          </cell>
          <cell r="BR317">
            <v>0</v>
          </cell>
          <cell r="BS317">
            <v>0</v>
          </cell>
          <cell r="BT317">
            <v>0</v>
          </cell>
          <cell r="BU317">
            <v>0</v>
          </cell>
          <cell r="BV317">
            <v>0</v>
          </cell>
          <cell r="BW317">
            <v>5.2697705656677201</v>
          </cell>
          <cell r="BX317">
            <v>0</v>
          </cell>
          <cell r="BY317">
            <v>0</v>
          </cell>
          <cell r="CA317">
            <v>0</v>
          </cell>
          <cell r="CB317">
            <v>7.6767123287671524</v>
          </cell>
          <cell r="CC317">
            <v>0</v>
          </cell>
          <cell r="CD317">
            <v>0</v>
          </cell>
          <cell r="CE317">
            <v>0.11078458278913672</v>
          </cell>
          <cell r="CF317">
            <v>0</v>
          </cell>
          <cell r="CH317">
            <v>7.7874969115562891</v>
          </cell>
          <cell r="CJ317">
            <v>40066</v>
          </cell>
          <cell r="CK317">
            <v>13.613175751976749</v>
          </cell>
          <cell r="CL317">
            <v>2.0691759444013229</v>
          </cell>
          <cell r="CM317">
            <v>63.080914365839128</v>
          </cell>
          <cell r="CN317">
            <v>5.2697705656677201</v>
          </cell>
          <cell r="CO317">
            <v>0</v>
          </cell>
          <cell r="CP317">
            <v>58.715591371310929</v>
          </cell>
          <cell r="CQ317">
            <v>0</v>
          </cell>
          <cell r="CR317">
            <v>35</v>
          </cell>
          <cell r="CS317">
            <v>0</v>
          </cell>
          <cell r="CU317">
            <v>40066</v>
          </cell>
          <cell r="CV317">
            <v>0</v>
          </cell>
          <cell r="CW317">
            <v>5</v>
          </cell>
          <cell r="CX317">
            <v>0</v>
          </cell>
          <cell r="CY317">
            <v>0</v>
          </cell>
          <cell r="CZ317">
            <v>0</v>
          </cell>
          <cell r="DA317">
            <v>0</v>
          </cell>
          <cell r="DB317">
            <v>0</v>
          </cell>
          <cell r="DC317">
            <v>72.328767123287676</v>
          </cell>
          <cell r="DD317">
            <v>67</v>
          </cell>
          <cell r="DE317">
            <v>11.835616438356164</v>
          </cell>
          <cell r="DF317">
            <v>24</v>
          </cell>
          <cell r="DG317">
            <v>58.684931506849324</v>
          </cell>
          <cell r="DH317">
            <v>142.83017576078521</v>
          </cell>
          <cell r="DI317">
            <v>0</v>
          </cell>
          <cell r="DJ317">
            <v>0</v>
          </cell>
          <cell r="DK317">
            <v>27.3224043715847</v>
          </cell>
          <cell r="DL317">
            <v>35.758509994254432</v>
          </cell>
          <cell r="DM317">
            <v>0</v>
          </cell>
          <cell r="DN317">
            <v>0</v>
          </cell>
          <cell r="DO317">
            <v>0</v>
          </cell>
          <cell r="DP317">
            <v>5.2697705656677201</v>
          </cell>
          <cell r="DR317">
            <v>68.350684931506848</v>
          </cell>
          <cell r="DS317">
            <v>7.7874969115562891</v>
          </cell>
          <cell r="DT317">
            <v>0</v>
          </cell>
          <cell r="DV317">
            <v>40066</v>
          </cell>
          <cell r="DW317">
            <v>1.3794506296008819</v>
          </cell>
          <cell r="DY317">
            <v>49.7</v>
          </cell>
          <cell r="DZ317">
            <v>44.7</v>
          </cell>
          <cell r="EA317">
            <v>35</v>
          </cell>
          <cell r="EB317">
            <v>35</v>
          </cell>
          <cell r="ED317">
            <v>60</v>
          </cell>
          <cell r="EE317">
            <v>20</v>
          </cell>
          <cell r="EF317">
            <v>58.826375954100072</v>
          </cell>
          <cell r="EG317">
            <v>0</v>
          </cell>
          <cell r="EH317">
            <v>58.826375954100072</v>
          </cell>
          <cell r="EJ317">
            <v>35</v>
          </cell>
          <cell r="EK317">
            <v>95</v>
          </cell>
          <cell r="EL317">
            <v>115</v>
          </cell>
          <cell r="EN317">
            <v>0</v>
          </cell>
          <cell r="EO317">
            <v>60</v>
          </cell>
          <cell r="EP317">
            <v>80</v>
          </cell>
          <cell r="ER317">
            <v>200</v>
          </cell>
          <cell r="ET317">
            <v>15</v>
          </cell>
          <cell r="EU317">
            <v>0</v>
          </cell>
          <cell r="EV317">
            <v>5.2697705656677201</v>
          </cell>
          <cell r="EW317">
            <v>53.350684931506848</v>
          </cell>
          <cell r="EX317">
            <v>15</v>
          </cell>
          <cell r="EZ317">
            <v>48.080914365839128</v>
          </cell>
          <cell r="FA317">
            <v>63.080914365839128</v>
          </cell>
          <cell r="FB317">
            <v>59</v>
          </cell>
          <cell r="FC317">
            <v>68.350684931506848</v>
          </cell>
          <cell r="FE317">
            <v>38271.5932880787</v>
          </cell>
        </row>
        <row r="318">
          <cell r="A318">
            <v>40067</v>
          </cell>
          <cell r="B318">
            <v>11</v>
          </cell>
          <cell r="C318">
            <v>5</v>
          </cell>
          <cell r="D318">
            <v>9</v>
          </cell>
          <cell r="E318">
            <v>2009</v>
          </cell>
          <cell r="G318">
            <v>0</v>
          </cell>
          <cell r="H318">
            <v>3.5640691332152414</v>
          </cell>
          <cell r="I318">
            <v>9.5774692116281042</v>
          </cell>
          <cell r="J318">
            <v>76.027397260273986</v>
          </cell>
          <cell r="K318">
            <v>10.833333333333334</v>
          </cell>
          <cell r="L318">
            <v>0.37093184068287005</v>
          </cell>
          <cell r="M318">
            <v>6.6201551510847887</v>
          </cell>
          <cell r="N318">
            <v>0</v>
          </cell>
          <cell r="O318">
            <v>25.547770752455797</v>
          </cell>
          <cell r="P318">
            <v>15.816729659197476</v>
          </cell>
          <cell r="Q318">
            <v>26.811617896206734</v>
          </cell>
          <cell r="R318">
            <v>22.221273547443964</v>
          </cell>
          <cell r="S318">
            <v>140.61109355832303</v>
          </cell>
          <cell r="T318">
            <v>21.530382163203583</v>
          </cell>
          <cell r="U318">
            <v>28.384560103463116</v>
          </cell>
          <cell r="W318">
            <v>0</v>
          </cell>
          <cell r="X318">
            <v>13.141538344843346</v>
          </cell>
          <cell r="Y318">
            <v>10.833333333333334</v>
          </cell>
          <cell r="Z318">
            <v>0</v>
          </cell>
          <cell r="AA318">
            <v>0</v>
          </cell>
          <cell r="AB318">
            <v>0</v>
          </cell>
          <cell r="AC318">
            <v>5</v>
          </cell>
          <cell r="AD318">
            <v>0</v>
          </cell>
          <cell r="AE318">
            <v>1.0022831050228298</v>
          </cell>
          <cell r="AF318">
            <v>0.98880388674482855</v>
          </cell>
          <cell r="AG318">
            <v>0</v>
          </cell>
          <cell r="AH318">
            <v>2.0305096690612299</v>
          </cell>
          <cell r="AI318">
            <v>0</v>
          </cell>
          <cell r="AJ318">
            <v>0</v>
          </cell>
          <cell r="AK318">
            <v>0</v>
          </cell>
          <cell r="AL318">
            <v>0</v>
          </cell>
          <cell r="AM318">
            <v>0</v>
          </cell>
          <cell r="AN318">
            <v>0</v>
          </cell>
          <cell r="AO318">
            <v>15.535981161732874</v>
          </cell>
          <cell r="AP318">
            <v>0</v>
          </cell>
          <cell r="AQ318">
            <v>23.011196113255171</v>
          </cell>
          <cell r="AR318">
            <v>11.988803886744829</v>
          </cell>
          <cell r="AS318">
            <v>37.830901024509856</v>
          </cell>
          <cell r="AT318">
            <v>0</v>
          </cell>
          <cell r="AU318">
            <v>0</v>
          </cell>
          <cell r="AV318">
            <v>0</v>
          </cell>
          <cell r="AW318">
            <v>67</v>
          </cell>
          <cell r="AX318">
            <v>0</v>
          </cell>
          <cell r="AY318">
            <v>0</v>
          </cell>
          <cell r="AZ318">
            <v>46.696127620104491</v>
          </cell>
          <cell r="BA318">
            <v>0</v>
          </cell>
          <cell r="BB318">
            <v>76.829908204885228</v>
          </cell>
          <cell r="BC318">
            <v>0</v>
          </cell>
          <cell r="BD318">
            <v>0</v>
          </cell>
          <cell r="BE318">
            <v>27.3224043715847</v>
          </cell>
          <cell r="BF318">
            <v>35.511800425853309</v>
          </cell>
          <cell r="BG318">
            <v>0</v>
          </cell>
          <cell r="BH318">
            <v>3.7898369231403706</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5.5164801340688427</v>
          </cell>
          <cell r="BX318">
            <v>0</v>
          </cell>
          <cell r="BY318">
            <v>0</v>
          </cell>
          <cell r="CA318">
            <v>0</v>
          </cell>
          <cell r="CB318">
            <v>3.8868754056267676</v>
          </cell>
          <cell r="CC318">
            <v>0</v>
          </cell>
          <cell r="CD318">
            <v>0</v>
          </cell>
          <cell r="CE318">
            <v>0</v>
          </cell>
          <cell r="CF318">
            <v>0</v>
          </cell>
          <cell r="CH318">
            <v>3.8868754056267676</v>
          </cell>
          <cell r="CJ318">
            <v>40067</v>
          </cell>
          <cell r="CK318">
            <v>13.141538344843346</v>
          </cell>
          <cell r="CL318">
            <v>1.9910869917676584</v>
          </cell>
          <cell r="CM318">
            <v>62.834204797438005</v>
          </cell>
          <cell r="CN318">
            <v>5.5164801340688427</v>
          </cell>
          <cell r="CO318">
            <v>0</v>
          </cell>
          <cell r="CP318">
            <v>55.397391855303958</v>
          </cell>
          <cell r="CQ318">
            <v>0</v>
          </cell>
          <cell r="CR318">
            <v>35</v>
          </cell>
          <cell r="CS318">
            <v>0</v>
          </cell>
          <cell r="CU318">
            <v>40067</v>
          </cell>
          <cell r="CV318">
            <v>0</v>
          </cell>
          <cell r="CW318">
            <v>5</v>
          </cell>
          <cell r="CX318">
            <v>0</v>
          </cell>
          <cell r="CY318">
            <v>0</v>
          </cell>
          <cell r="CZ318">
            <v>0</v>
          </cell>
          <cell r="DA318">
            <v>0</v>
          </cell>
          <cell r="DB318">
            <v>0</v>
          </cell>
          <cell r="DC318">
            <v>72.328767123287676</v>
          </cell>
          <cell r="DD318">
            <v>67</v>
          </cell>
          <cell r="DE318">
            <v>11.835616438356164</v>
          </cell>
          <cell r="DF318">
            <v>24</v>
          </cell>
          <cell r="DG318">
            <v>58.684931506849324</v>
          </cell>
          <cell r="DH318">
            <v>76.829908204885228</v>
          </cell>
          <cell r="DI318">
            <v>0</v>
          </cell>
          <cell r="DJ318">
            <v>0</v>
          </cell>
          <cell r="DK318">
            <v>27.3224043715847</v>
          </cell>
          <cell r="DL318">
            <v>35.511800425853309</v>
          </cell>
          <cell r="DM318">
            <v>0</v>
          </cell>
          <cell r="DN318">
            <v>0</v>
          </cell>
          <cell r="DO318">
            <v>0</v>
          </cell>
          <cell r="DP318">
            <v>5.5164801340688427</v>
          </cell>
          <cell r="DR318">
            <v>68.350684931506848</v>
          </cell>
          <cell r="DS318">
            <v>3.8868754056267676</v>
          </cell>
          <cell r="DT318">
            <v>0</v>
          </cell>
          <cell r="DV318">
            <v>40067</v>
          </cell>
          <cell r="DW318">
            <v>1.3273913278451055</v>
          </cell>
          <cell r="DY318">
            <v>49.7</v>
          </cell>
          <cell r="DZ318">
            <v>44.7</v>
          </cell>
          <cell r="EA318">
            <v>35</v>
          </cell>
          <cell r="EB318">
            <v>35</v>
          </cell>
          <cell r="ED318">
            <v>60</v>
          </cell>
          <cell r="EE318">
            <v>20</v>
          </cell>
          <cell r="EF318">
            <v>55.397391855303958</v>
          </cell>
          <cell r="EG318">
            <v>0</v>
          </cell>
          <cell r="EH318">
            <v>55.397391855303958</v>
          </cell>
          <cell r="EJ318">
            <v>35</v>
          </cell>
          <cell r="EK318">
            <v>95</v>
          </cell>
          <cell r="EL318">
            <v>115</v>
          </cell>
          <cell r="EN318">
            <v>0</v>
          </cell>
          <cell r="EO318">
            <v>60</v>
          </cell>
          <cell r="EP318">
            <v>80</v>
          </cell>
          <cell r="ER318">
            <v>200</v>
          </cell>
          <cell r="ET318">
            <v>15</v>
          </cell>
          <cell r="EU318">
            <v>0</v>
          </cell>
          <cell r="EV318">
            <v>5.5164801340688427</v>
          </cell>
          <cell r="EW318">
            <v>53.350684931506848</v>
          </cell>
          <cell r="EX318">
            <v>15</v>
          </cell>
          <cell r="EZ318">
            <v>47.834204797438005</v>
          </cell>
          <cell r="FA318">
            <v>62.834204797438005</v>
          </cell>
          <cell r="FB318">
            <v>59</v>
          </cell>
          <cell r="FC318">
            <v>68.350684931506848</v>
          </cell>
          <cell r="FE318">
            <v>38271.593288425924</v>
          </cell>
        </row>
        <row r="319">
          <cell r="A319">
            <v>40068</v>
          </cell>
          <cell r="B319">
            <v>12</v>
          </cell>
          <cell r="C319">
            <v>6</v>
          </cell>
          <cell r="D319">
            <v>9</v>
          </cell>
          <cell r="E319">
            <v>2009</v>
          </cell>
          <cell r="G319">
            <v>0</v>
          </cell>
          <cell r="H319">
            <v>3.5034331694409522</v>
          </cell>
          <cell r="I319">
            <v>11.797464260052672</v>
          </cell>
          <cell r="J319">
            <v>76.027397260273986</v>
          </cell>
          <cell r="K319">
            <v>10.833333333333334</v>
          </cell>
          <cell r="L319">
            <v>0.36462112985945611</v>
          </cell>
          <cell r="M319">
            <v>8.1546640417390339</v>
          </cell>
          <cell r="N319">
            <v>8.1229090909090917</v>
          </cell>
          <cell r="O319">
            <v>25.113123262758464</v>
          </cell>
          <cell r="P319">
            <v>19.482944684254125</v>
          </cell>
          <cell r="Q319">
            <v>26.780654121512967</v>
          </cell>
          <cell r="R319">
            <v>22.221273547443964</v>
          </cell>
          <cell r="S319">
            <v>143.33137421239908</v>
          </cell>
          <cell r="T319">
            <v>22.155890911244128</v>
          </cell>
          <cell r="U319">
            <v>39.00997605839158</v>
          </cell>
          <cell r="W319">
            <v>0</v>
          </cell>
          <cell r="X319">
            <v>15.300897429493624</v>
          </cell>
          <cell r="Y319">
            <v>10.833333333333334</v>
          </cell>
          <cell r="Z319">
            <v>0</v>
          </cell>
          <cell r="AA319">
            <v>0</v>
          </cell>
          <cell r="AB319">
            <v>2.491642780812013</v>
          </cell>
          <cell r="AC319">
            <v>5</v>
          </cell>
          <cell r="AD319">
            <v>0</v>
          </cell>
          <cell r="AE319">
            <v>1.0022831050228298</v>
          </cell>
          <cell r="AF319">
            <v>8.1482683766727373</v>
          </cell>
          <cell r="AG319">
            <v>0</v>
          </cell>
          <cell r="AH319">
            <v>1.7087068870335926</v>
          </cell>
          <cell r="AI319">
            <v>0</v>
          </cell>
          <cell r="AJ319">
            <v>0</v>
          </cell>
          <cell r="AK319">
            <v>0</v>
          </cell>
          <cell r="AL319">
            <v>0</v>
          </cell>
          <cell r="AM319">
            <v>0</v>
          </cell>
          <cell r="AN319">
            <v>0</v>
          </cell>
          <cell r="AO319">
            <v>13.440541709875184</v>
          </cell>
          <cell r="AP319">
            <v>0</v>
          </cell>
          <cell r="AQ319">
            <v>15.851731623327263</v>
          </cell>
          <cell r="AR319">
            <v>19.148268376672739</v>
          </cell>
          <cell r="AS319">
            <v>41.878621096885276</v>
          </cell>
          <cell r="AT319">
            <v>0</v>
          </cell>
          <cell r="AU319">
            <v>0</v>
          </cell>
          <cell r="AV319">
            <v>0</v>
          </cell>
          <cell r="AW319">
            <v>67</v>
          </cell>
          <cell r="AX319">
            <v>0</v>
          </cell>
          <cell r="AY319">
            <v>0</v>
          </cell>
          <cell r="AZ319">
            <v>39.536663130176585</v>
          </cell>
          <cell r="BA319">
            <v>0</v>
          </cell>
          <cell r="BB319">
            <v>97.960578051858221</v>
          </cell>
          <cell r="BC319">
            <v>0</v>
          </cell>
          <cell r="BD319">
            <v>0</v>
          </cell>
          <cell r="BE319">
            <v>27.3224043715847</v>
          </cell>
          <cell r="BF319">
            <v>41.028280559922152</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CA319">
            <v>0</v>
          </cell>
          <cell r="CB319">
            <v>7.6767123287671382</v>
          </cell>
          <cell r="CC319">
            <v>0</v>
          </cell>
          <cell r="CD319">
            <v>0</v>
          </cell>
          <cell r="CE319">
            <v>1.570125922175464</v>
          </cell>
          <cell r="CF319">
            <v>0</v>
          </cell>
          <cell r="CH319">
            <v>9.2468382509426021</v>
          </cell>
          <cell r="CJ319">
            <v>40068</v>
          </cell>
          <cell r="CK319">
            <v>15.300897429493624</v>
          </cell>
          <cell r="CL319">
            <v>9.1505514816955671</v>
          </cell>
          <cell r="CM319">
            <v>68.350684931506848</v>
          </cell>
          <cell r="CN319">
            <v>0</v>
          </cell>
          <cell r="CO319">
            <v>0</v>
          </cell>
          <cell r="CP319">
            <v>57.027869693794052</v>
          </cell>
          <cell r="CQ319">
            <v>0</v>
          </cell>
          <cell r="CR319">
            <v>35</v>
          </cell>
          <cell r="CS319">
            <v>0</v>
          </cell>
          <cell r="CU319">
            <v>40068</v>
          </cell>
          <cell r="CV319">
            <v>2.491642780812013</v>
          </cell>
          <cell r="CW319">
            <v>5</v>
          </cell>
          <cell r="CX319">
            <v>0</v>
          </cell>
          <cell r="CY319">
            <v>0</v>
          </cell>
          <cell r="CZ319">
            <v>0</v>
          </cell>
          <cell r="DA319">
            <v>0</v>
          </cell>
          <cell r="DB319">
            <v>0</v>
          </cell>
          <cell r="DC319">
            <v>72.328767123287676</v>
          </cell>
          <cell r="DD319">
            <v>67</v>
          </cell>
          <cell r="DE319">
            <v>11.835616438356164</v>
          </cell>
          <cell r="DF319">
            <v>24</v>
          </cell>
          <cell r="DG319">
            <v>58.684931506849324</v>
          </cell>
          <cell r="DH319">
            <v>97.960578051858221</v>
          </cell>
          <cell r="DI319">
            <v>0</v>
          </cell>
          <cell r="DJ319">
            <v>0</v>
          </cell>
          <cell r="DK319">
            <v>27.3224043715847</v>
          </cell>
          <cell r="DL319">
            <v>41.028280559922152</v>
          </cell>
          <cell r="DM319">
            <v>0</v>
          </cell>
          <cell r="DN319">
            <v>0</v>
          </cell>
          <cell r="DO319">
            <v>0</v>
          </cell>
          <cell r="DP319">
            <v>0</v>
          </cell>
          <cell r="DR319">
            <v>68.350684931506848</v>
          </cell>
          <cell r="DS319">
            <v>9.2468382509426021</v>
          </cell>
          <cell r="DT319">
            <v>0</v>
          </cell>
          <cell r="DV319">
            <v>40068</v>
          </cell>
          <cell r="DW319">
            <v>6.1003676544637111</v>
          </cell>
          <cell r="DY319">
            <v>49.7</v>
          </cell>
          <cell r="DZ319">
            <v>44.7</v>
          </cell>
          <cell r="EA319">
            <v>35</v>
          </cell>
          <cell r="EB319">
            <v>35</v>
          </cell>
          <cell r="ED319">
            <v>60</v>
          </cell>
          <cell r="EE319">
            <v>20</v>
          </cell>
          <cell r="EF319">
            <v>58.597995615969516</v>
          </cell>
          <cell r="EG319">
            <v>0</v>
          </cell>
          <cell r="EH319">
            <v>58.597995615969516</v>
          </cell>
          <cell r="EJ319">
            <v>35</v>
          </cell>
          <cell r="EK319">
            <v>95</v>
          </cell>
          <cell r="EL319">
            <v>115</v>
          </cell>
          <cell r="EN319">
            <v>0</v>
          </cell>
          <cell r="EO319">
            <v>60</v>
          </cell>
          <cell r="EP319">
            <v>80</v>
          </cell>
          <cell r="ER319">
            <v>200</v>
          </cell>
          <cell r="ET319">
            <v>15</v>
          </cell>
          <cell r="EU319">
            <v>0</v>
          </cell>
          <cell r="EV319">
            <v>0</v>
          </cell>
          <cell r="EW319">
            <v>58.92186224108822</v>
          </cell>
          <cell r="EX319">
            <v>9.4288226904186274</v>
          </cell>
          <cell r="EZ319">
            <v>58.92186224108822</v>
          </cell>
          <cell r="FA319">
            <v>73.92186224108822</v>
          </cell>
          <cell r="FB319">
            <v>59</v>
          </cell>
          <cell r="FC319">
            <v>68.350684931506848</v>
          </cell>
          <cell r="FE319">
            <v>38271.593288657408</v>
          </cell>
        </row>
        <row r="320">
          <cell r="A320">
            <v>40069</v>
          </cell>
          <cell r="B320">
            <v>13</v>
          </cell>
          <cell r="C320">
            <v>7</v>
          </cell>
          <cell r="D320">
            <v>9</v>
          </cell>
          <cell r="E320">
            <v>2009</v>
          </cell>
          <cell r="G320">
            <v>0</v>
          </cell>
          <cell r="H320">
            <v>4.5910180587020406</v>
          </cell>
          <cell r="I320">
            <v>12.121288024502149</v>
          </cell>
          <cell r="J320">
            <v>76.027397260273986</v>
          </cell>
          <cell r="K320">
            <v>10.833333333333334</v>
          </cell>
          <cell r="L320">
            <v>0.4778119378358871</v>
          </cell>
          <cell r="M320">
            <v>8.3784980750200919</v>
          </cell>
          <cell r="N320">
            <v>8.1229090909090917</v>
          </cell>
          <cell r="O320">
            <v>32.909091406510882</v>
          </cell>
          <cell r="P320">
            <v>20.017724053035867</v>
          </cell>
          <cell r="Q320">
            <v>26.909662177706537</v>
          </cell>
          <cell r="R320">
            <v>22.221273547443964</v>
          </cell>
          <cell r="S320">
            <v>137.52243254658541</v>
          </cell>
          <cell r="T320">
            <v>22.136425138503412</v>
          </cell>
          <cell r="U320">
            <v>38.819134912270428</v>
          </cell>
          <cell r="W320">
            <v>0</v>
          </cell>
          <cell r="X320">
            <v>16.71230608320419</v>
          </cell>
          <cell r="Y320">
            <v>10.833333333333334</v>
          </cell>
          <cell r="Z320">
            <v>0</v>
          </cell>
          <cell r="AA320">
            <v>0</v>
          </cell>
          <cell r="AB320">
            <v>2.4903789040391375</v>
          </cell>
          <cell r="AC320">
            <v>5</v>
          </cell>
          <cell r="AD320">
            <v>0</v>
          </cell>
          <cell r="AE320">
            <v>1.0022831050228298</v>
          </cell>
          <cell r="AF320">
            <v>8.4865570947031017</v>
          </cell>
          <cell r="AG320">
            <v>0</v>
          </cell>
          <cell r="AH320">
            <v>1.1255983378884196</v>
          </cell>
          <cell r="AI320">
            <v>0</v>
          </cell>
          <cell r="AJ320">
            <v>0</v>
          </cell>
          <cell r="AK320">
            <v>0</v>
          </cell>
          <cell r="AL320">
            <v>0</v>
          </cell>
          <cell r="AM320">
            <v>0</v>
          </cell>
          <cell r="AN320">
            <v>0</v>
          </cell>
          <cell r="AO320">
            <v>12.357009716619988</v>
          </cell>
          <cell r="AP320">
            <v>0</v>
          </cell>
          <cell r="AQ320">
            <v>15.513442905296898</v>
          </cell>
          <cell r="AR320">
            <v>19.486557094703102</v>
          </cell>
          <cell r="AS320">
            <v>42.133852985575075</v>
          </cell>
          <cell r="AT320">
            <v>0</v>
          </cell>
          <cell r="AU320">
            <v>0</v>
          </cell>
          <cell r="AV320">
            <v>0</v>
          </cell>
          <cell r="AW320">
            <v>67</v>
          </cell>
          <cell r="AX320">
            <v>0</v>
          </cell>
          <cell r="AY320">
            <v>0</v>
          </cell>
          <cell r="AZ320">
            <v>39.198374412146222</v>
          </cell>
          <cell r="BA320">
            <v>0</v>
          </cell>
          <cell r="BB320">
            <v>92.279618185213053</v>
          </cell>
          <cell r="BC320">
            <v>0</v>
          </cell>
          <cell r="BD320">
            <v>0</v>
          </cell>
          <cell r="BE320">
            <v>27.3224043715847</v>
          </cell>
          <cell r="BF320">
            <v>41.028280559922152</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CA320">
            <v>0</v>
          </cell>
          <cell r="CB320">
            <v>7.6767123287671382</v>
          </cell>
          <cell r="CC320">
            <v>0</v>
          </cell>
          <cell r="CD320">
            <v>0</v>
          </cell>
          <cell r="CE320">
            <v>11.441290144613774</v>
          </cell>
          <cell r="CF320">
            <v>0</v>
          </cell>
          <cell r="CH320">
            <v>19.118002473380912</v>
          </cell>
          <cell r="CJ320">
            <v>40069</v>
          </cell>
          <cell r="CK320">
            <v>16.71230608320419</v>
          </cell>
          <cell r="CL320">
            <v>9.4888401997259315</v>
          </cell>
          <cell r="CM320">
            <v>68.350684931506848</v>
          </cell>
          <cell r="CN320">
            <v>0</v>
          </cell>
          <cell r="CO320">
            <v>0</v>
          </cell>
          <cell r="CP320">
            <v>55.616461040083479</v>
          </cell>
          <cell r="CQ320">
            <v>0</v>
          </cell>
          <cell r="CR320">
            <v>35</v>
          </cell>
          <cell r="CS320">
            <v>0</v>
          </cell>
          <cell r="CU320">
            <v>40069</v>
          </cell>
          <cell r="CV320">
            <v>2.4903789040391375</v>
          </cell>
          <cell r="CW320">
            <v>5</v>
          </cell>
          <cell r="CX320">
            <v>0</v>
          </cell>
          <cell r="CY320">
            <v>0</v>
          </cell>
          <cell r="CZ320">
            <v>0</v>
          </cell>
          <cell r="DA320">
            <v>0</v>
          </cell>
          <cell r="DB320">
            <v>0</v>
          </cell>
          <cell r="DC320">
            <v>72.328767123287676</v>
          </cell>
          <cell r="DD320">
            <v>67</v>
          </cell>
          <cell r="DE320">
            <v>11.835616438356164</v>
          </cell>
          <cell r="DF320">
            <v>24</v>
          </cell>
          <cell r="DG320">
            <v>58.684931506849324</v>
          </cell>
          <cell r="DH320">
            <v>92.279618185213053</v>
          </cell>
          <cell r="DI320">
            <v>0</v>
          </cell>
          <cell r="DJ320">
            <v>0</v>
          </cell>
          <cell r="DK320">
            <v>27.3224043715847</v>
          </cell>
          <cell r="DL320">
            <v>41.028280559922152</v>
          </cell>
          <cell r="DM320">
            <v>0</v>
          </cell>
          <cell r="DN320">
            <v>0</v>
          </cell>
          <cell r="DO320">
            <v>0</v>
          </cell>
          <cell r="DP320">
            <v>0</v>
          </cell>
          <cell r="DR320">
            <v>68.350684931506848</v>
          </cell>
          <cell r="DS320">
            <v>19.118002473380912</v>
          </cell>
          <cell r="DT320">
            <v>0</v>
          </cell>
          <cell r="DV320">
            <v>40069</v>
          </cell>
          <cell r="DW320">
            <v>6.3258934664839543</v>
          </cell>
          <cell r="DY320">
            <v>49.7</v>
          </cell>
          <cell r="DZ320">
            <v>44.7</v>
          </cell>
          <cell r="EA320">
            <v>35</v>
          </cell>
          <cell r="EB320">
            <v>35</v>
          </cell>
          <cell r="ED320">
            <v>60</v>
          </cell>
          <cell r="EE320">
            <v>20</v>
          </cell>
          <cell r="EF320">
            <v>67.057751184697253</v>
          </cell>
          <cell r="EG320">
            <v>7.0577511846972527</v>
          </cell>
          <cell r="EH320">
            <v>60</v>
          </cell>
          <cell r="EJ320">
            <v>35</v>
          </cell>
          <cell r="EK320">
            <v>95</v>
          </cell>
          <cell r="EL320">
            <v>115</v>
          </cell>
          <cell r="EN320">
            <v>0</v>
          </cell>
          <cell r="EO320">
            <v>60</v>
          </cell>
          <cell r="EP320">
            <v>80</v>
          </cell>
          <cell r="ER320">
            <v>200</v>
          </cell>
          <cell r="ET320">
            <v>15</v>
          </cell>
          <cell r="EU320">
            <v>0</v>
          </cell>
          <cell r="EV320">
            <v>0</v>
          </cell>
          <cell r="EW320">
            <v>60.539184304431132</v>
          </cell>
          <cell r="EX320">
            <v>7.8115006270757164</v>
          </cell>
          <cell r="EZ320">
            <v>60.539184304431132</v>
          </cell>
          <cell r="FA320">
            <v>75.539184304431132</v>
          </cell>
          <cell r="FB320">
            <v>59</v>
          </cell>
          <cell r="FC320">
            <v>68.350684931506848</v>
          </cell>
          <cell r="FE320">
            <v>38271.593288773147</v>
          </cell>
        </row>
        <row r="321">
          <cell r="A321">
            <v>40070</v>
          </cell>
          <cell r="B321">
            <v>14</v>
          </cell>
          <cell r="C321">
            <v>1</v>
          </cell>
          <cell r="D321">
            <v>9</v>
          </cell>
          <cell r="E321">
            <v>2009</v>
          </cell>
          <cell r="G321">
            <v>0</v>
          </cell>
          <cell r="H321">
            <v>4.1584970946576147</v>
          </cell>
          <cell r="I321">
            <v>11.992104176620506</v>
          </cell>
          <cell r="J321">
            <v>76.027397260273986</v>
          </cell>
          <cell r="K321">
            <v>10.833333333333334</v>
          </cell>
          <cell r="L321">
            <v>0.43279715520113082</v>
          </cell>
          <cell r="M321">
            <v>8.2892033879693336</v>
          </cell>
          <cell r="N321">
            <v>8.1229090909090917</v>
          </cell>
          <cell r="O321">
            <v>29.808717642136198</v>
          </cell>
          <cell r="P321">
            <v>19.80438314291338</v>
          </cell>
          <cell r="Q321">
            <v>26.838179842314936</v>
          </cell>
          <cell r="R321">
            <v>22.221273547443964</v>
          </cell>
          <cell r="S321">
            <v>248.10861159657588</v>
          </cell>
          <cell r="T321">
            <v>22.506999599996099</v>
          </cell>
          <cell r="U321">
            <v>42.452222377971822</v>
          </cell>
          <cell r="W321">
            <v>0</v>
          </cell>
          <cell r="X321">
            <v>16.15060127127812</v>
          </cell>
          <cell r="Y321">
            <v>10.833333333333334</v>
          </cell>
          <cell r="Z321">
            <v>0</v>
          </cell>
          <cell r="AA321">
            <v>0</v>
          </cell>
          <cell r="AB321">
            <v>2.4891156683631754</v>
          </cell>
          <cell r="AC321">
            <v>5</v>
          </cell>
          <cell r="AD321">
            <v>0</v>
          </cell>
          <cell r="AE321">
            <v>1.0022831050228298</v>
          </cell>
          <cell r="AF321">
            <v>8.3535108606935502</v>
          </cell>
          <cell r="AG321">
            <v>0</v>
          </cell>
          <cell r="AH321">
            <v>1.3128865327766057</v>
          </cell>
          <cell r="AI321">
            <v>0</v>
          </cell>
          <cell r="AJ321">
            <v>0</v>
          </cell>
          <cell r="AK321">
            <v>0</v>
          </cell>
          <cell r="AL321">
            <v>0</v>
          </cell>
          <cell r="AM321">
            <v>0</v>
          </cell>
          <cell r="AN321">
            <v>0</v>
          </cell>
          <cell r="AO321">
            <v>12.48033856973781</v>
          </cell>
          <cell r="AP321">
            <v>0</v>
          </cell>
          <cell r="AQ321">
            <v>15.64648913930645</v>
          </cell>
          <cell r="AR321">
            <v>19.35351086069355</v>
          </cell>
          <cell r="AS321">
            <v>42.384940749495144</v>
          </cell>
          <cell r="AT321">
            <v>0</v>
          </cell>
          <cell r="AU321">
            <v>0</v>
          </cell>
          <cell r="AV321">
            <v>0</v>
          </cell>
          <cell r="AW321">
            <v>67</v>
          </cell>
          <cell r="AX321">
            <v>0</v>
          </cell>
          <cell r="AY321">
            <v>0</v>
          </cell>
          <cell r="AZ321">
            <v>39.331420646155777</v>
          </cell>
          <cell r="BA321">
            <v>0</v>
          </cell>
          <cell r="BB321">
            <v>206.73641292838801</v>
          </cell>
          <cell r="BC321">
            <v>0</v>
          </cell>
          <cell r="BD321">
            <v>0</v>
          </cell>
          <cell r="BE321">
            <v>27.3224043715847</v>
          </cell>
          <cell r="BF321">
            <v>41.028280559922152</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CA321">
            <v>0</v>
          </cell>
          <cell r="CB321">
            <v>7.6767123287671382</v>
          </cell>
          <cell r="CC321">
            <v>0</v>
          </cell>
          <cell r="CD321">
            <v>0</v>
          </cell>
          <cell r="CE321">
            <v>7.4943883227989261</v>
          </cell>
          <cell r="CF321">
            <v>0</v>
          </cell>
          <cell r="CH321">
            <v>15.171100651566064</v>
          </cell>
          <cell r="CJ321">
            <v>40070</v>
          </cell>
          <cell r="CK321">
            <v>16.15060127127812</v>
          </cell>
          <cell r="CL321">
            <v>9.35579396571638</v>
          </cell>
          <cell r="CM321">
            <v>68.350684931506848</v>
          </cell>
          <cell r="CN321">
            <v>0</v>
          </cell>
          <cell r="CO321">
            <v>0</v>
          </cell>
          <cell r="CP321">
            <v>56.178165852009556</v>
          </cell>
          <cell r="CQ321">
            <v>0</v>
          </cell>
          <cell r="CR321">
            <v>35</v>
          </cell>
          <cell r="CS321">
            <v>0</v>
          </cell>
          <cell r="CU321">
            <v>40070</v>
          </cell>
          <cell r="CV321">
            <v>2.4891156683631754</v>
          </cell>
          <cell r="CW321">
            <v>5</v>
          </cell>
          <cell r="CX321">
            <v>0</v>
          </cell>
          <cell r="CY321">
            <v>0</v>
          </cell>
          <cell r="CZ321">
            <v>0</v>
          </cell>
          <cell r="DA321">
            <v>0</v>
          </cell>
          <cell r="DB321">
            <v>0</v>
          </cell>
          <cell r="DC321">
            <v>72.328767123287676</v>
          </cell>
          <cell r="DD321">
            <v>67</v>
          </cell>
          <cell r="DE321">
            <v>11.835616438356164</v>
          </cell>
          <cell r="DF321">
            <v>24</v>
          </cell>
          <cell r="DG321">
            <v>58.684931506849324</v>
          </cell>
          <cell r="DH321">
            <v>206.73641292838801</v>
          </cell>
          <cell r="DI321">
            <v>0</v>
          </cell>
          <cell r="DJ321">
            <v>0</v>
          </cell>
          <cell r="DK321">
            <v>27.3224043715847</v>
          </cell>
          <cell r="DL321">
            <v>41.028280559922152</v>
          </cell>
          <cell r="DM321">
            <v>0</v>
          </cell>
          <cell r="DN321">
            <v>0</v>
          </cell>
          <cell r="DO321">
            <v>0</v>
          </cell>
          <cell r="DP321">
            <v>0</v>
          </cell>
          <cell r="DR321">
            <v>68.350684931506848</v>
          </cell>
          <cell r="DS321">
            <v>15.171100651566064</v>
          </cell>
          <cell r="DT321">
            <v>0</v>
          </cell>
          <cell r="DV321">
            <v>40070</v>
          </cell>
          <cell r="DW321">
            <v>6.2371959771442533</v>
          </cell>
          <cell r="DY321">
            <v>49.7</v>
          </cell>
          <cell r="DZ321">
            <v>44.7</v>
          </cell>
          <cell r="EA321">
            <v>35</v>
          </cell>
          <cell r="EB321">
            <v>35</v>
          </cell>
          <cell r="ED321">
            <v>60</v>
          </cell>
          <cell r="EE321">
            <v>20</v>
          </cell>
          <cell r="EF321">
            <v>63.672554174808482</v>
          </cell>
          <cell r="EG321">
            <v>3.6725541748084822</v>
          </cell>
          <cell r="EH321">
            <v>60</v>
          </cell>
          <cell r="EJ321">
            <v>35</v>
          </cell>
          <cell r="EK321">
            <v>95</v>
          </cell>
          <cell r="EL321">
            <v>115</v>
          </cell>
          <cell r="EN321">
            <v>0</v>
          </cell>
          <cell r="EO321">
            <v>60</v>
          </cell>
          <cell r="EP321">
            <v>80</v>
          </cell>
          <cell r="ER321">
            <v>200</v>
          </cell>
          <cell r="ET321">
            <v>15</v>
          </cell>
          <cell r="EU321">
            <v>0</v>
          </cell>
          <cell r="EV321">
            <v>0</v>
          </cell>
          <cell r="EW321">
            <v>59.893981850677577</v>
          </cell>
          <cell r="EX321">
            <v>8.4567030808292714</v>
          </cell>
          <cell r="EZ321">
            <v>59.893981850677577</v>
          </cell>
          <cell r="FA321">
            <v>74.893981850677577</v>
          </cell>
          <cell r="FB321">
            <v>59</v>
          </cell>
          <cell r="FC321">
            <v>68.350684931506848</v>
          </cell>
          <cell r="FE321">
            <v>38271.593289236109</v>
          </cell>
        </row>
        <row r="322">
          <cell r="A322">
            <v>40071</v>
          </cell>
          <cell r="B322">
            <v>15</v>
          </cell>
          <cell r="C322">
            <v>2</v>
          </cell>
          <cell r="D322">
            <v>9</v>
          </cell>
          <cell r="E322">
            <v>2009</v>
          </cell>
          <cell r="G322">
            <v>0</v>
          </cell>
          <cell r="H322">
            <v>4.8945786861716014</v>
          </cell>
          <cell r="I322">
            <v>12.210201878225856</v>
          </cell>
          <cell r="J322">
            <v>76.027397260273986</v>
          </cell>
          <cell r="K322">
            <v>10.833333333333334</v>
          </cell>
          <cell r="L322">
            <v>0.50940512475158284</v>
          </cell>
          <cell r="M322">
            <v>8.4399572657233257</v>
          </cell>
          <cell r="N322">
            <v>8.1229090909090917</v>
          </cell>
          <cell r="O322">
            <v>35.085058546931563</v>
          </cell>
          <cell r="P322">
            <v>20.164561005077207</v>
          </cell>
          <cell r="Q322">
            <v>26.871991749510734</v>
          </cell>
          <cell r="R322">
            <v>22.221273547443964</v>
          </cell>
          <cell r="S322">
            <v>121.47300572047162</v>
          </cell>
          <cell r="T322">
            <v>22.082643483739258</v>
          </cell>
          <cell r="U322">
            <v>38.291863132609009</v>
          </cell>
          <cell r="W322">
            <v>0</v>
          </cell>
          <cell r="X322">
            <v>17.104780564397458</v>
          </cell>
          <cell r="Y322">
            <v>10.833333333333334</v>
          </cell>
          <cell r="Z322">
            <v>0</v>
          </cell>
          <cell r="AA322">
            <v>0</v>
          </cell>
          <cell r="AB322">
            <v>2.4878530734589335</v>
          </cell>
          <cell r="AC322">
            <v>5</v>
          </cell>
          <cell r="AD322">
            <v>0</v>
          </cell>
          <cell r="AE322">
            <v>1.0022831050228298</v>
          </cell>
          <cell r="AF322">
            <v>8.5821353029022376</v>
          </cell>
          <cell r="AG322">
            <v>0</v>
          </cell>
          <cell r="AH322">
            <v>0.79995557461825584</v>
          </cell>
          <cell r="AI322">
            <v>0</v>
          </cell>
          <cell r="AJ322">
            <v>0</v>
          </cell>
          <cell r="AK322">
            <v>0</v>
          </cell>
          <cell r="AL322">
            <v>0</v>
          </cell>
          <cell r="AM322">
            <v>0</v>
          </cell>
          <cell r="AN322">
            <v>0</v>
          </cell>
          <cell r="AO322">
            <v>11.777310734843407</v>
          </cell>
          <cell r="AP322">
            <v>0</v>
          </cell>
          <cell r="AQ322">
            <v>15.417864697097762</v>
          </cell>
          <cell r="AR322">
            <v>19.582135302902238</v>
          </cell>
          <cell r="AS322">
            <v>42.646720249428554</v>
          </cell>
          <cell r="AT322">
            <v>0</v>
          </cell>
          <cell r="AU322">
            <v>0</v>
          </cell>
          <cell r="AV322">
            <v>0</v>
          </cell>
          <cell r="AW322">
            <v>67</v>
          </cell>
          <cell r="AX322">
            <v>0</v>
          </cell>
          <cell r="AY322">
            <v>0</v>
          </cell>
          <cell r="AZ322">
            <v>39.102796203947086</v>
          </cell>
          <cell r="BA322">
            <v>0</v>
          </cell>
          <cell r="BB322">
            <v>75.744716132872782</v>
          </cell>
          <cell r="BC322">
            <v>0</v>
          </cell>
          <cell r="BD322">
            <v>0</v>
          </cell>
          <cell r="BE322">
            <v>27.3224043715847</v>
          </cell>
          <cell r="BF322">
            <v>41.028280559922152</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CA322">
            <v>0</v>
          </cell>
          <cell r="CB322">
            <v>7.6767123287671382</v>
          </cell>
          <cell r="CC322">
            <v>0</v>
          </cell>
          <cell r="CD322">
            <v>0</v>
          </cell>
          <cell r="CE322">
            <v>14.118898290073233</v>
          </cell>
          <cell r="CF322">
            <v>0</v>
          </cell>
          <cell r="CH322">
            <v>21.795610618840371</v>
          </cell>
          <cell r="CJ322">
            <v>40071</v>
          </cell>
          <cell r="CK322">
            <v>17.104780564397458</v>
          </cell>
          <cell r="CL322">
            <v>9.5844184079250674</v>
          </cell>
          <cell r="CM322">
            <v>68.350684931506848</v>
          </cell>
          <cell r="CN322">
            <v>0</v>
          </cell>
          <cell r="CO322">
            <v>0</v>
          </cell>
          <cell r="CP322">
            <v>55.223986558890218</v>
          </cell>
          <cell r="CQ322">
            <v>0</v>
          </cell>
          <cell r="CR322">
            <v>35</v>
          </cell>
          <cell r="CS322">
            <v>0</v>
          </cell>
          <cell r="CU322">
            <v>40071</v>
          </cell>
          <cell r="CV322">
            <v>2.4878530734589335</v>
          </cell>
          <cell r="CW322">
            <v>5</v>
          </cell>
          <cell r="CX322">
            <v>0</v>
          </cell>
          <cell r="CY322">
            <v>0</v>
          </cell>
          <cell r="CZ322">
            <v>0</v>
          </cell>
          <cell r="DA322">
            <v>0</v>
          </cell>
          <cell r="DB322">
            <v>0</v>
          </cell>
          <cell r="DC322">
            <v>72.328767123287676</v>
          </cell>
          <cell r="DD322">
            <v>67</v>
          </cell>
          <cell r="DE322">
            <v>11.835616438356164</v>
          </cell>
          <cell r="DF322">
            <v>24</v>
          </cell>
          <cell r="DG322">
            <v>58.684931506849324</v>
          </cell>
          <cell r="DH322">
            <v>75.744716132872782</v>
          </cell>
          <cell r="DI322">
            <v>0</v>
          </cell>
          <cell r="DJ322">
            <v>0</v>
          </cell>
          <cell r="DK322">
            <v>27.3224043715847</v>
          </cell>
          <cell r="DL322">
            <v>41.028280559922152</v>
          </cell>
          <cell r="DM322">
            <v>0</v>
          </cell>
          <cell r="DN322">
            <v>0</v>
          </cell>
          <cell r="DO322">
            <v>0</v>
          </cell>
          <cell r="DP322">
            <v>0</v>
          </cell>
          <cell r="DR322">
            <v>68.350684931506848</v>
          </cell>
          <cell r="DS322">
            <v>21.795610618840371</v>
          </cell>
          <cell r="DT322">
            <v>0</v>
          </cell>
          <cell r="DV322">
            <v>40071</v>
          </cell>
          <cell r="DW322">
            <v>6.3896122719500452</v>
          </cell>
          <cell r="DY322">
            <v>49.7</v>
          </cell>
          <cell r="DZ322">
            <v>44.7</v>
          </cell>
          <cell r="EA322">
            <v>35</v>
          </cell>
          <cell r="EB322">
            <v>35</v>
          </cell>
          <cell r="ED322">
            <v>60</v>
          </cell>
          <cell r="EE322">
            <v>20</v>
          </cell>
          <cell r="EF322">
            <v>69.34288484896345</v>
          </cell>
          <cell r="EG322">
            <v>9.3428848489634504</v>
          </cell>
          <cell r="EH322">
            <v>60</v>
          </cell>
          <cell r="EJ322">
            <v>35</v>
          </cell>
          <cell r="EK322">
            <v>95</v>
          </cell>
          <cell r="EL322">
            <v>115</v>
          </cell>
          <cell r="EN322">
            <v>0</v>
          </cell>
          <cell r="EO322">
            <v>60</v>
          </cell>
          <cell r="EP322">
            <v>80</v>
          </cell>
          <cell r="ER322">
            <v>200</v>
          </cell>
          <cell r="ET322">
            <v>15</v>
          </cell>
          <cell r="EU322">
            <v>0</v>
          </cell>
          <cell r="EV322">
            <v>0</v>
          </cell>
          <cell r="EW322">
            <v>60.983260228286412</v>
          </cell>
          <cell r="EX322">
            <v>7.3674247032204363</v>
          </cell>
          <cell r="EZ322">
            <v>60.983260228286412</v>
          </cell>
          <cell r="FA322">
            <v>75.983260228286412</v>
          </cell>
          <cell r="FB322">
            <v>59</v>
          </cell>
          <cell r="FC322">
            <v>68.350684931506848</v>
          </cell>
          <cell r="FE322">
            <v>38271.593289351855</v>
          </cell>
        </row>
        <row r="323">
          <cell r="A323">
            <v>40072</v>
          </cell>
          <cell r="B323">
            <v>16</v>
          </cell>
          <cell r="C323">
            <v>3</v>
          </cell>
          <cell r="D323">
            <v>9</v>
          </cell>
          <cell r="E323">
            <v>2009</v>
          </cell>
          <cell r="G323">
            <v>0</v>
          </cell>
          <cell r="H323">
            <v>4.5728454980049529</v>
          </cell>
          <cell r="I323">
            <v>11.66062788583457</v>
          </cell>
          <cell r="J323">
            <v>76.027397260273986</v>
          </cell>
          <cell r="K323">
            <v>10.833333333333334</v>
          </cell>
          <cell r="L323">
            <v>0.47592062172013849</v>
          </cell>
          <cell r="M323">
            <v>8.0600797619445466</v>
          </cell>
          <cell r="N323">
            <v>8.1229090909090917</v>
          </cell>
          <cell r="O323">
            <v>32.778827823701128</v>
          </cell>
          <cell r="P323">
            <v>19.256965995027457</v>
          </cell>
          <cell r="Q323">
            <v>26.511494371771825</v>
          </cell>
          <cell r="R323">
            <v>22.221273547443964</v>
          </cell>
          <cell r="S323">
            <v>106.37141656350742</v>
          </cell>
          <cell r="T323">
            <v>22.05098521667956</v>
          </cell>
          <cell r="U323">
            <v>34.059120218491657</v>
          </cell>
          <cell r="W323">
            <v>0</v>
          </cell>
          <cell r="X323">
            <v>16.233473383839524</v>
          </cell>
          <cell r="Y323">
            <v>10.833333333333334</v>
          </cell>
          <cell r="Z323">
            <v>0</v>
          </cell>
          <cell r="AA323">
            <v>0</v>
          </cell>
          <cell r="AB323">
            <v>2.486591119001381</v>
          </cell>
          <cell r="AC323">
            <v>5</v>
          </cell>
          <cell r="AD323">
            <v>0</v>
          </cell>
          <cell r="AE323">
            <v>1.0022831050228298</v>
          </cell>
          <cell r="AF323">
            <v>8.1700352505495637</v>
          </cell>
          <cell r="AG323">
            <v>0</v>
          </cell>
          <cell r="AH323">
            <v>0.951834353746424</v>
          </cell>
          <cell r="AI323">
            <v>0</v>
          </cell>
          <cell r="AJ323">
            <v>0</v>
          </cell>
          <cell r="AK323">
            <v>0</v>
          </cell>
          <cell r="AL323">
            <v>0</v>
          </cell>
          <cell r="AM323">
            <v>0</v>
          </cell>
          <cell r="AN323">
            <v>0</v>
          </cell>
          <cell r="AO323">
            <v>12.238744518482282</v>
          </cell>
          <cell r="AP323">
            <v>0</v>
          </cell>
          <cell r="AQ323">
            <v>15.829964749450436</v>
          </cell>
          <cell r="AR323">
            <v>19.170035250549564</v>
          </cell>
          <cell r="AS323">
            <v>42.904714867219447</v>
          </cell>
          <cell r="AT323">
            <v>0</v>
          </cell>
          <cell r="AU323">
            <v>0</v>
          </cell>
          <cell r="AV323">
            <v>0</v>
          </cell>
          <cell r="AW323">
            <v>67</v>
          </cell>
          <cell r="AX323">
            <v>0</v>
          </cell>
          <cell r="AY323">
            <v>0</v>
          </cell>
          <cell r="AZ323">
            <v>39.514896256299764</v>
          </cell>
          <cell r="BA323">
            <v>0</v>
          </cell>
          <cell r="BB323">
            <v>55.966625742378895</v>
          </cell>
          <cell r="BC323">
            <v>0</v>
          </cell>
          <cell r="BD323">
            <v>0</v>
          </cell>
          <cell r="BE323">
            <v>27.3224043715847</v>
          </cell>
          <cell r="BF323">
            <v>41.028280559922152</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CA323">
            <v>0</v>
          </cell>
          <cell r="CB323">
            <v>7.6767123287671382</v>
          </cell>
          <cell r="CC323">
            <v>0</v>
          </cell>
          <cell r="CD323">
            <v>0</v>
          </cell>
          <cell r="CE323">
            <v>9.6732679984962147</v>
          </cell>
          <cell r="CF323">
            <v>0</v>
          </cell>
          <cell r="CH323">
            <v>17.349980327263353</v>
          </cell>
          <cell r="CJ323">
            <v>40072</v>
          </cell>
          <cell r="CK323">
            <v>16.233473383839524</v>
          </cell>
          <cell r="CL323">
            <v>9.1723183555723935</v>
          </cell>
          <cell r="CM323">
            <v>68.350684931506848</v>
          </cell>
          <cell r="CN323">
            <v>0</v>
          </cell>
          <cell r="CO323">
            <v>0</v>
          </cell>
          <cell r="CP323">
            <v>56.095293739448152</v>
          </cell>
          <cell r="CQ323">
            <v>0</v>
          </cell>
          <cell r="CR323">
            <v>35</v>
          </cell>
          <cell r="CS323">
            <v>0</v>
          </cell>
          <cell r="CU323">
            <v>40072</v>
          </cell>
          <cell r="CV323">
            <v>2.486591119001381</v>
          </cell>
          <cell r="CW323">
            <v>5</v>
          </cell>
          <cell r="CX323">
            <v>0</v>
          </cell>
          <cell r="CY323">
            <v>0</v>
          </cell>
          <cell r="CZ323">
            <v>0</v>
          </cell>
          <cell r="DA323">
            <v>0</v>
          </cell>
          <cell r="DB323">
            <v>0</v>
          </cell>
          <cell r="DC323">
            <v>72.328767123287676</v>
          </cell>
          <cell r="DD323">
            <v>67</v>
          </cell>
          <cell r="DE323">
            <v>11.835616438356164</v>
          </cell>
          <cell r="DF323">
            <v>24</v>
          </cell>
          <cell r="DG323">
            <v>58.684931506849324</v>
          </cell>
          <cell r="DH323">
            <v>55.966625742378895</v>
          </cell>
          <cell r="DI323">
            <v>0</v>
          </cell>
          <cell r="DJ323">
            <v>0</v>
          </cell>
          <cell r="DK323">
            <v>27.3224043715847</v>
          </cell>
          <cell r="DL323">
            <v>41.028280559922152</v>
          </cell>
          <cell r="DM323">
            <v>0</v>
          </cell>
          <cell r="DN323">
            <v>0</v>
          </cell>
          <cell r="DO323">
            <v>0</v>
          </cell>
          <cell r="DP323">
            <v>0</v>
          </cell>
          <cell r="DR323">
            <v>68.350684931506848</v>
          </cell>
          <cell r="DS323">
            <v>17.349980327263353</v>
          </cell>
          <cell r="DT323">
            <v>0</v>
          </cell>
          <cell r="DV323">
            <v>40072</v>
          </cell>
          <cell r="DW323">
            <v>6.1148789037149287</v>
          </cell>
          <cell r="DY323">
            <v>49.7</v>
          </cell>
          <cell r="DZ323">
            <v>44.7</v>
          </cell>
          <cell r="EA323">
            <v>35</v>
          </cell>
          <cell r="EB323">
            <v>35</v>
          </cell>
          <cell r="ED323">
            <v>60</v>
          </cell>
          <cell r="EE323">
            <v>20</v>
          </cell>
          <cell r="EF323">
            <v>65.768561737944367</v>
          </cell>
          <cell r="EG323">
            <v>5.768561737944367</v>
          </cell>
          <cell r="EH323">
            <v>60</v>
          </cell>
          <cell r="EJ323">
            <v>35</v>
          </cell>
          <cell r="EK323">
            <v>95</v>
          </cell>
          <cell r="EL323">
            <v>115</v>
          </cell>
          <cell r="EN323">
            <v>0</v>
          </cell>
          <cell r="EO323">
            <v>60</v>
          </cell>
          <cell r="EP323">
            <v>80</v>
          </cell>
          <cell r="ER323">
            <v>200</v>
          </cell>
          <cell r="ET323">
            <v>15</v>
          </cell>
          <cell r="EU323">
            <v>0</v>
          </cell>
          <cell r="EV323">
            <v>0</v>
          </cell>
          <cell r="EW323">
            <v>58.238439616232313</v>
          </cell>
          <cell r="EX323">
            <v>10.112245315274535</v>
          </cell>
          <cell r="EZ323">
            <v>58.238439616232313</v>
          </cell>
          <cell r="FA323">
            <v>73.238439616232313</v>
          </cell>
          <cell r="FB323">
            <v>59</v>
          </cell>
          <cell r="FC323">
            <v>68.350684931506848</v>
          </cell>
          <cell r="FE323">
            <v>38271.593289583332</v>
          </cell>
        </row>
        <row r="324">
          <cell r="A324">
            <v>40073</v>
          </cell>
          <cell r="B324">
            <v>17</v>
          </cell>
          <cell r="C324">
            <v>4</v>
          </cell>
          <cell r="D324">
            <v>9</v>
          </cell>
          <cell r="E324">
            <v>2009</v>
          </cell>
          <cell r="G324">
            <v>0</v>
          </cell>
          <cell r="H324">
            <v>3.1358058641392819</v>
          </cell>
          <cell r="I324">
            <v>9.3748491747893397</v>
          </cell>
          <cell r="J324">
            <v>76.027397260273986</v>
          </cell>
          <cell r="K324">
            <v>10.833333333333334</v>
          </cell>
          <cell r="L324">
            <v>0.32636017925948446</v>
          </cell>
          <cell r="M324">
            <v>6.4800997720539115</v>
          </cell>
          <cell r="N324">
            <v>0</v>
          </cell>
          <cell r="O324">
            <v>22.47791677064496</v>
          </cell>
          <cell r="P324">
            <v>15.482112415810841</v>
          </cell>
          <cell r="Q324">
            <v>27.092461142118037</v>
          </cell>
          <cell r="R324">
            <v>22.221273547443964</v>
          </cell>
          <cell r="S324">
            <v>110.75595495529231</v>
          </cell>
          <cell r="T324">
            <v>21.229539200693797</v>
          </cell>
          <cell r="U324">
            <v>24.817953730199534</v>
          </cell>
          <cell r="W324">
            <v>0</v>
          </cell>
          <cell r="X324">
            <v>12.510655038928622</v>
          </cell>
          <cell r="Y324">
            <v>10.833333333333334</v>
          </cell>
          <cell r="Z324">
            <v>0</v>
          </cell>
          <cell r="AA324">
            <v>0</v>
          </cell>
          <cell r="AB324">
            <v>0</v>
          </cell>
          <cell r="AC324">
            <v>5</v>
          </cell>
          <cell r="AD324">
            <v>0</v>
          </cell>
          <cell r="AE324">
            <v>1.0022831050228298</v>
          </cell>
          <cell r="AF324">
            <v>0.80417684629056652</v>
          </cell>
          <cell r="AG324">
            <v>0</v>
          </cell>
          <cell r="AH324">
            <v>2.4136531827116308</v>
          </cell>
          <cell r="AI324">
            <v>0</v>
          </cell>
          <cell r="AJ324">
            <v>0</v>
          </cell>
          <cell r="AK324">
            <v>0</v>
          </cell>
          <cell r="AL324">
            <v>0</v>
          </cell>
          <cell r="AM324">
            <v>0</v>
          </cell>
          <cell r="AN324">
            <v>0</v>
          </cell>
          <cell r="AO324">
            <v>14.248516092637338</v>
          </cell>
          <cell r="AP324">
            <v>0</v>
          </cell>
          <cell r="AQ324">
            <v>23.195823153709433</v>
          </cell>
          <cell r="AR324">
            <v>11.804176846290567</v>
          </cell>
          <cell r="AS324">
            <v>35.61159460066883</v>
          </cell>
          <cell r="AT324">
            <v>0</v>
          </cell>
          <cell r="AU324">
            <v>0</v>
          </cell>
          <cell r="AV324">
            <v>0</v>
          </cell>
          <cell r="AW324">
            <v>67</v>
          </cell>
          <cell r="AX324">
            <v>0</v>
          </cell>
          <cell r="AY324">
            <v>0</v>
          </cell>
          <cell r="AZ324">
            <v>46.880754660558758</v>
          </cell>
          <cell r="BA324">
            <v>0</v>
          </cell>
          <cell r="BB324">
            <v>42.922693225626915</v>
          </cell>
          <cell r="BC324">
            <v>0</v>
          </cell>
          <cell r="BD324">
            <v>0</v>
          </cell>
          <cell r="BE324">
            <v>27.3224043715847</v>
          </cell>
          <cell r="BF324">
            <v>34.499824493167196</v>
          </cell>
          <cell r="BG324">
            <v>0</v>
          </cell>
          <cell r="BH324">
            <v>7.5443482083412476</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6.5284560667549556</v>
          </cell>
          <cell r="BX324">
            <v>0</v>
          </cell>
          <cell r="BY324">
            <v>0</v>
          </cell>
          <cell r="CA324">
            <v>0</v>
          </cell>
          <cell r="CB324">
            <v>0.13236412042589052</v>
          </cell>
          <cell r="CC324">
            <v>0</v>
          </cell>
          <cell r="CD324">
            <v>0</v>
          </cell>
          <cell r="CE324">
            <v>0</v>
          </cell>
          <cell r="CF324">
            <v>0</v>
          </cell>
          <cell r="CH324">
            <v>0.13236412042589052</v>
          </cell>
          <cell r="CJ324">
            <v>40073</v>
          </cell>
          <cell r="CK324">
            <v>12.510655038928622</v>
          </cell>
          <cell r="CL324">
            <v>1.8064599513133963</v>
          </cell>
          <cell r="CM324">
            <v>61.822228864751892</v>
          </cell>
          <cell r="CN324">
            <v>6.5284560667549556</v>
          </cell>
          <cell r="CO324">
            <v>0</v>
          </cell>
          <cell r="CP324">
            <v>52.273763876017796</v>
          </cell>
          <cell r="CQ324">
            <v>0</v>
          </cell>
          <cell r="CR324">
            <v>35</v>
          </cell>
          <cell r="CS324">
            <v>0</v>
          </cell>
          <cell r="CU324">
            <v>40073</v>
          </cell>
          <cell r="CV324">
            <v>0</v>
          </cell>
          <cell r="CW324">
            <v>5</v>
          </cell>
          <cell r="CX324">
            <v>0</v>
          </cell>
          <cell r="CY324">
            <v>0</v>
          </cell>
          <cell r="CZ324">
            <v>0</v>
          </cell>
          <cell r="DA324">
            <v>0</v>
          </cell>
          <cell r="DB324">
            <v>0</v>
          </cell>
          <cell r="DC324">
            <v>72.328767123287676</v>
          </cell>
          <cell r="DD324">
            <v>67</v>
          </cell>
          <cell r="DE324">
            <v>11.835616438356164</v>
          </cell>
          <cell r="DF324">
            <v>24</v>
          </cell>
          <cell r="DG324">
            <v>58.684931506849324</v>
          </cell>
          <cell r="DH324">
            <v>42.922693225626915</v>
          </cell>
          <cell r="DI324">
            <v>0</v>
          </cell>
          <cell r="DJ324">
            <v>0</v>
          </cell>
          <cell r="DK324">
            <v>27.3224043715847</v>
          </cell>
          <cell r="DL324">
            <v>34.499824493167196</v>
          </cell>
          <cell r="DM324">
            <v>0</v>
          </cell>
          <cell r="DN324">
            <v>0</v>
          </cell>
          <cell r="DO324">
            <v>0</v>
          </cell>
          <cell r="DP324">
            <v>6.5284560667549556</v>
          </cell>
          <cell r="DR324">
            <v>68.350684931506848</v>
          </cell>
          <cell r="DS324">
            <v>0.13236412042589052</v>
          </cell>
          <cell r="DT324">
            <v>0</v>
          </cell>
          <cell r="DV324">
            <v>40073</v>
          </cell>
          <cell r="DW324">
            <v>1.2043066342089308</v>
          </cell>
          <cell r="DY324">
            <v>49.7</v>
          </cell>
          <cell r="DZ324">
            <v>44.7</v>
          </cell>
          <cell r="EA324">
            <v>35</v>
          </cell>
          <cell r="EB324">
            <v>35</v>
          </cell>
          <cell r="ED324">
            <v>60</v>
          </cell>
          <cell r="EE324">
            <v>20</v>
          </cell>
          <cell r="EF324">
            <v>52.273763876017796</v>
          </cell>
          <cell r="EG324">
            <v>0</v>
          </cell>
          <cell r="EH324">
            <v>52.273763876017796</v>
          </cell>
          <cell r="EJ324">
            <v>35</v>
          </cell>
          <cell r="EK324">
            <v>95</v>
          </cell>
          <cell r="EL324">
            <v>115</v>
          </cell>
          <cell r="EN324">
            <v>0</v>
          </cell>
          <cell r="EO324">
            <v>60</v>
          </cell>
          <cell r="EP324">
            <v>80</v>
          </cell>
          <cell r="ER324">
            <v>200</v>
          </cell>
          <cell r="ET324">
            <v>15</v>
          </cell>
          <cell r="EU324">
            <v>0</v>
          </cell>
          <cell r="EV324">
            <v>6.5284560667549556</v>
          </cell>
          <cell r="EW324">
            <v>53.350684931506848</v>
          </cell>
          <cell r="EX324">
            <v>15</v>
          </cell>
          <cell r="EZ324">
            <v>46.822228864751892</v>
          </cell>
          <cell r="FA324">
            <v>61.822228864751892</v>
          </cell>
          <cell r="FB324">
            <v>59</v>
          </cell>
          <cell r="FC324">
            <v>68.350684931506848</v>
          </cell>
          <cell r="FE324">
            <v>38271.593289930555</v>
          </cell>
        </row>
        <row r="325">
          <cell r="A325">
            <v>40074</v>
          </cell>
          <cell r="B325">
            <v>18</v>
          </cell>
          <cell r="C325">
            <v>5</v>
          </cell>
          <cell r="D325">
            <v>9</v>
          </cell>
          <cell r="E325">
            <v>2009</v>
          </cell>
          <cell r="G325">
            <v>0</v>
          </cell>
          <cell r="H325">
            <v>4.1222182952899988</v>
          </cell>
          <cell r="I325">
            <v>9.7444069203903663</v>
          </cell>
          <cell r="J325">
            <v>76.027397260273986</v>
          </cell>
          <cell r="K325">
            <v>10.833333333333334</v>
          </cell>
          <cell r="L325">
            <v>0.42902142545958821</v>
          </cell>
          <cell r="M325">
            <v>6.7355461284038283</v>
          </cell>
          <cell r="N325">
            <v>0</v>
          </cell>
          <cell r="O325">
            <v>29.548665882539137</v>
          </cell>
          <cell r="P325">
            <v>16.092419254337369</v>
          </cell>
          <cell r="Q325">
            <v>26.915474095763365</v>
          </cell>
          <cell r="R325">
            <v>22.221273547443964</v>
          </cell>
          <cell r="S325">
            <v>78.590126513535992</v>
          </cell>
          <cell r="T325">
            <v>21.32254980421153</v>
          </cell>
          <cell r="U325">
            <v>26.346985427162604</v>
          </cell>
          <cell r="W325">
            <v>0</v>
          </cell>
          <cell r="X325">
            <v>13.866625215680365</v>
          </cell>
          <cell r="Y325">
            <v>10.833333333333334</v>
          </cell>
          <cell r="Z325">
            <v>0</v>
          </cell>
          <cell r="AA325">
            <v>0</v>
          </cell>
          <cell r="AB325">
            <v>0</v>
          </cell>
          <cell r="AC325">
            <v>5</v>
          </cell>
          <cell r="AD325">
            <v>0</v>
          </cell>
          <cell r="AE325">
            <v>1.0022831050228298</v>
          </cell>
          <cell r="AF325">
            <v>1.1622844488405866</v>
          </cell>
          <cell r="AG325">
            <v>0</v>
          </cell>
          <cell r="AH325">
            <v>1.8144931199482635</v>
          </cell>
          <cell r="AI325">
            <v>0</v>
          </cell>
          <cell r="AJ325">
            <v>0</v>
          </cell>
          <cell r="AK325">
            <v>0</v>
          </cell>
          <cell r="AL325">
            <v>0</v>
          </cell>
          <cell r="AM325">
            <v>0</v>
          </cell>
          <cell r="AN325">
            <v>0</v>
          </cell>
          <cell r="AO325">
            <v>13.212699907453324</v>
          </cell>
          <cell r="AP325">
            <v>0</v>
          </cell>
          <cell r="AQ325">
            <v>22.837715551159413</v>
          </cell>
          <cell r="AR325">
            <v>12.162284448840587</v>
          </cell>
          <cell r="AS325">
            <v>43.434948880205724</v>
          </cell>
          <cell r="AT325">
            <v>0</v>
          </cell>
          <cell r="AU325">
            <v>0</v>
          </cell>
          <cell r="AV325">
            <v>0</v>
          </cell>
          <cell r="AW325">
            <v>67</v>
          </cell>
          <cell r="AX325">
            <v>0</v>
          </cell>
          <cell r="AY325">
            <v>0</v>
          </cell>
          <cell r="AZ325">
            <v>46.522647058008737</v>
          </cell>
          <cell r="BA325">
            <v>0</v>
          </cell>
          <cell r="BB325">
            <v>12.737014686901389</v>
          </cell>
          <cell r="BC325">
            <v>0</v>
          </cell>
          <cell r="BD325">
            <v>0</v>
          </cell>
          <cell r="BE325">
            <v>27.3224043715847</v>
          </cell>
          <cell r="BF325">
            <v>36.345562704060782</v>
          </cell>
          <cell r="BG325">
            <v>0</v>
          </cell>
          <cell r="BH325">
            <v>0</v>
          </cell>
          <cell r="BI325">
            <v>0</v>
          </cell>
          <cell r="BJ325">
            <v>0</v>
          </cell>
          <cell r="BK325">
            <v>0</v>
          </cell>
          <cell r="BL325">
            <v>0</v>
          </cell>
          <cell r="BM325">
            <v>0</v>
          </cell>
          <cell r="BN325">
            <v>7.1054273576010019E-15</v>
          </cell>
          <cell r="BO325">
            <v>0</v>
          </cell>
          <cell r="BP325">
            <v>0</v>
          </cell>
          <cell r="BQ325">
            <v>0</v>
          </cell>
          <cell r="BR325">
            <v>0</v>
          </cell>
          <cell r="BS325">
            <v>0</v>
          </cell>
          <cell r="BT325">
            <v>0</v>
          </cell>
          <cell r="BU325">
            <v>0</v>
          </cell>
          <cell r="BV325">
            <v>0</v>
          </cell>
          <cell r="BW325">
            <v>4.6827178558613625</v>
          </cell>
          <cell r="BX325">
            <v>0</v>
          </cell>
          <cell r="BY325">
            <v>0</v>
          </cell>
          <cell r="CA325">
            <v>0</v>
          </cell>
          <cell r="CB325">
            <v>7.6767123287671524</v>
          </cell>
          <cell r="CC325">
            <v>0</v>
          </cell>
          <cell r="CD325">
            <v>0</v>
          </cell>
          <cell r="CE325">
            <v>1.3156908724765231</v>
          </cell>
          <cell r="CF325">
            <v>0</v>
          </cell>
          <cell r="CH325">
            <v>8.9924032012436754</v>
          </cell>
          <cell r="CJ325">
            <v>40074</v>
          </cell>
          <cell r="CK325">
            <v>13.866625215680365</v>
          </cell>
          <cell r="CL325">
            <v>2.1645675538634164</v>
          </cell>
          <cell r="CM325">
            <v>63.667967075645485</v>
          </cell>
          <cell r="CN325">
            <v>4.6827178558613625</v>
          </cell>
          <cell r="CO325">
            <v>0</v>
          </cell>
          <cell r="CP325">
            <v>58.462141907607311</v>
          </cell>
          <cell r="CQ325">
            <v>0</v>
          </cell>
          <cell r="CR325">
            <v>35</v>
          </cell>
          <cell r="CS325">
            <v>0</v>
          </cell>
          <cell r="CU325">
            <v>40074</v>
          </cell>
          <cell r="CV325">
            <v>0</v>
          </cell>
          <cell r="CW325">
            <v>5</v>
          </cell>
          <cell r="CX325">
            <v>0</v>
          </cell>
          <cell r="CY325">
            <v>0</v>
          </cell>
          <cell r="CZ325">
            <v>0</v>
          </cell>
          <cell r="DA325">
            <v>0</v>
          </cell>
          <cell r="DB325">
            <v>0</v>
          </cell>
          <cell r="DC325">
            <v>72.328767123287676</v>
          </cell>
          <cell r="DD325">
            <v>67</v>
          </cell>
          <cell r="DE325">
            <v>11.835616438356164</v>
          </cell>
          <cell r="DF325">
            <v>24</v>
          </cell>
          <cell r="DG325">
            <v>58.684931506849324</v>
          </cell>
          <cell r="DH325">
            <v>12.737014686901389</v>
          </cell>
          <cell r="DI325">
            <v>0</v>
          </cell>
          <cell r="DJ325">
            <v>0</v>
          </cell>
          <cell r="DK325">
            <v>27.3224043715847</v>
          </cell>
          <cell r="DL325">
            <v>36.345562704060789</v>
          </cell>
          <cell r="DM325">
            <v>0</v>
          </cell>
          <cell r="DN325">
            <v>0</v>
          </cell>
          <cell r="DO325">
            <v>0</v>
          </cell>
          <cell r="DP325">
            <v>4.6827178558613625</v>
          </cell>
          <cell r="DR325">
            <v>68.350684931506848</v>
          </cell>
          <cell r="DS325">
            <v>8.9924032012436754</v>
          </cell>
          <cell r="DT325">
            <v>0</v>
          </cell>
          <cell r="DV325">
            <v>40074</v>
          </cell>
          <cell r="DW325">
            <v>1.4430450359089442</v>
          </cell>
          <cell r="DY325">
            <v>49.7</v>
          </cell>
          <cell r="DZ325">
            <v>44.7</v>
          </cell>
          <cell r="EA325">
            <v>35</v>
          </cell>
          <cell r="EB325">
            <v>35</v>
          </cell>
          <cell r="ED325">
            <v>60</v>
          </cell>
          <cell r="EE325">
            <v>20</v>
          </cell>
          <cell r="EF325">
            <v>59.777832780083841</v>
          </cell>
          <cell r="EG325">
            <v>0</v>
          </cell>
          <cell r="EH325">
            <v>59.777832780083841</v>
          </cell>
          <cell r="EJ325">
            <v>35</v>
          </cell>
          <cell r="EK325">
            <v>95</v>
          </cell>
          <cell r="EL325">
            <v>115</v>
          </cell>
          <cell r="EN325">
            <v>0</v>
          </cell>
          <cell r="EO325">
            <v>60</v>
          </cell>
          <cell r="EP325">
            <v>80</v>
          </cell>
          <cell r="ER325">
            <v>200</v>
          </cell>
          <cell r="ET325">
            <v>15</v>
          </cell>
          <cell r="EU325">
            <v>0</v>
          </cell>
          <cell r="EV325">
            <v>4.6827178558613625</v>
          </cell>
          <cell r="EW325">
            <v>53.350684931506848</v>
          </cell>
          <cell r="EX325">
            <v>15</v>
          </cell>
          <cell r="EZ325">
            <v>48.667967075645485</v>
          </cell>
          <cell r="FA325">
            <v>63.667967075645485</v>
          </cell>
          <cell r="FB325">
            <v>59</v>
          </cell>
          <cell r="FC325">
            <v>68.350684931506848</v>
          </cell>
          <cell r="FE325">
            <v>38271.593290046294</v>
          </cell>
        </row>
        <row r="326">
          <cell r="A326">
            <v>40075</v>
          </cell>
          <cell r="B326">
            <v>19</v>
          </cell>
          <cell r="C326">
            <v>6</v>
          </cell>
          <cell r="D326">
            <v>9</v>
          </cell>
          <cell r="E326">
            <v>2009</v>
          </cell>
          <cell r="G326">
            <v>0</v>
          </cell>
          <cell r="H326">
            <v>4.2681132454212385</v>
          </cell>
          <cell r="I326">
            <v>12.024241461923987</v>
          </cell>
          <cell r="J326">
            <v>76.027397260273986</v>
          </cell>
          <cell r="K326">
            <v>10.833333333333334</v>
          </cell>
          <cell r="L326">
            <v>0.44420549747833044</v>
          </cell>
          <cell r="M326">
            <v>8.3114173789666008</v>
          </cell>
          <cell r="N326">
            <v>8.1229090909090917</v>
          </cell>
          <cell r="O326">
            <v>30.594462302467551</v>
          </cell>
          <cell r="P326">
            <v>19.85745632356203</v>
          </cell>
          <cell r="Q326">
            <v>26.826099315108209</v>
          </cell>
          <cell r="R326">
            <v>22.221273547443964</v>
          </cell>
          <cell r="S326">
            <v>99.754363650035032</v>
          </cell>
          <cell r="T326">
            <v>22.009864279694547</v>
          </cell>
          <cell r="U326">
            <v>37.578340638604686</v>
          </cell>
          <cell r="W326">
            <v>0</v>
          </cell>
          <cell r="X326">
            <v>16.292354707345226</v>
          </cell>
          <cell r="Y326">
            <v>10.833333333333334</v>
          </cell>
          <cell r="Z326">
            <v>0</v>
          </cell>
          <cell r="AA326">
            <v>0</v>
          </cell>
          <cell r="AB326">
            <v>2.485329804665656</v>
          </cell>
          <cell r="AC326">
            <v>5</v>
          </cell>
          <cell r="AD326">
            <v>0</v>
          </cell>
          <cell r="AE326">
            <v>1.0022831050228298</v>
          </cell>
          <cell r="AF326">
            <v>8.3909190576655348</v>
          </cell>
          <cell r="AG326">
            <v>0</v>
          </cell>
          <cell r="AH326">
            <v>1.1986620369220198</v>
          </cell>
          <cell r="AI326">
            <v>0</v>
          </cell>
          <cell r="AJ326">
            <v>0</v>
          </cell>
          <cell r="AK326">
            <v>0</v>
          </cell>
          <cell r="AL326">
            <v>0</v>
          </cell>
          <cell r="AM326">
            <v>0</v>
          </cell>
          <cell r="AN326">
            <v>0</v>
          </cell>
          <cell r="AO326">
            <v>11.110329247060328</v>
          </cell>
          <cell r="AP326">
            <v>0</v>
          </cell>
          <cell r="AQ326">
            <v>15.609080942334465</v>
          </cell>
          <cell r="AR326">
            <v>19.390919057665535</v>
          </cell>
          <cell r="AS326">
            <v>43.727421131960099</v>
          </cell>
          <cell r="AT326">
            <v>0</v>
          </cell>
          <cell r="AU326">
            <v>0</v>
          </cell>
          <cell r="AV326">
            <v>0</v>
          </cell>
          <cell r="AW326">
            <v>67</v>
          </cell>
          <cell r="AX326">
            <v>0</v>
          </cell>
          <cell r="AY326">
            <v>0</v>
          </cell>
          <cell r="AZ326">
            <v>39.294012449183789</v>
          </cell>
          <cell r="BA326">
            <v>0</v>
          </cell>
          <cell r="BB326">
            <v>53.048556119150476</v>
          </cell>
          <cell r="BC326">
            <v>0</v>
          </cell>
          <cell r="BD326">
            <v>0</v>
          </cell>
          <cell r="BE326">
            <v>27.3224043715847</v>
          </cell>
          <cell r="BF326">
            <v>41.028280559922152</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CA326">
            <v>0</v>
          </cell>
          <cell r="CB326">
            <v>7.6767123287671382</v>
          </cell>
          <cell r="CC326">
            <v>0</v>
          </cell>
          <cell r="CD326">
            <v>0</v>
          </cell>
          <cell r="CE326">
            <v>8.4628790726392964</v>
          </cell>
          <cell r="CF326">
            <v>0</v>
          </cell>
          <cell r="CH326">
            <v>16.139591401406435</v>
          </cell>
          <cell r="CJ326">
            <v>40075</v>
          </cell>
          <cell r="CK326">
            <v>16.292354707345226</v>
          </cell>
          <cell r="CL326">
            <v>9.3932021626883646</v>
          </cell>
          <cell r="CM326">
            <v>68.350684931506848</v>
          </cell>
          <cell r="CN326">
            <v>0</v>
          </cell>
          <cell r="CO326">
            <v>0</v>
          </cell>
          <cell r="CP326">
            <v>56.036412415942451</v>
          </cell>
          <cell r="CQ326">
            <v>0</v>
          </cell>
          <cell r="CR326">
            <v>35</v>
          </cell>
          <cell r="CS326">
            <v>0</v>
          </cell>
          <cell r="CU326">
            <v>40075</v>
          </cell>
          <cell r="CV326">
            <v>2.485329804665656</v>
          </cell>
          <cell r="CW326">
            <v>5</v>
          </cell>
          <cell r="CX326">
            <v>0</v>
          </cell>
          <cell r="CY326">
            <v>0</v>
          </cell>
          <cell r="CZ326">
            <v>0</v>
          </cell>
          <cell r="DA326">
            <v>0</v>
          </cell>
          <cell r="DB326">
            <v>0</v>
          </cell>
          <cell r="DC326">
            <v>72.328767123287676</v>
          </cell>
          <cell r="DD326">
            <v>67</v>
          </cell>
          <cell r="DE326">
            <v>11.835616438356164</v>
          </cell>
          <cell r="DF326">
            <v>24</v>
          </cell>
          <cell r="DG326">
            <v>58.684931506849324</v>
          </cell>
          <cell r="DH326">
            <v>53.048556119150476</v>
          </cell>
          <cell r="DI326">
            <v>0</v>
          </cell>
          <cell r="DJ326">
            <v>0</v>
          </cell>
          <cell r="DK326">
            <v>27.3224043715847</v>
          </cell>
          <cell r="DL326">
            <v>41.028280559922152</v>
          </cell>
          <cell r="DM326">
            <v>0</v>
          </cell>
          <cell r="DN326">
            <v>0</v>
          </cell>
          <cell r="DO326">
            <v>0</v>
          </cell>
          <cell r="DP326">
            <v>0</v>
          </cell>
          <cell r="DR326">
            <v>68.350684931506848</v>
          </cell>
          <cell r="DS326">
            <v>16.139591401406435</v>
          </cell>
          <cell r="DT326">
            <v>0</v>
          </cell>
          <cell r="DV326">
            <v>40075</v>
          </cell>
          <cell r="DW326">
            <v>6.2621347751255767</v>
          </cell>
          <cell r="DY326">
            <v>49.7</v>
          </cell>
          <cell r="DZ326">
            <v>44.7</v>
          </cell>
          <cell r="EA326">
            <v>35</v>
          </cell>
          <cell r="EB326">
            <v>35</v>
          </cell>
          <cell r="ED326">
            <v>60</v>
          </cell>
          <cell r="EE326">
            <v>20</v>
          </cell>
          <cell r="EF326">
            <v>64.499291488581747</v>
          </cell>
          <cell r="EG326">
            <v>4.499291488581747</v>
          </cell>
          <cell r="EH326">
            <v>60</v>
          </cell>
          <cell r="EJ326">
            <v>35</v>
          </cell>
          <cell r="EK326">
            <v>95</v>
          </cell>
          <cell r="EL326">
            <v>115</v>
          </cell>
          <cell r="EN326">
            <v>0</v>
          </cell>
          <cell r="EO326">
            <v>60</v>
          </cell>
          <cell r="EP326">
            <v>80</v>
          </cell>
          <cell r="ER326">
            <v>200</v>
          </cell>
          <cell r="ET326">
            <v>15</v>
          </cell>
          <cell r="EU326">
            <v>0</v>
          </cell>
          <cell r="EV326">
            <v>0</v>
          </cell>
          <cell r="EW326">
            <v>60.054489961209939</v>
          </cell>
          <cell r="EX326">
            <v>8.2961949702969093</v>
          </cell>
          <cell r="EZ326">
            <v>60.054489961209939</v>
          </cell>
          <cell r="FA326">
            <v>75.054489961209939</v>
          </cell>
          <cell r="FB326">
            <v>59</v>
          </cell>
          <cell r="FC326">
            <v>68.350684931506848</v>
          </cell>
          <cell r="FE326">
            <v>38271.593290277779</v>
          </cell>
        </row>
        <row r="327">
          <cell r="A327">
            <v>40076</v>
          </cell>
          <cell r="B327">
            <v>20</v>
          </cell>
          <cell r="C327">
            <v>7</v>
          </cell>
          <cell r="D327">
            <v>9</v>
          </cell>
          <cell r="E327">
            <v>2009</v>
          </cell>
          <cell r="G327">
            <v>0</v>
          </cell>
          <cell r="H327">
            <v>3.6031085025421112</v>
          </cell>
          <cell r="I327">
            <v>11.826790177870478</v>
          </cell>
          <cell r="J327">
            <v>76.027397260273986</v>
          </cell>
          <cell r="K327">
            <v>10.833333333333334</v>
          </cell>
          <cell r="L327">
            <v>0.37499487778519769</v>
          </cell>
          <cell r="M327">
            <v>8.1749347543471345</v>
          </cell>
          <cell r="N327">
            <v>8.1229090909090917</v>
          </cell>
          <cell r="O327">
            <v>25.827610682772633</v>
          </cell>
          <cell r="P327">
            <v>19.531375026746787</v>
          </cell>
          <cell r="Q327">
            <v>26.774835730851386</v>
          </cell>
          <cell r="R327">
            <v>22.221273547443964</v>
          </cell>
          <cell r="S327">
            <v>154.77150878920577</v>
          </cell>
          <cell r="T327">
            <v>22.19422682036608</v>
          </cell>
          <cell r="U327">
            <v>39.385818771233154</v>
          </cell>
          <cell r="W327">
            <v>0</v>
          </cell>
          <cell r="X327">
            <v>15.42989868041259</v>
          </cell>
          <cell r="Y327">
            <v>10.833333333333334</v>
          </cell>
          <cell r="Z327">
            <v>0</v>
          </cell>
          <cell r="AA327">
            <v>0</v>
          </cell>
          <cell r="AB327">
            <v>2.4840691301270579</v>
          </cell>
          <cell r="AC327">
            <v>5</v>
          </cell>
          <cell r="AD327">
            <v>0</v>
          </cell>
          <cell r="AE327">
            <v>1.0022831050228298</v>
          </cell>
          <cell r="AF327">
            <v>8.1864864878915355</v>
          </cell>
          <cell r="AG327">
            <v>0</v>
          </cell>
          <cell r="AH327">
            <v>1.6162634437268348</v>
          </cell>
          <cell r="AI327">
            <v>0</v>
          </cell>
          <cell r="AJ327">
            <v>0</v>
          </cell>
          <cell r="AK327">
            <v>0</v>
          </cell>
          <cell r="AL327">
            <v>0</v>
          </cell>
          <cell r="AM327">
            <v>0</v>
          </cell>
          <cell r="AN327">
            <v>0</v>
          </cell>
          <cell r="AO327">
            <v>11.274545187467741</v>
          </cell>
          <cell r="AP327">
            <v>0</v>
          </cell>
          <cell r="AQ327">
            <v>15.813513512108464</v>
          </cell>
          <cell r="AR327">
            <v>19.186486487891536</v>
          </cell>
          <cell r="AS327">
            <v>44.008059811680511</v>
          </cell>
          <cell r="AT327">
            <v>0</v>
          </cell>
          <cell r="AU327">
            <v>0</v>
          </cell>
          <cell r="AV327">
            <v>0</v>
          </cell>
          <cell r="AW327">
            <v>67</v>
          </cell>
          <cell r="AX327">
            <v>0</v>
          </cell>
          <cell r="AY327">
            <v>0</v>
          </cell>
          <cell r="AZ327">
            <v>39.498445018957788</v>
          </cell>
          <cell r="BA327">
            <v>0</v>
          </cell>
          <cell r="BB327">
            <v>109.8531093618472</v>
          </cell>
          <cell r="BC327">
            <v>0</v>
          </cell>
          <cell r="BD327">
            <v>0</v>
          </cell>
          <cell r="BE327">
            <v>27.3224043715847</v>
          </cell>
          <cell r="BF327">
            <v>41.028280559922152</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A327">
            <v>0</v>
          </cell>
          <cell r="CB327">
            <v>7.6767123287671382</v>
          </cell>
          <cell r="CC327">
            <v>0</v>
          </cell>
          <cell r="CD327">
            <v>0</v>
          </cell>
          <cell r="CE327">
            <v>2.4562265449396818</v>
          </cell>
          <cell r="CF327">
            <v>0</v>
          </cell>
          <cell r="CH327">
            <v>10.13293887370682</v>
          </cell>
          <cell r="CJ327">
            <v>40076</v>
          </cell>
          <cell r="CK327">
            <v>15.42989868041259</v>
          </cell>
          <cell r="CL327">
            <v>9.1887695929143653</v>
          </cell>
          <cell r="CM327">
            <v>68.350684931506848</v>
          </cell>
          <cell r="CN327">
            <v>0</v>
          </cell>
          <cell r="CO327">
            <v>0</v>
          </cell>
          <cell r="CP327">
            <v>56.898868442875084</v>
          </cell>
          <cell r="CQ327">
            <v>0</v>
          </cell>
          <cell r="CR327">
            <v>35</v>
          </cell>
          <cell r="CS327">
            <v>0</v>
          </cell>
          <cell r="CU327">
            <v>40076</v>
          </cell>
          <cell r="CV327">
            <v>2.4840691301270579</v>
          </cell>
          <cell r="CW327">
            <v>5</v>
          </cell>
          <cell r="CX327">
            <v>0</v>
          </cell>
          <cell r="CY327">
            <v>0</v>
          </cell>
          <cell r="CZ327">
            <v>0</v>
          </cell>
          <cell r="DA327">
            <v>0</v>
          </cell>
          <cell r="DB327">
            <v>0</v>
          </cell>
          <cell r="DC327">
            <v>72.328767123287676</v>
          </cell>
          <cell r="DD327">
            <v>67</v>
          </cell>
          <cell r="DE327">
            <v>11.835616438356164</v>
          </cell>
          <cell r="DF327">
            <v>24</v>
          </cell>
          <cell r="DG327">
            <v>58.684931506849324</v>
          </cell>
          <cell r="DH327">
            <v>109.8531093618472</v>
          </cell>
          <cell r="DI327">
            <v>0</v>
          </cell>
          <cell r="DJ327">
            <v>0</v>
          </cell>
          <cell r="DK327">
            <v>27.3224043715847</v>
          </cell>
          <cell r="DL327">
            <v>41.028280559922152</v>
          </cell>
          <cell r="DM327">
            <v>0</v>
          </cell>
          <cell r="DN327">
            <v>0</v>
          </cell>
          <cell r="DO327">
            <v>0</v>
          </cell>
          <cell r="DP327">
            <v>0</v>
          </cell>
          <cell r="DR327">
            <v>68.350684931506848</v>
          </cell>
          <cell r="DS327">
            <v>10.13293887370682</v>
          </cell>
          <cell r="DT327">
            <v>0</v>
          </cell>
          <cell r="DV327">
            <v>40076</v>
          </cell>
          <cell r="DW327">
            <v>6.1258463952762439</v>
          </cell>
          <cell r="DY327">
            <v>49.7</v>
          </cell>
          <cell r="DZ327">
            <v>44.7</v>
          </cell>
          <cell r="EA327">
            <v>35</v>
          </cell>
          <cell r="EB327">
            <v>35</v>
          </cell>
          <cell r="ED327">
            <v>60</v>
          </cell>
          <cell r="EE327">
            <v>20</v>
          </cell>
          <cell r="EF327">
            <v>59.355094987814766</v>
          </cell>
          <cell r="EG327">
            <v>0</v>
          </cell>
          <cell r="EH327">
            <v>59.355094987814766</v>
          </cell>
          <cell r="EJ327">
            <v>35</v>
          </cell>
          <cell r="EK327">
            <v>95</v>
          </cell>
          <cell r="EL327">
            <v>115</v>
          </cell>
          <cell r="EN327">
            <v>0</v>
          </cell>
          <cell r="EO327">
            <v>60</v>
          </cell>
          <cell r="EP327">
            <v>80</v>
          </cell>
          <cell r="ER327">
            <v>200</v>
          </cell>
          <cell r="ET327">
            <v>15</v>
          </cell>
          <cell r="EU327">
            <v>0</v>
          </cell>
          <cell r="EV327">
            <v>0</v>
          </cell>
          <cell r="EW327">
            <v>59.068329113262195</v>
          </cell>
          <cell r="EX327">
            <v>9.2823558182446533</v>
          </cell>
          <cell r="EZ327">
            <v>59.068329113262195</v>
          </cell>
          <cell r="FA327">
            <v>74.068329113262195</v>
          </cell>
          <cell r="FB327">
            <v>59</v>
          </cell>
          <cell r="FC327">
            <v>68.350684931506848</v>
          </cell>
          <cell r="FE327">
            <v>38271.593290625002</v>
          </cell>
        </row>
        <row r="328">
          <cell r="A328">
            <v>40077</v>
          </cell>
          <cell r="B328">
            <v>21</v>
          </cell>
          <cell r="C328">
            <v>1</v>
          </cell>
          <cell r="D328">
            <v>9</v>
          </cell>
          <cell r="E328">
            <v>2009</v>
          </cell>
          <cell r="G328">
            <v>0</v>
          </cell>
          <cell r="H328">
            <v>4.176789714098609</v>
          </cell>
          <cell r="I328">
            <v>11.997089112204732</v>
          </cell>
          <cell r="J328">
            <v>76.027397260273986</v>
          </cell>
          <cell r="K328">
            <v>10.833333333333334</v>
          </cell>
          <cell r="L328">
            <v>0.4347009664759805</v>
          </cell>
          <cell r="M328">
            <v>8.2926490839310247</v>
          </cell>
          <cell r="N328">
            <v>8.1229090909090917</v>
          </cell>
          <cell r="O328">
            <v>29.939841823646905</v>
          </cell>
          <cell r="P328">
            <v>19.81261552422017</v>
          </cell>
          <cell r="Q328">
            <v>26.817213421556232</v>
          </cell>
          <cell r="R328">
            <v>22.221273547443964</v>
          </cell>
          <cell r="S328">
            <v>172.64139118919536</v>
          </cell>
          <cell r="T328">
            <v>22.254108824647282</v>
          </cell>
          <cell r="U328">
            <v>39.972897973342228</v>
          </cell>
          <cell r="W328">
            <v>0</v>
          </cell>
          <cell r="X328">
            <v>16.173878826303341</v>
          </cell>
          <cell r="Y328">
            <v>10.833333333333334</v>
          </cell>
          <cell r="Z328">
            <v>0</v>
          </cell>
          <cell r="AA328">
            <v>0</v>
          </cell>
          <cell r="AB328">
            <v>2.4828090950610511</v>
          </cell>
          <cell r="AC328">
            <v>5</v>
          </cell>
          <cell r="AD328">
            <v>0</v>
          </cell>
          <cell r="AE328">
            <v>1.0022831050228298</v>
          </cell>
          <cell r="AF328">
            <v>8.3651669412322178</v>
          </cell>
          <cell r="AG328">
            <v>0</v>
          </cell>
          <cell r="AH328">
            <v>1.2519291333781304</v>
          </cell>
          <cell r="AI328">
            <v>0</v>
          </cell>
          <cell r="AJ328">
            <v>0</v>
          </cell>
          <cell r="AK328">
            <v>0</v>
          </cell>
          <cell r="AL328">
            <v>0</v>
          </cell>
          <cell r="AM328">
            <v>0</v>
          </cell>
          <cell r="AN328">
            <v>0</v>
          </cell>
          <cell r="AO328">
            <v>10.602291282754528</v>
          </cell>
          <cell r="AP328">
            <v>0</v>
          </cell>
          <cell r="AQ328">
            <v>15.634833058767782</v>
          </cell>
          <cell r="AR328">
            <v>19.365166941232218</v>
          </cell>
          <cell r="AS328">
            <v>44.300667880851677</v>
          </cell>
          <cell r="AT328">
            <v>0</v>
          </cell>
          <cell r="AU328">
            <v>0</v>
          </cell>
          <cell r="AV328">
            <v>0</v>
          </cell>
          <cell r="AW328">
            <v>67</v>
          </cell>
          <cell r="AX328">
            <v>0</v>
          </cell>
          <cell r="AY328">
            <v>0</v>
          </cell>
          <cell r="AZ328">
            <v>39.319764565617106</v>
          </cell>
          <cell r="BA328">
            <v>0</v>
          </cell>
          <cell r="BB328">
            <v>128.54863342156779</v>
          </cell>
          <cell r="BC328">
            <v>0</v>
          </cell>
          <cell r="BD328">
            <v>0</v>
          </cell>
          <cell r="BE328">
            <v>27.3224043715847</v>
          </cell>
          <cell r="BF328">
            <v>41.028280559922152</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CA328">
            <v>0</v>
          </cell>
          <cell r="CB328">
            <v>7.6767123287671382</v>
          </cell>
          <cell r="CC328">
            <v>0</v>
          </cell>
          <cell r="CD328">
            <v>0</v>
          </cell>
          <cell r="CE328">
            <v>7.636056019882929</v>
          </cell>
          <cell r="CF328">
            <v>0</v>
          </cell>
          <cell r="CH328">
            <v>15.312768348650067</v>
          </cell>
          <cell r="CJ328">
            <v>40077</v>
          </cell>
          <cell r="CK328">
            <v>16.173878826303341</v>
          </cell>
          <cell r="CL328">
            <v>9.3674500462550476</v>
          </cell>
          <cell r="CM328">
            <v>68.350684931506848</v>
          </cell>
          <cell r="CN328">
            <v>0</v>
          </cell>
          <cell r="CO328">
            <v>0</v>
          </cell>
          <cell r="CP328">
            <v>56.154888296984339</v>
          </cell>
          <cell r="CQ328">
            <v>0</v>
          </cell>
          <cell r="CR328">
            <v>35</v>
          </cell>
          <cell r="CS328">
            <v>0</v>
          </cell>
          <cell r="CU328">
            <v>40077</v>
          </cell>
          <cell r="CV328">
            <v>2.4828090950610511</v>
          </cell>
          <cell r="CW328">
            <v>5</v>
          </cell>
          <cell r="CX328">
            <v>0</v>
          </cell>
          <cell r="CY328">
            <v>0</v>
          </cell>
          <cell r="CZ328">
            <v>0</v>
          </cell>
          <cell r="DA328">
            <v>0</v>
          </cell>
          <cell r="DB328">
            <v>0</v>
          </cell>
          <cell r="DC328">
            <v>72.328767123287676</v>
          </cell>
          <cell r="DD328">
            <v>67</v>
          </cell>
          <cell r="DE328">
            <v>11.835616438356164</v>
          </cell>
          <cell r="DF328">
            <v>24</v>
          </cell>
          <cell r="DG328">
            <v>58.684931506849324</v>
          </cell>
          <cell r="DH328">
            <v>128.54863342156779</v>
          </cell>
          <cell r="DI328">
            <v>0</v>
          </cell>
          <cell r="DJ328">
            <v>0</v>
          </cell>
          <cell r="DK328">
            <v>27.3224043715847</v>
          </cell>
          <cell r="DL328">
            <v>41.028280559922152</v>
          </cell>
          <cell r="DM328">
            <v>0</v>
          </cell>
          <cell r="DN328">
            <v>0</v>
          </cell>
          <cell r="DO328">
            <v>0</v>
          </cell>
          <cell r="DP328">
            <v>0</v>
          </cell>
          <cell r="DR328">
            <v>68.350684931506848</v>
          </cell>
          <cell r="DS328">
            <v>15.312768348650067</v>
          </cell>
          <cell r="DT328">
            <v>0</v>
          </cell>
          <cell r="DV328">
            <v>40077</v>
          </cell>
          <cell r="DW328">
            <v>6.2449666975033651</v>
          </cell>
          <cell r="DY328">
            <v>49.7</v>
          </cell>
          <cell r="DZ328">
            <v>44.7</v>
          </cell>
          <cell r="EA328">
            <v>35</v>
          </cell>
          <cell r="EB328">
            <v>35</v>
          </cell>
          <cell r="ED328">
            <v>60</v>
          </cell>
          <cell r="EE328">
            <v>20</v>
          </cell>
          <cell r="EF328">
            <v>63.790944316867268</v>
          </cell>
          <cell r="EG328">
            <v>3.7909443168672681</v>
          </cell>
          <cell r="EH328">
            <v>60</v>
          </cell>
          <cell r="EJ328">
            <v>35</v>
          </cell>
          <cell r="EK328">
            <v>95</v>
          </cell>
          <cell r="EL328">
            <v>115</v>
          </cell>
          <cell r="EN328">
            <v>0</v>
          </cell>
          <cell r="EO328">
            <v>60</v>
          </cell>
          <cell r="EP328">
            <v>80</v>
          </cell>
          <cell r="ER328">
            <v>200</v>
          </cell>
          <cell r="ET328">
            <v>15</v>
          </cell>
          <cell r="EU328">
            <v>0</v>
          </cell>
          <cell r="EV328">
            <v>0</v>
          </cell>
          <cell r="EW328">
            <v>59.91887886933344</v>
          </cell>
          <cell r="EX328">
            <v>8.4318060621734077</v>
          </cell>
          <cell r="EZ328">
            <v>59.91887886933344</v>
          </cell>
          <cell r="FA328">
            <v>74.91887886933344</v>
          </cell>
          <cell r="FB328">
            <v>59</v>
          </cell>
          <cell r="FC328">
            <v>68.350684931506848</v>
          </cell>
          <cell r="FE328">
            <v>38271.593290856479</v>
          </cell>
        </row>
        <row r="329">
          <cell r="A329">
            <v>40078</v>
          </cell>
          <cell r="B329">
            <v>22</v>
          </cell>
          <cell r="C329">
            <v>2</v>
          </cell>
          <cell r="D329">
            <v>9</v>
          </cell>
          <cell r="E329">
            <v>2009</v>
          </cell>
          <cell r="G329">
            <v>0</v>
          </cell>
          <cell r="H329">
            <v>3.1351346973364835</v>
          </cell>
          <cell r="I329">
            <v>11.688753987751504</v>
          </cell>
          <cell r="J329">
            <v>76.027397260273986</v>
          </cell>
          <cell r="K329">
            <v>10.833333333333334</v>
          </cell>
          <cell r="L329">
            <v>0.32629032732107871</v>
          </cell>
          <cell r="M329">
            <v>8.0795211356906762</v>
          </cell>
          <cell r="N329">
            <v>8.1229090909090917</v>
          </cell>
          <cell r="O329">
            <v>22.473105748475174</v>
          </cell>
          <cell r="P329">
            <v>19.303414899279435</v>
          </cell>
          <cell r="Q329">
            <v>26.784532629836523</v>
          </cell>
          <cell r="R329">
            <v>22.221273547443964</v>
          </cell>
          <cell r="S329">
            <v>160.38929229854878</v>
          </cell>
          <cell r="T329">
            <v>22.213052021821102</v>
          </cell>
          <cell r="U329">
            <v>39.570379798914487</v>
          </cell>
          <cell r="W329">
            <v>0</v>
          </cell>
          <cell r="X329">
            <v>14.823888685087987</v>
          </cell>
          <cell r="Y329">
            <v>10.833333333333334</v>
          </cell>
          <cell r="Z329">
            <v>0</v>
          </cell>
          <cell r="AA329">
            <v>0</v>
          </cell>
          <cell r="AB329">
            <v>2.4815496991432671</v>
          </cell>
          <cell r="AC329">
            <v>5</v>
          </cell>
          <cell r="AD329">
            <v>0</v>
          </cell>
          <cell r="AE329">
            <v>1.0022831050228298</v>
          </cell>
          <cell r="AF329">
            <v>8.0448877497547517</v>
          </cell>
          <cell r="AG329">
            <v>0</v>
          </cell>
          <cell r="AH329">
            <v>2.0113285138177659</v>
          </cell>
          <cell r="AI329">
            <v>0</v>
          </cell>
          <cell r="AJ329">
            <v>0</v>
          </cell>
          <cell r="AK329">
            <v>0</v>
          </cell>
          <cell r="AL329">
            <v>0</v>
          </cell>
          <cell r="AM329">
            <v>0</v>
          </cell>
          <cell r="AN329">
            <v>0</v>
          </cell>
          <cell r="AO329">
            <v>10.902164797514672</v>
          </cell>
          <cell r="AP329">
            <v>0</v>
          </cell>
          <cell r="AQ329">
            <v>15.955112250245248</v>
          </cell>
          <cell r="AR329">
            <v>19.04488774975475</v>
          </cell>
          <cell r="AS329">
            <v>42.868833513702647</v>
          </cell>
          <cell r="AT329">
            <v>0</v>
          </cell>
          <cell r="AU329">
            <v>0</v>
          </cell>
          <cell r="AV329">
            <v>0</v>
          </cell>
          <cell r="AW329">
            <v>67</v>
          </cell>
          <cell r="AX329">
            <v>0</v>
          </cell>
          <cell r="AY329">
            <v>0</v>
          </cell>
          <cell r="AZ329">
            <v>39.640043757094574</v>
          </cell>
          <cell r="BA329">
            <v>0</v>
          </cell>
          <cell r="BB329">
            <v>115.53268036218982</v>
          </cell>
          <cell r="BC329">
            <v>0</v>
          </cell>
          <cell r="BD329">
            <v>0</v>
          </cell>
          <cell r="BE329">
            <v>27.3224043715847</v>
          </cell>
          <cell r="BF329">
            <v>41.028280559922152</v>
          </cell>
          <cell r="BG329">
            <v>0</v>
          </cell>
          <cell r="BH329">
            <v>1.7225516131646117</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CA329">
            <v>0</v>
          </cell>
          <cell r="CB329">
            <v>5.9541607156025265</v>
          </cell>
          <cell r="CC329">
            <v>0</v>
          </cell>
          <cell r="CD329">
            <v>0</v>
          </cell>
          <cell r="CE329">
            <v>0</v>
          </cell>
          <cell r="CF329">
            <v>0</v>
          </cell>
          <cell r="CH329">
            <v>5.9541607156025265</v>
          </cell>
          <cell r="CJ329">
            <v>40078</v>
          </cell>
          <cell r="CK329">
            <v>14.823888685087987</v>
          </cell>
          <cell r="CL329">
            <v>9.0471708547775815</v>
          </cell>
          <cell r="CM329">
            <v>68.350684931506848</v>
          </cell>
          <cell r="CN329">
            <v>0</v>
          </cell>
          <cell r="CO329">
            <v>0</v>
          </cell>
          <cell r="CP329">
            <v>55.782326825035085</v>
          </cell>
          <cell r="CQ329">
            <v>0</v>
          </cell>
          <cell r="CR329">
            <v>35</v>
          </cell>
          <cell r="CS329">
            <v>0</v>
          </cell>
          <cell r="CU329">
            <v>40078</v>
          </cell>
          <cell r="CV329">
            <v>2.4815496991432671</v>
          </cell>
          <cell r="CW329">
            <v>5</v>
          </cell>
          <cell r="CX329">
            <v>0</v>
          </cell>
          <cell r="CY329">
            <v>0</v>
          </cell>
          <cell r="CZ329">
            <v>0</v>
          </cell>
          <cell r="DA329">
            <v>0</v>
          </cell>
          <cell r="DB329">
            <v>0</v>
          </cell>
          <cell r="DC329">
            <v>72.328767123287676</v>
          </cell>
          <cell r="DD329">
            <v>67</v>
          </cell>
          <cell r="DE329">
            <v>11.835616438356164</v>
          </cell>
          <cell r="DF329">
            <v>24</v>
          </cell>
          <cell r="DG329">
            <v>58.684931506849324</v>
          </cell>
          <cell r="DH329">
            <v>115.53268036218982</v>
          </cell>
          <cell r="DI329">
            <v>0</v>
          </cell>
          <cell r="DJ329">
            <v>0</v>
          </cell>
          <cell r="DK329">
            <v>27.3224043715847</v>
          </cell>
          <cell r="DL329">
            <v>41.028280559922152</v>
          </cell>
          <cell r="DM329">
            <v>0</v>
          </cell>
          <cell r="DN329">
            <v>0</v>
          </cell>
          <cell r="DO329">
            <v>0</v>
          </cell>
          <cell r="DP329">
            <v>0</v>
          </cell>
          <cell r="DR329">
            <v>68.350684931506848</v>
          </cell>
          <cell r="DS329">
            <v>5.9541607156025265</v>
          </cell>
          <cell r="DT329">
            <v>0</v>
          </cell>
          <cell r="DV329">
            <v>40078</v>
          </cell>
          <cell r="DW329">
            <v>6.031447236518388</v>
          </cell>
          <cell r="DY329">
            <v>49.7</v>
          </cell>
          <cell r="DZ329">
            <v>44.7</v>
          </cell>
          <cell r="EA329">
            <v>35</v>
          </cell>
          <cell r="EB329">
            <v>35</v>
          </cell>
          <cell r="ED329">
            <v>60</v>
          </cell>
          <cell r="EE329">
            <v>20</v>
          </cell>
          <cell r="EF329">
            <v>55.782326825035085</v>
          </cell>
          <cell r="EG329">
            <v>0</v>
          </cell>
          <cell r="EH329">
            <v>55.782326825035085</v>
          </cell>
          <cell r="EJ329">
            <v>35</v>
          </cell>
          <cell r="EK329">
            <v>95</v>
          </cell>
          <cell r="EL329">
            <v>115</v>
          </cell>
          <cell r="EN329">
            <v>0</v>
          </cell>
          <cell r="EO329">
            <v>60</v>
          </cell>
          <cell r="EP329">
            <v>80</v>
          </cell>
          <cell r="ER329">
            <v>200</v>
          </cell>
          <cell r="ET329">
            <v>15</v>
          </cell>
          <cell r="EU329">
            <v>0</v>
          </cell>
          <cell r="EV329">
            <v>0</v>
          </cell>
          <cell r="EW329">
            <v>58.378914066164739</v>
          </cell>
          <cell r="EX329">
            <v>9.9717708653421084</v>
          </cell>
          <cell r="EZ329">
            <v>58.378914066164739</v>
          </cell>
          <cell r="FA329">
            <v>73.378914066164739</v>
          </cell>
          <cell r="FB329">
            <v>59</v>
          </cell>
          <cell r="FC329">
            <v>68.350684931506848</v>
          </cell>
          <cell r="FE329">
            <v>38271.593290972225</v>
          </cell>
        </row>
        <row r="330">
          <cell r="A330">
            <v>40079</v>
          </cell>
          <cell r="B330">
            <v>23</v>
          </cell>
          <cell r="C330">
            <v>3</v>
          </cell>
          <cell r="D330">
            <v>9</v>
          </cell>
          <cell r="E330">
            <v>2009</v>
          </cell>
          <cell r="G330">
            <v>0</v>
          </cell>
          <cell r="H330">
            <v>3.5584014337646841</v>
          </cell>
          <cell r="I330">
            <v>11.363877703783398</v>
          </cell>
          <cell r="J330">
            <v>76.027397260273986</v>
          </cell>
          <cell r="K330">
            <v>10.833333333333334</v>
          </cell>
          <cell r="L330">
            <v>0.370341972722667</v>
          </cell>
          <cell r="M330">
            <v>7.8549595780126298</v>
          </cell>
          <cell r="N330">
            <v>8.1229090909090917</v>
          </cell>
          <cell r="O330">
            <v>25.507143850775574</v>
          </cell>
          <cell r="P330">
            <v>18.76689734514629</v>
          </cell>
          <cell r="Q330">
            <v>26.656610514057569</v>
          </cell>
          <cell r="R330">
            <v>22.221273547443964</v>
          </cell>
          <cell r="S330">
            <v>155.31722294362345</v>
          </cell>
          <cell r="T330">
            <v>22.215002691534512</v>
          </cell>
          <cell r="U330">
            <v>35.667136673946359</v>
          </cell>
          <cell r="W330">
            <v>0</v>
          </cell>
          <cell r="X330">
            <v>14.922279137548083</v>
          </cell>
          <cell r="Y330">
            <v>10.833333333333334</v>
          </cell>
          <cell r="Z330">
            <v>0</v>
          </cell>
          <cell r="AA330">
            <v>0</v>
          </cell>
          <cell r="AB330">
            <v>2.4802909420494981</v>
          </cell>
          <cell r="AC330">
            <v>5</v>
          </cell>
          <cell r="AD330">
            <v>0</v>
          </cell>
          <cell r="AE330">
            <v>1.0022831050228298</v>
          </cell>
          <cell r="AF330">
            <v>7.8656365945720612</v>
          </cell>
          <cell r="AG330">
            <v>0</v>
          </cell>
          <cell r="AH330">
            <v>2.0825832876794923</v>
          </cell>
          <cell r="AI330">
            <v>0</v>
          </cell>
          <cell r="AJ330">
            <v>0</v>
          </cell>
          <cell r="AK330">
            <v>0</v>
          </cell>
          <cell r="AL330">
            <v>0</v>
          </cell>
          <cell r="AM330">
            <v>0</v>
          </cell>
          <cell r="AN330">
            <v>0</v>
          </cell>
          <cell r="AO330">
            <v>10.429906092360163</v>
          </cell>
          <cell r="AP330">
            <v>0</v>
          </cell>
          <cell r="AQ330">
            <v>16.134363405427941</v>
          </cell>
          <cell r="AR330">
            <v>18.865636594572059</v>
          </cell>
          <cell r="AS330">
            <v>44.893998605699935</v>
          </cell>
          <cell r="AT330">
            <v>0</v>
          </cell>
          <cell r="AU330">
            <v>0</v>
          </cell>
          <cell r="AV330">
            <v>0</v>
          </cell>
          <cell r="AW330">
            <v>67</v>
          </cell>
          <cell r="AX330">
            <v>0</v>
          </cell>
          <cell r="AY330">
            <v>0</v>
          </cell>
          <cell r="AZ330">
            <v>39.819294912277265</v>
          </cell>
          <cell r="BA330">
            <v>0</v>
          </cell>
          <cell r="BB330">
            <v>106.38006739682709</v>
          </cell>
          <cell r="BC330">
            <v>0</v>
          </cell>
          <cell r="BD330">
            <v>0</v>
          </cell>
          <cell r="BE330">
            <v>27.3224043715847</v>
          </cell>
          <cell r="BF330">
            <v>41.028280559922152</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CA330">
            <v>0</v>
          </cell>
          <cell r="CB330">
            <v>7.6767123287671382</v>
          </cell>
          <cell r="CC330">
            <v>0</v>
          </cell>
          <cell r="CD330">
            <v>0</v>
          </cell>
          <cell r="CE330">
            <v>0.74543727168379803</v>
          </cell>
          <cell r="CF330">
            <v>0</v>
          </cell>
          <cell r="CH330">
            <v>8.4221496004509362</v>
          </cell>
          <cell r="CJ330">
            <v>40079</v>
          </cell>
          <cell r="CK330">
            <v>14.922279137548083</v>
          </cell>
          <cell r="CL330">
            <v>8.867919699594891</v>
          </cell>
          <cell r="CM330">
            <v>68.350684931506848</v>
          </cell>
          <cell r="CN330">
            <v>0</v>
          </cell>
          <cell r="CO330">
            <v>0</v>
          </cell>
          <cell r="CP330">
            <v>57.406487985739588</v>
          </cell>
          <cell r="CQ330">
            <v>0</v>
          </cell>
          <cell r="CR330">
            <v>35</v>
          </cell>
          <cell r="CS330">
            <v>0</v>
          </cell>
          <cell r="CU330">
            <v>40079</v>
          </cell>
          <cell r="CV330">
            <v>2.4802909420494981</v>
          </cell>
          <cell r="CW330">
            <v>5</v>
          </cell>
          <cell r="CX330">
            <v>0</v>
          </cell>
          <cell r="CY330">
            <v>0</v>
          </cell>
          <cell r="CZ330">
            <v>0</v>
          </cell>
          <cell r="DA330">
            <v>0</v>
          </cell>
          <cell r="DB330">
            <v>0</v>
          </cell>
          <cell r="DC330">
            <v>72.328767123287676</v>
          </cell>
          <cell r="DD330">
            <v>67</v>
          </cell>
          <cell r="DE330">
            <v>11.835616438356164</v>
          </cell>
          <cell r="DF330">
            <v>24</v>
          </cell>
          <cell r="DG330">
            <v>58.684931506849324</v>
          </cell>
          <cell r="DH330">
            <v>106.38006739682709</v>
          </cell>
          <cell r="DI330">
            <v>0</v>
          </cell>
          <cell r="DJ330">
            <v>0</v>
          </cell>
          <cell r="DK330">
            <v>27.3224043715847</v>
          </cell>
          <cell r="DL330">
            <v>41.028280559922152</v>
          </cell>
          <cell r="DM330">
            <v>0</v>
          </cell>
          <cell r="DN330">
            <v>0</v>
          </cell>
          <cell r="DO330">
            <v>0</v>
          </cell>
          <cell r="DP330">
            <v>0</v>
          </cell>
          <cell r="DR330">
            <v>68.350684931506848</v>
          </cell>
          <cell r="DS330">
            <v>8.4221496004509362</v>
          </cell>
          <cell r="DT330">
            <v>0</v>
          </cell>
          <cell r="DV330">
            <v>40079</v>
          </cell>
          <cell r="DW330">
            <v>5.9119464663965937</v>
          </cell>
          <cell r="DY330">
            <v>49.7</v>
          </cell>
          <cell r="DZ330">
            <v>44.7</v>
          </cell>
          <cell r="EA330">
            <v>35</v>
          </cell>
          <cell r="EB330">
            <v>35</v>
          </cell>
          <cell r="ED330">
            <v>60</v>
          </cell>
          <cell r="EE330">
            <v>20</v>
          </cell>
          <cell r="EF330">
            <v>58.151925257423386</v>
          </cell>
          <cell r="EG330">
            <v>0</v>
          </cell>
          <cell r="EH330">
            <v>58.151925257423386</v>
          </cell>
          <cell r="EJ330">
            <v>35</v>
          </cell>
          <cell r="EK330">
            <v>95</v>
          </cell>
          <cell r="EL330">
            <v>115</v>
          </cell>
          <cell r="EN330">
            <v>0</v>
          </cell>
          <cell r="EO330">
            <v>60</v>
          </cell>
          <cell r="EP330">
            <v>80</v>
          </cell>
          <cell r="ER330">
            <v>200</v>
          </cell>
          <cell r="ET330">
            <v>15</v>
          </cell>
          <cell r="EU330">
            <v>0</v>
          </cell>
          <cell r="EV330">
            <v>0</v>
          </cell>
          <cell r="EW330">
            <v>56.756335245207161</v>
          </cell>
          <cell r="EX330">
            <v>11.594349686299687</v>
          </cell>
          <cell r="EZ330">
            <v>56.756335245207161</v>
          </cell>
          <cell r="FA330">
            <v>71.756335245207168</v>
          </cell>
          <cell r="FB330">
            <v>59</v>
          </cell>
          <cell r="FC330">
            <v>68.350684931506848</v>
          </cell>
          <cell r="FE330">
            <v>38271.593291319441</v>
          </cell>
        </row>
        <row r="331">
          <cell r="A331">
            <v>40080</v>
          </cell>
          <cell r="B331">
            <v>24</v>
          </cell>
          <cell r="C331">
            <v>4</v>
          </cell>
          <cell r="D331">
            <v>9</v>
          </cell>
          <cell r="E331">
            <v>2009</v>
          </cell>
          <cell r="G331">
            <v>0</v>
          </cell>
          <cell r="H331">
            <v>3.4251316860743191</v>
          </cell>
          <cell r="I331">
            <v>9.4634271839742894</v>
          </cell>
          <cell r="J331">
            <v>76.027397260273986</v>
          </cell>
          <cell r="K331">
            <v>10.833333333333334</v>
          </cell>
          <cell r="L331">
            <v>0.35647187341470743</v>
          </cell>
          <cell r="M331">
            <v>6.5413268197030572</v>
          </cell>
          <cell r="N331">
            <v>0</v>
          </cell>
          <cell r="O331">
            <v>24.551846735323846</v>
          </cell>
          <cell r="P331">
            <v>15.62839473675292</v>
          </cell>
          <cell r="Q331">
            <v>27.248697449518222</v>
          </cell>
          <cell r="R331">
            <v>22.221273547443964</v>
          </cell>
          <cell r="S331">
            <v>158.85550644676334</v>
          </cell>
          <cell r="T331">
            <v>21.390720874073928</v>
          </cell>
          <cell r="U331">
            <v>26.398168175899169</v>
          </cell>
          <cell r="W331">
            <v>0</v>
          </cell>
          <cell r="X331">
            <v>12.888558870048609</v>
          </cell>
          <cell r="Y331">
            <v>10.833333333333334</v>
          </cell>
          <cell r="Z331">
            <v>0</v>
          </cell>
          <cell r="AA331">
            <v>0</v>
          </cell>
          <cell r="AB331">
            <v>0</v>
          </cell>
          <cell r="AC331">
            <v>5</v>
          </cell>
          <cell r="AD331">
            <v>0</v>
          </cell>
          <cell r="AE331">
            <v>1.0022831050228298</v>
          </cell>
          <cell r="AF331">
            <v>0.89551558809493503</v>
          </cell>
          <cell r="AG331">
            <v>0</v>
          </cell>
          <cell r="AH331">
            <v>2.5280656362173097</v>
          </cell>
          <cell r="AI331">
            <v>0</v>
          </cell>
          <cell r="AJ331">
            <v>0</v>
          </cell>
          <cell r="AK331">
            <v>0</v>
          </cell>
          <cell r="AL331">
            <v>0</v>
          </cell>
          <cell r="AM331">
            <v>0</v>
          </cell>
          <cell r="AN331">
            <v>0</v>
          </cell>
          <cell r="AO331">
            <v>11.723622245201895</v>
          </cell>
          <cell r="AP331">
            <v>0</v>
          </cell>
          <cell r="AQ331">
            <v>23.104484411905066</v>
          </cell>
          <cell r="AR331">
            <v>11.895515588094934</v>
          </cell>
          <cell r="AS331">
            <v>40.398524587619761</v>
          </cell>
          <cell r="AT331">
            <v>0</v>
          </cell>
          <cell r="AU331">
            <v>0</v>
          </cell>
          <cell r="AV331">
            <v>0</v>
          </cell>
          <cell r="AW331">
            <v>67</v>
          </cell>
          <cell r="AX331">
            <v>0</v>
          </cell>
          <cell r="AY331">
            <v>0</v>
          </cell>
          <cell r="AZ331">
            <v>46.789415918754386</v>
          </cell>
          <cell r="BA331">
            <v>0</v>
          </cell>
          <cell r="BB331">
            <v>92.854979577982064</v>
          </cell>
          <cell r="BC331">
            <v>0</v>
          </cell>
          <cell r="BD331">
            <v>0</v>
          </cell>
          <cell r="BE331">
            <v>27.3224043715847</v>
          </cell>
          <cell r="BF331">
            <v>34.942223057785696</v>
          </cell>
          <cell r="BG331">
            <v>0</v>
          </cell>
          <cell r="BH331">
            <v>4.7899957842001015</v>
          </cell>
          <cell r="BI331">
            <v>0</v>
          </cell>
          <cell r="BJ331">
            <v>0</v>
          </cell>
          <cell r="BK331">
            <v>0</v>
          </cell>
          <cell r="BL331">
            <v>0</v>
          </cell>
          <cell r="BM331">
            <v>0</v>
          </cell>
          <cell r="BN331">
            <v>7.1054273576010019E-15</v>
          </cell>
          <cell r="BO331">
            <v>0</v>
          </cell>
          <cell r="BP331">
            <v>0</v>
          </cell>
          <cell r="BQ331">
            <v>-7.1054273576010019E-15</v>
          </cell>
          <cell r="BR331">
            <v>0</v>
          </cell>
          <cell r="BS331">
            <v>0</v>
          </cell>
          <cell r="BT331">
            <v>0</v>
          </cell>
          <cell r="BU331">
            <v>0</v>
          </cell>
          <cell r="BV331">
            <v>0</v>
          </cell>
          <cell r="BW331">
            <v>6.0860575021364482</v>
          </cell>
          <cell r="BX331">
            <v>0</v>
          </cell>
          <cell r="BY331">
            <v>0</v>
          </cell>
          <cell r="CA331">
            <v>0</v>
          </cell>
          <cell r="CB331">
            <v>2.8867165445670508</v>
          </cell>
          <cell r="CC331">
            <v>0</v>
          </cell>
          <cell r="CD331">
            <v>0</v>
          </cell>
          <cell r="CE331">
            <v>0</v>
          </cell>
          <cell r="CF331">
            <v>0</v>
          </cell>
          <cell r="CH331">
            <v>2.8867165445670508</v>
          </cell>
          <cell r="CJ331">
            <v>40080</v>
          </cell>
          <cell r="CK331">
            <v>12.888558870048609</v>
          </cell>
          <cell r="CL331">
            <v>1.8977986931177648</v>
          </cell>
          <cell r="CM331">
            <v>62.2646274293704</v>
          </cell>
          <cell r="CN331">
            <v>6.0860575021364482</v>
          </cell>
          <cell r="CO331">
            <v>0</v>
          </cell>
          <cell r="CP331">
            <v>54.650212469038962</v>
          </cell>
          <cell r="CQ331">
            <v>0</v>
          </cell>
          <cell r="CR331">
            <v>35</v>
          </cell>
          <cell r="CS331">
            <v>0</v>
          </cell>
          <cell r="CU331">
            <v>40080</v>
          </cell>
          <cell r="CV331">
            <v>0</v>
          </cell>
          <cell r="CW331">
            <v>5</v>
          </cell>
          <cell r="CX331">
            <v>0</v>
          </cell>
          <cell r="CY331">
            <v>0</v>
          </cell>
          <cell r="CZ331">
            <v>0</v>
          </cell>
          <cell r="DA331">
            <v>0</v>
          </cell>
          <cell r="DB331">
            <v>0</v>
          </cell>
          <cell r="DC331">
            <v>72.328767123287676</v>
          </cell>
          <cell r="DD331">
            <v>67</v>
          </cell>
          <cell r="DE331">
            <v>11.835616438356164</v>
          </cell>
          <cell r="DF331">
            <v>24</v>
          </cell>
          <cell r="DG331">
            <v>58.684931506849324</v>
          </cell>
          <cell r="DH331">
            <v>92.854979577982064</v>
          </cell>
          <cell r="DI331">
            <v>0</v>
          </cell>
          <cell r="DJ331">
            <v>0</v>
          </cell>
          <cell r="DK331">
            <v>27.3224043715847</v>
          </cell>
          <cell r="DL331">
            <v>34.942223057785704</v>
          </cell>
          <cell r="DM331">
            <v>0</v>
          </cell>
          <cell r="DN331">
            <v>0</v>
          </cell>
          <cell r="DO331">
            <v>-7.1054273576010019E-15</v>
          </cell>
          <cell r="DP331">
            <v>6.0860575021364482</v>
          </cell>
          <cell r="DR331">
            <v>68.350684931506848</v>
          </cell>
          <cell r="DS331">
            <v>2.8867165445670508</v>
          </cell>
          <cell r="DT331">
            <v>0</v>
          </cell>
          <cell r="DV331">
            <v>40080</v>
          </cell>
          <cell r="DW331">
            <v>1.2651991287451765</v>
          </cell>
          <cell r="DY331">
            <v>49.7</v>
          </cell>
          <cell r="DZ331">
            <v>44.7</v>
          </cell>
          <cell r="EA331">
            <v>35</v>
          </cell>
          <cell r="EB331">
            <v>35</v>
          </cell>
          <cell r="ED331">
            <v>60</v>
          </cell>
          <cell r="EE331">
            <v>20</v>
          </cell>
          <cell r="EF331">
            <v>54.650212469038969</v>
          </cell>
          <cell r="EG331">
            <v>0</v>
          </cell>
          <cell r="EH331">
            <v>54.650212469038969</v>
          </cell>
          <cell r="EJ331">
            <v>35</v>
          </cell>
          <cell r="EK331">
            <v>95</v>
          </cell>
          <cell r="EL331">
            <v>115</v>
          </cell>
          <cell r="EN331">
            <v>0</v>
          </cell>
          <cell r="EO331">
            <v>60</v>
          </cell>
          <cell r="EP331">
            <v>80</v>
          </cell>
          <cell r="ER331">
            <v>200</v>
          </cell>
          <cell r="ET331">
            <v>15</v>
          </cell>
          <cell r="EU331">
            <v>0</v>
          </cell>
          <cell r="EV331">
            <v>6.0860575021364482</v>
          </cell>
          <cell r="EW331">
            <v>53.350684931506848</v>
          </cell>
          <cell r="EX331">
            <v>15</v>
          </cell>
          <cell r="EZ331">
            <v>47.2646274293704</v>
          </cell>
          <cell r="FA331">
            <v>62.2646274293704</v>
          </cell>
          <cell r="FB331">
            <v>59</v>
          </cell>
          <cell r="FC331">
            <v>68.350684931506848</v>
          </cell>
          <cell r="FE331">
            <v>38271.593291550926</v>
          </cell>
        </row>
        <row r="332">
          <cell r="A332">
            <v>40081</v>
          </cell>
          <cell r="B332">
            <v>25</v>
          </cell>
          <cell r="C332">
            <v>5</v>
          </cell>
          <cell r="D332">
            <v>9</v>
          </cell>
          <cell r="E332">
            <v>2009</v>
          </cell>
          <cell r="G332">
            <v>0</v>
          </cell>
          <cell r="H332">
            <v>2.8765541950098501</v>
          </cell>
          <cell r="I332">
            <v>9.3758448339741935</v>
          </cell>
          <cell r="J332">
            <v>76.027397260273986</v>
          </cell>
          <cell r="K332">
            <v>10.833333333333334</v>
          </cell>
          <cell r="L332">
            <v>0.29937846391224776</v>
          </cell>
          <cell r="M332">
            <v>6.4807879933507575</v>
          </cell>
          <cell r="N332">
            <v>0</v>
          </cell>
          <cell r="O332">
            <v>20.619562748164149</v>
          </cell>
          <cell r="P332">
            <v>15.483756699056398</v>
          </cell>
          <cell r="Q332">
            <v>26.884449741074256</v>
          </cell>
          <cell r="R332">
            <v>22.221273547443964</v>
          </cell>
          <cell r="S332">
            <v>51.827385949413049</v>
          </cell>
          <cell r="T332">
            <v>21.232867818109675</v>
          </cell>
          <cell r="U332">
            <v>25.467749177871632</v>
          </cell>
          <cell r="W332">
            <v>0</v>
          </cell>
          <cell r="X332">
            <v>12.252399028984044</v>
          </cell>
          <cell r="Y332">
            <v>10.833333333333334</v>
          </cell>
          <cell r="Z332">
            <v>0</v>
          </cell>
          <cell r="AA332">
            <v>0</v>
          </cell>
          <cell r="AB332">
            <v>0</v>
          </cell>
          <cell r="AC332">
            <v>5</v>
          </cell>
          <cell r="AD332">
            <v>0</v>
          </cell>
          <cell r="AE332">
            <v>1.0022831050228298</v>
          </cell>
          <cell r="AF332">
            <v>0.7778833522401758</v>
          </cell>
          <cell r="AG332">
            <v>0</v>
          </cell>
          <cell r="AH332">
            <v>2.740434027047737</v>
          </cell>
          <cell r="AI332">
            <v>0</v>
          </cell>
          <cell r="AJ332">
            <v>0</v>
          </cell>
          <cell r="AK332">
            <v>0</v>
          </cell>
          <cell r="AL332">
            <v>0</v>
          </cell>
          <cell r="AM332">
            <v>0</v>
          </cell>
          <cell r="AN332">
            <v>0</v>
          </cell>
          <cell r="AO332">
            <v>11.837375595568922</v>
          </cell>
          <cell r="AP332">
            <v>0</v>
          </cell>
          <cell r="AQ332">
            <v>23.222116647759826</v>
          </cell>
          <cell r="AR332">
            <v>11.777883352240174</v>
          </cell>
          <cell r="AS332">
            <v>35.6312331131221</v>
          </cell>
          <cell r="AT332">
            <v>0</v>
          </cell>
          <cell r="AU332">
            <v>0</v>
          </cell>
          <cell r="AV332">
            <v>0</v>
          </cell>
          <cell r="AW332">
            <v>67</v>
          </cell>
          <cell r="AX332">
            <v>0</v>
          </cell>
          <cell r="AY332">
            <v>0</v>
          </cell>
          <cell r="AZ332">
            <v>31.528002945394348</v>
          </cell>
          <cell r="BA332">
            <v>0</v>
          </cell>
          <cell r="BB332">
            <v>0</v>
          </cell>
          <cell r="BC332">
            <v>0</v>
          </cell>
          <cell r="BD332">
            <v>0</v>
          </cell>
          <cell r="BE332">
            <v>27.3224043715847</v>
          </cell>
          <cell r="BF332">
            <v>34.504797264606538</v>
          </cell>
          <cell r="BG332">
            <v>0</v>
          </cell>
          <cell r="BH332">
            <v>9.8673253585648695</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4.332870265517883</v>
          </cell>
          <cell r="BX332">
            <v>0</v>
          </cell>
          <cell r="BY332">
            <v>0</v>
          </cell>
          <cell r="CA332">
            <v>0</v>
          </cell>
          <cell r="CB332">
            <v>0</v>
          </cell>
          <cell r="CC332">
            <v>0</v>
          </cell>
          <cell r="CD332">
            <v>0</v>
          </cell>
          <cell r="CE332">
            <v>0</v>
          </cell>
          <cell r="CF332">
            <v>0</v>
          </cell>
          <cell r="CH332">
            <v>0</v>
          </cell>
          <cell r="CJ332">
            <v>40081</v>
          </cell>
          <cell r="CK332">
            <v>12.252399028984044</v>
          </cell>
          <cell r="CL332">
            <v>1.7801664572630056</v>
          </cell>
          <cell r="CM332">
            <v>61.827201636191234</v>
          </cell>
          <cell r="CN332">
            <v>4.332870265517883</v>
          </cell>
          <cell r="CO332">
            <v>0</v>
          </cell>
          <cell r="CP332">
            <v>50.209042735738763</v>
          </cell>
          <cell r="CQ332">
            <v>0</v>
          </cell>
          <cell r="CR332">
            <v>35</v>
          </cell>
          <cell r="CS332">
            <v>0</v>
          </cell>
          <cell r="CU332">
            <v>40081</v>
          </cell>
          <cell r="CV332">
            <v>0</v>
          </cell>
          <cell r="CW332">
            <v>5</v>
          </cell>
          <cell r="CX332">
            <v>0</v>
          </cell>
          <cell r="CY332">
            <v>0</v>
          </cell>
          <cell r="CZ332">
            <v>0</v>
          </cell>
          <cell r="DA332">
            <v>0</v>
          </cell>
          <cell r="DB332">
            <v>0</v>
          </cell>
          <cell r="DC332">
            <v>72.328767123287676</v>
          </cell>
          <cell r="DD332">
            <v>67</v>
          </cell>
          <cell r="DE332">
            <v>11.835616438356164</v>
          </cell>
          <cell r="DF332">
            <v>24</v>
          </cell>
          <cell r="DG332">
            <v>43.305886297634522</v>
          </cell>
          <cell r="DH332">
            <v>0</v>
          </cell>
          <cell r="DI332">
            <v>0</v>
          </cell>
          <cell r="DJ332">
            <v>0</v>
          </cell>
          <cell r="DK332">
            <v>27.3224043715847</v>
          </cell>
          <cell r="DL332">
            <v>34.504797264606538</v>
          </cell>
          <cell r="DM332">
            <v>0</v>
          </cell>
          <cell r="DN332">
            <v>0</v>
          </cell>
          <cell r="DO332">
            <v>0</v>
          </cell>
          <cell r="DP332">
            <v>4.332870265517883</v>
          </cell>
          <cell r="DR332">
            <v>66.160071901709117</v>
          </cell>
          <cell r="DS332">
            <v>0</v>
          </cell>
          <cell r="DT332">
            <v>0</v>
          </cell>
          <cell r="DV332">
            <v>40081</v>
          </cell>
          <cell r="DW332">
            <v>1.186777638175337</v>
          </cell>
          <cell r="DY332">
            <v>49.7</v>
          </cell>
          <cell r="DZ332">
            <v>44.7</v>
          </cell>
          <cell r="EA332">
            <v>35</v>
          </cell>
          <cell r="EB332">
            <v>35</v>
          </cell>
          <cell r="ED332">
            <v>60</v>
          </cell>
          <cell r="EE332">
            <v>20</v>
          </cell>
          <cell r="EF332">
            <v>50.209042735738763</v>
          </cell>
          <cell r="EG332">
            <v>0</v>
          </cell>
          <cell r="EH332">
            <v>50.209042735738763</v>
          </cell>
          <cell r="EJ332">
            <v>35</v>
          </cell>
          <cell r="EK332">
            <v>95</v>
          </cell>
          <cell r="EL332">
            <v>115</v>
          </cell>
          <cell r="EN332">
            <v>0</v>
          </cell>
          <cell r="EO332">
            <v>60</v>
          </cell>
          <cell r="EP332">
            <v>80</v>
          </cell>
          <cell r="ER332">
            <v>200</v>
          </cell>
          <cell r="ET332">
            <v>15</v>
          </cell>
          <cell r="EU332">
            <v>0</v>
          </cell>
          <cell r="EV332">
            <v>4.332870265517883</v>
          </cell>
          <cell r="EW332">
            <v>51.160071901709117</v>
          </cell>
          <cell r="EX332">
            <v>15</v>
          </cell>
          <cell r="EZ332">
            <v>46.827201636191234</v>
          </cell>
          <cell r="FA332">
            <v>61.827201636191234</v>
          </cell>
          <cell r="FB332">
            <v>59</v>
          </cell>
          <cell r="FC332">
            <v>68.350684931506848</v>
          </cell>
          <cell r="FE332">
            <v>38271.593291898149</v>
          </cell>
        </row>
        <row r="333">
          <cell r="A333">
            <v>40082</v>
          </cell>
          <cell r="B333">
            <v>26</v>
          </cell>
          <cell r="C333">
            <v>6</v>
          </cell>
          <cell r="D333">
            <v>9</v>
          </cell>
          <cell r="E333">
            <v>2009</v>
          </cell>
          <cell r="G333">
            <v>0</v>
          </cell>
          <cell r="H333">
            <v>3.7357754816710416</v>
          </cell>
          <cell r="I333">
            <v>11.866558923671578</v>
          </cell>
          <cell r="J333">
            <v>76.027397260273986</v>
          </cell>
          <cell r="K333">
            <v>10.833333333333334</v>
          </cell>
          <cell r="L333">
            <v>0.38880224372754579</v>
          </cell>
          <cell r="M333">
            <v>8.2024237769218757</v>
          </cell>
          <cell r="N333">
            <v>8.1229090909090917</v>
          </cell>
          <cell r="O333">
            <v>26.778587064689539</v>
          </cell>
          <cell r="P333">
            <v>19.597051197280198</v>
          </cell>
          <cell r="Q333">
            <v>26.803990681907774</v>
          </cell>
          <cell r="R333">
            <v>22.221273547443964</v>
          </cell>
          <cell r="S333">
            <v>122.93438727838343</v>
          </cell>
          <cell r="T333">
            <v>22.087540575658981</v>
          </cell>
          <cell r="U333">
            <v>38.339873897301906</v>
          </cell>
          <cell r="W333">
            <v>0</v>
          </cell>
          <cell r="X333">
            <v>15.602334405342619</v>
          </cell>
          <cell r="Y333">
            <v>10.833333333333334</v>
          </cell>
          <cell r="Z333">
            <v>0</v>
          </cell>
          <cell r="AA333">
            <v>0</v>
          </cell>
          <cell r="AB333">
            <v>2.4790328234557055</v>
          </cell>
          <cell r="AC333">
            <v>5</v>
          </cell>
          <cell r="AD333">
            <v>0</v>
          </cell>
          <cell r="AE333">
            <v>1.0022831050228298</v>
          </cell>
          <cell r="AF333">
            <v>8.2328191830799771</v>
          </cell>
          <cell r="AG333">
            <v>0</v>
          </cell>
          <cell r="AH333">
            <v>1.5747989809511598</v>
          </cell>
          <cell r="AI333">
            <v>0</v>
          </cell>
          <cell r="AJ333">
            <v>0</v>
          </cell>
          <cell r="AK333">
            <v>0</v>
          </cell>
          <cell r="AL333">
            <v>0</v>
          </cell>
          <cell r="AM333">
            <v>0</v>
          </cell>
          <cell r="AN333">
            <v>0</v>
          </cell>
          <cell r="AO333">
            <v>9.3151345919951858</v>
          </cell>
          <cell r="AP333">
            <v>0</v>
          </cell>
          <cell r="AQ333">
            <v>15.767180816920023</v>
          </cell>
          <cell r="AR333">
            <v>19.232819183079975</v>
          </cell>
          <cell r="AS333">
            <v>45.836499144998712</v>
          </cell>
          <cell r="AT333">
            <v>0</v>
          </cell>
          <cell r="AU333">
            <v>0</v>
          </cell>
          <cell r="AV333">
            <v>0</v>
          </cell>
          <cell r="AW333">
            <v>67</v>
          </cell>
          <cell r="AX333">
            <v>0</v>
          </cell>
          <cell r="AY333">
            <v>0</v>
          </cell>
          <cell r="AZ333">
            <v>39.452112323769349</v>
          </cell>
          <cell r="BA333">
            <v>0</v>
          </cell>
          <cell r="BB333">
            <v>76.909689427574989</v>
          </cell>
          <cell r="BC333">
            <v>0</v>
          </cell>
          <cell r="BD333">
            <v>0</v>
          </cell>
          <cell r="BE333">
            <v>27.3224043715847</v>
          </cell>
          <cell r="BF333">
            <v>41.028280559922152</v>
          </cell>
          <cell r="BG333">
            <v>0</v>
          </cell>
          <cell r="BH333">
            <v>0</v>
          </cell>
          <cell r="BI333">
            <v>0</v>
          </cell>
          <cell r="BJ333">
            <v>0</v>
          </cell>
          <cell r="BK333">
            <v>0</v>
          </cell>
          <cell r="BL333">
            <v>0</v>
          </cell>
          <cell r="BM333">
            <v>0</v>
          </cell>
          <cell r="BN333">
            <v>0</v>
          </cell>
          <cell r="BO333">
            <v>0</v>
          </cell>
          <cell r="BP333">
            <v>0</v>
          </cell>
          <cell r="BQ333">
            <v>7.1054273576010019E-15</v>
          </cell>
          <cell r="BR333">
            <v>0</v>
          </cell>
          <cell r="BS333">
            <v>0</v>
          </cell>
          <cell r="BT333">
            <v>0</v>
          </cell>
          <cell r="BU333">
            <v>0</v>
          </cell>
          <cell r="BV333">
            <v>0</v>
          </cell>
          <cell r="BW333">
            <v>0</v>
          </cell>
          <cell r="BX333">
            <v>0</v>
          </cell>
          <cell r="BY333">
            <v>0</v>
          </cell>
          <cell r="CA333">
            <v>0</v>
          </cell>
          <cell r="CB333">
            <v>7.6767123287671382</v>
          </cell>
          <cell r="CC333">
            <v>0</v>
          </cell>
          <cell r="CD333">
            <v>0</v>
          </cell>
          <cell r="CE333">
            <v>3.6744697733764156</v>
          </cell>
          <cell r="CF333">
            <v>0</v>
          </cell>
          <cell r="CH333">
            <v>11.351182102143554</v>
          </cell>
          <cell r="CJ333">
            <v>40082</v>
          </cell>
          <cell r="CK333">
            <v>15.602334405342619</v>
          </cell>
          <cell r="CL333">
            <v>9.2351022881028069</v>
          </cell>
          <cell r="CM333">
            <v>68.350684931506848</v>
          </cell>
          <cell r="CN333">
            <v>0</v>
          </cell>
          <cell r="CO333">
            <v>0</v>
          </cell>
          <cell r="CP333">
            <v>56.726432717945059</v>
          </cell>
          <cell r="CQ333">
            <v>0</v>
          </cell>
          <cell r="CR333">
            <v>35</v>
          </cell>
          <cell r="CS333">
            <v>0</v>
          </cell>
          <cell r="CU333">
            <v>40082</v>
          </cell>
          <cell r="CV333">
            <v>2.4790328234557055</v>
          </cell>
          <cell r="CW333">
            <v>5</v>
          </cell>
          <cell r="CX333">
            <v>0</v>
          </cell>
          <cell r="CY333">
            <v>0</v>
          </cell>
          <cell r="CZ333">
            <v>0</v>
          </cell>
          <cell r="DA333">
            <v>0</v>
          </cell>
          <cell r="DB333">
            <v>0</v>
          </cell>
          <cell r="DC333">
            <v>72.328767123287676</v>
          </cell>
          <cell r="DD333">
            <v>67</v>
          </cell>
          <cell r="DE333">
            <v>11.835616438356164</v>
          </cell>
          <cell r="DF333">
            <v>24</v>
          </cell>
          <cell r="DG333">
            <v>58.684931506849324</v>
          </cell>
          <cell r="DH333">
            <v>76.909689427574989</v>
          </cell>
          <cell r="DI333">
            <v>0</v>
          </cell>
          <cell r="DJ333">
            <v>0</v>
          </cell>
          <cell r="DK333">
            <v>27.3224043715847</v>
          </cell>
          <cell r="DL333">
            <v>41.028280559922152</v>
          </cell>
          <cell r="DM333">
            <v>0</v>
          </cell>
          <cell r="DN333">
            <v>0</v>
          </cell>
          <cell r="DO333">
            <v>7.1054273576010019E-15</v>
          </cell>
          <cell r="DP333">
            <v>0</v>
          </cell>
          <cell r="DR333">
            <v>68.350684931506848</v>
          </cell>
          <cell r="DS333">
            <v>11.351182102143554</v>
          </cell>
          <cell r="DT333">
            <v>0</v>
          </cell>
          <cell r="DV333">
            <v>40082</v>
          </cell>
          <cell r="DW333">
            <v>6.1567348587352049</v>
          </cell>
          <cell r="DY333">
            <v>49.7</v>
          </cell>
          <cell r="DZ333">
            <v>44.7</v>
          </cell>
          <cell r="EA333">
            <v>35</v>
          </cell>
          <cell r="EB333">
            <v>35</v>
          </cell>
          <cell r="ED333">
            <v>60</v>
          </cell>
          <cell r="EE333">
            <v>20</v>
          </cell>
          <cell r="EF333">
            <v>60.400902491321474</v>
          </cell>
          <cell r="EG333">
            <v>0.40090249132147449</v>
          </cell>
          <cell r="EH333">
            <v>60</v>
          </cell>
          <cell r="EJ333">
            <v>35</v>
          </cell>
          <cell r="EK333">
            <v>95</v>
          </cell>
          <cell r="EL333">
            <v>115</v>
          </cell>
          <cell r="EN333">
            <v>0</v>
          </cell>
          <cell r="EO333">
            <v>60</v>
          </cell>
          <cell r="EP333">
            <v>80</v>
          </cell>
          <cell r="ER333">
            <v>200</v>
          </cell>
          <cell r="ET333">
            <v>15</v>
          </cell>
          <cell r="EU333">
            <v>0</v>
          </cell>
          <cell r="EV333">
            <v>0</v>
          </cell>
          <cell r="EW333">
            <v>59.266952182588014</v>
          </cell>
          <cell r="EX333">
            <v>9.083732748918834</v>
          </cell>
          <cell r="EZ333">
            <v>59.266952182588014</v>
          </cell>
          <cell r="FA333">
            <v>74.266952182588014</v>
          </cell>
          <cell r="FB333">
            <v>59</v>
          </cell>
          <cell r="FC333">
            <v>68.350684931506848</v>
          </cell>
          <cell r="FE333">
            <v>38271.593292129626</v>
          </cell>
        </row>
        <row r="334">
          <cell r="A334">
            <v>40083</v>
          </cell>
          <cell r="B334">
            <v>27</v>
          </cell>
          <cell r="C334">
            <v>7</v>
          </cell>
          <cell r="D334">
            <v>9</v>
          </cell>
          <cell r="E334">
            <v>2009</v>
          </cell>
          <cell r="G334">
            <v>0</v>
          </cell>
          <cell r="H334">
            <v>4.7646287012836437</v>
          </cell>
          <cell r="I334">
            <v>12.172555024119015</v>
          </cell>
          <cell r="J334">
            <v>76.027397260273986</v>
          </cell>
          <cell r="K334">
            <v>10.833333333333334</v>
          </cell>
          <cell r="L334">
            <v>0.49588053101068758</v>
          </cell>
          <cell r="M334">
            <v>8.4139349408658415</v>
          </cell>
          <cell r="N334">
            <v>8.1229090909090917</v>
          </cell>
          <cell r="O334">
            <v>34.153557978588879</v>
          </cell>
          <cell r="P334">
            <v>20.102389036598918</v>
          </cell>
          <cell r="Q334">
            <v>26.908963066990388</v>
          </cell>
          <cell r="R334">
            <v>22.221273547443964</v>
          </cell>
          <cell r="S334">
            <v>113.77862682899783</v>
          </cell>
          <cell r="T334">
            <v>22.056859607863235</v>
          </cell>
          <cell r="U334">
            <v>38.039079721995513</v>
          </cell>
          <cell r="W334">
            <v>0</v>
          </cell>
          <cell r="X334">
            <v>16.937183725402658</v>
          </cell>
          <cell r="Y334">
            <v>10.833333333333334</v>
          </cell>
          <cell r="Z334">
            <v>0</v>
          </cell>
          <cell r="AA334">
            <v>0</v>
          </cell>
          <cell r="AB334">
            <v>2.4777753430380098</v>
          </cell>
          <cell r="AC334">
            <v>5</v>
          </cell>
          <cell r="AD334">
            <v>0</v>
          </cell>
          <cell r="AE334">
            <v>1.0022831050228298</v>
          </cell>
          <cell r="AF334">
            <v>8.5526661147247811</v>
          </cell>
          <cell r="AG334">
            <v>0</v>
          </cell>
          <cell r="AH334">
            <v>0.98544318288700339</v>
          </cell>
          <cell r="AI334">
            <v>0</v>
          </cell>
          <cell r="AJ334">
            <v>0</v>
          </cell>
          <cell r="AK334">
            <v>0</v>
          </cell>
          <cell r="AL334">
            <v>0</v>
          </cell>
          <cell r="AM334">
            <v>0</v>
          </cell>
          <cell r="AN334">
            <v>0</v>
          </cell>
          <cell r="AO334">
            <v>8.2366500227291333</v>
          </cell>
          <cell r="AP334">
            <v>0</v>
          </cell>
          <cell r="AQ334">
            <v>15.447333885275219</v>
          </cell>
          <cell r="AR334">
            <v>19.552666114724779</v>
          </cell>
          <cell r="AS334">
            <v>46.169490192268881</v>
          </cell>
          <cell r="AT334">
            <v>0</v>
          </cell>
          <cell r="AU334">
            <v>0</v>
          </cell>
          <cell r="AV334">
            <v>0</v>
          </cell>
          <cell r="AW334">
            <v>67</v>
          </cell>
          <cell r="AX334">
            <v>0</v>
          </cell>
          <cell r="AY334">
            <v>0</v>
          </cell>
          <cell r="AZ334">
            <v>39.132265392124545</v>
          </cell>
          <cell r="BA334">
            <v>0</v>
          </cell>
          <cell r="BB334">
            <v>67.742300766732029</v>
          </cell>
          <cell r="BC334">
            <v>0</v>
          </cell>
          <cell r="BD334">
            <v>0</v>
          </cell>
          <cell r="BE334">
            <v>27.3224043715847</v>
          </cell>
          <cell r="BF334">
            <v>41.028280559922152</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CA334">
            <v>0</v>
          </cell>
          <cell r="CB334">
            <v>7.6767123287671382</v>
          </cell>
          <cell r="CC334">
            <v>0</v>
          </cell>
          <cell r="CD334">
            <v>0</v>
          </cell>
          <cell r="CE334">
            <v>12.994600231737124</v>
          </cell>
          <cell r="CF334">
            <v>0</v>
          </cell>
          <cell r="CH334">
            <v>20.671312560504262</v>
          </cell>
          <cell r="CJ334">
            <v>40083</v>
          </cell>
          <cell r="CK334">
            <v>16.937183725402658</v>
          </cell>
          <cell r="CL334">
            <v>9.5549492197476109</v>
          </cell>
          <cell r="CM334">
            <v>68.350684931506848</v>
          </cell>
          <cell r="CN334">
            <v>0</v>
          </cell>
          <cell r="CO334">
            <v>0</v>
          </cell>
          <cell r="CP334">
            <v>55.391583397885015</v>
          </cell>
          <cell r="CQ334">
            <v>0</v>
          </cell>
          <cell r="CR334">
            <v>35</v>
          </cell>
          <cell r="CS334">
            <v>0</v>
          </cell>
          <cell r="CU334">
            <v>40083</v>
          </cell>
          <cell r="CV334">
            <v>2.4777753430380098</v>
          </cell>
          <cell r="CW334">
            <v>5</v>
          </cell>
          <cell r="CX334">
            <v>0</v>
          </cell>
          <cell r="CY334">
            <v>0</v>
          </cell>
          <cell r="CZ334">
            <v>0</v>
          </cell>
          <cell r="DA334">
            <v>0</v>
          </cell>
          <cell r="DB334">
            <v>0</v>
          </cell>
          <cell r="DC334">
            <v>72.328767123287676</v>
          </cell>
          <cell r="DD334">
            <v>67</v>
          </cell>
          <cell r="DE334">
            <v>11.835616438356164</v>
          </cell>
          <cell r="DF334">
            <v>24</v>
          </cell>
          <cell r="DG334">
            <v>58.684931506849324</v>
          </cell>
          <cell r="DH334">
            <v>67.742300766732029</v>
          </cell>
          <cell r="DI334">
            <v>0</v>
          </cell>
          <cell r="DJ334">
            <v>0</v>
          </cell>
          <cell r="DK334">
            <v>27.3224043715847</v>
          </cell>
          <cell r="DL334">
            <v>41.028280559922152</v>
          </cell>
          <cell r="DM334">
            <v>0</v>
          </cell>
          <cell r="DN334">
            <v>0</v>
          </cell>
          <cell r="DO334">
            <v>0</v>
          </cell>
          <cell r="DP334">
            <v>0</v>
          </cell>
          <cell r="DR334">
            <v>68.350684931506848</v>
          </cell>
          <cell r="DS334">
            <v>20.671312560504262</v>
          </cell>
          <cell r="DT334">
            <v>0</v>
          </cell>
          <cell r="DV334">
            <v>40083</v>
          </cell>
          <cell r="DW334">
            <v>6.369966146498407</v>
          </cell>
          <cell r="DY334">
            <v>49.7</v>
          </cell>
          <cell r="DZ334">
            <v>44.7</v>
          </cell>
          <cell r="EA334">
            <v>35</v>
          </cell>
          <cell r="EB334">
            <v>35</v>
          </cell>
          <cell r="ED334">
            <v>60</v>
          </cell>
          <cell r="EE334">
            <v>20</v>
          </cell>
          <cell r="EF334">
            <v>68.386183629622138</v>
          </cell>
          <cell r="EG334">
            <v>8.3861836296221384</v>
          </cell>
          <cell r="EH334">
            <v>60</v>
          </cell>
          <cell r="EJ334">
            <v>35</v>
          </cell>
          <cell r="EK334">
            <v>95</v>
          </cell>
          <cell r="EL334">
            <v>115</v>
          </cell>
          <cell r="EN334">
            <v>0</v>
          </cell>
          <cell r="EO334">
            <v>60</v>
          </cell>
          <cell r="EP334">
            <v>80</v>
          </cell>
          <cell r="ER334">
            <v>200</v>
          </cell>
          <cell r="ET334">
            <v>15</v>
          </cell>
          <cell r="EU334">
            <v>0</v>
          </cell>
          <cell r="EV334">
            <v>0</v>
          </cell>
          <cell r="EW334">
            <v>60.795234843966767</v>
          </cell>
          <cell r="EX334">
            <v>7.5554500875400805</v>
          </cell>
          <cell r="EZ334">
            <v>60.795234843966767</v>
          </cell>
          <cell r="FA334">
            <v>75.795234843966767</v>
          </cell>
          <cell r="FB334">
            <v>59</v>
          </cell>
          <cell r="FC334">
            <v>68.350684931506848</v>
          </cell>
          <cell r="FE334">
            <v>38271.593292245372</v>
          </cell>
        </row>
        <row r="335">
          <cell r="A335">
            <v>40084</v>
          </cell>
          <cell r="B335">
            <v>28</v>
          </cell>
          <cell r="C335">
            <v>1</v>
          </cell>
          <cell r="D335">
            <v>9</v>
          </cell>
          <cell r="E335">
            <v>2009</v>
          </cell>
          <cell r="G335">
            <v>0</v>
          </cell>
          <cell r="H335">
            <v>4.0533069417239709</v>
          </cell>
          <cell r="I335">
            <v>11.960564719753295</v>
          </cell>
          <cell r="J335">
            <v>76.027397260273986</v>
          </cell>
          <cell r="K335">
            <v>10.833333333333334</v>
          </cell>
          <cell r="L335">
            <v>0.42184945031915799</v>
          </cell>
          <cell r="M335">
            <v>8.2674026289976013</v>
          </cell>
          <cell r="N335">
            <v>8.1229090909090917</v>
          </cell>
          <cell r="O335">
            <v>29.054699183986891</v>
          </cell>
          <cell r="P335">
            <v>19.752297247167458</v>
          </cell>
          <cell r="Q335">
            <v>26.814699014597942</v>
          </cell>
          <cell r="R335">
            <v>22.221273547443964</v>
          </cell>
          <cell r="S335">
            <v>141.70946908352002</v>
          </cell>
          <cell r="T335">
            <v>22.150455904583353</v>
          </cell>
          <cell r="U335">
            <v>38.956691613220329</v>
          </cell>
          <cell r="W335">
            <v>0</v>
          </cell>
          <cell r="X335">
            <v>16.013871661477268</v>
          </cell>
          <cell r="Y335">
            <v>10.833333333333334</v>
          </cell>
          <cell r="Z335">
            <v>0</v>
          </cell>
          <cell r="AA335">
            <v>0</v>
          </cell>
          <cell r="AB335">
            <v>2.4765185004727006</v>
          </cell>
          <cell r="AC335">
            <v>5</v>
          </cell>
          <cell r="AD335">
            <v>0</v>
          </cell>
          <cell r="AE335">
            <v>1.0022831050228298</v>
          </cell>
          <cell r="AF335">
            <v>8.3333595647303191</v>
          </cell>
          <cell r="AG335">
            <v>0</v>
          </cell>
          <cell r="AH335">
            <v>1.3449580723264773</v>
          </cell>
          <cell r="AI335">
            <v>0</v>
          </cell>
          <cell r="AJ335">
            <v>0</v>
          </cell>
          <cell r="AK335">
            <v>0</v>
          </cell>
          <cell r="AL335">
            <v>0</v>
          </cell>
          <cell r="AM335">
            <v>0</v>
          </cell>
          <cell r="AN335">
            <v>0</v>
          </cell>
          <cell r="AO335">
            <v>8.4714714179727117</v>
          </cell>
          <cell r="AP335">
            <v>0</v>
          </cell>
          <cell r="AQ335">
            <v>15.666640435269681</v>
          </cell>
          <cell r="AR335">
            <v>19.333359564730319</v>
          </cell>
          <cell r="AS335">
            <v>46.498465971511223</v>
          </cell>
          <cell r="AT335">
            <v>0</v>
          </cell>
          <cell r="AU335">
            <v>0</v>
          </cell>
          <cell r="AV335">
            <v>0</v>
          </cell>
          <cell r="AW335">
            <v>67</v>
          </cell>
          <cell r="AX335">
            <v>0</v>
          </cell>
          <cell r="AY335">
            <v>0</v>
          </cell>
          <cell r="AZ335">
            <v>39.351571942119008</v>
          </cell>
          <cell r="BA335">
            <v>0</v>
          </cell>
          <cell r="BB335">
            <v>96.465044659204708</v>
          </cell>
          <cell r="BC335">
            <v>0</v>
          </cell>
          <cell r="BD335">
            <v>0</v>
          </cell>
          <cell r="BE335">
            <v>27.3224043715847</v>
          </cell>
          <cell r="BF335">
            <v>41.028280559922152</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CA335">
            <v>0</v>
          </cell>
          <cell r="CB335">
            <v>7.6767123287671382</v>
          </cell>
          <cell r="CC335">
            <v>0</v>
          </cell>
          <cell r="CD335">
            <v>0</v>
          </cell>
          <cell r="CE335">
            <v>6.5280735313858429</v>
          </cell>
          <cell r="CF335">
            <v>0</v>
          </cell>
          <cell r="CH335">
            <v>14.204785860152981</v>
          </cell>
          <cell r="CJ335">
            <v>40084</v>
          </cell>
          <cell r="CK335">
            <v>16.013871661477268</v>
          </cell>
          <cell r="CL335">
            <v>9.3356426697531489</v>
          </cell>
          <cell r="CM335">
            <v>68.350684931506848</v>
          </cell>
          <cell r="CN335">
            <v>0</v>
          </cell>
          <cell r="CO335">
            <v>0</v>
          </cell>
          <cell r="CP335">
            <v>56.314895461810409</v>
          </cell>
          <cell r="CQ335">
            <v>0</v>
          </cell>
          <cell r="CR335">
            <v>35</v>
          </cell>
          <cell r="CS335">
            <v>0</v>
          </cell>
          <cell r="CU335">
            <v>40084</v>
          </cell>
          <cell r="CV335">
            <v>2.4765185004727006</v>
          </cell>
          <cell r="CW335">
            <v>5</v>
          </cell>
          <cell r="CX335">
            <v>0</v>
          </cell>
          <cell r="CY335">
            <v>0</v>
          </cell>
          <cell r="CZ335">
            <v>0</v>
          </cell>
          <cell r="DA335">
            <v>0</v>
          </cell>
          <cell r="DB335">
            <v>0</v>
          </cell>
          <cell r="DC335">
            <v>72.328767123287676</v>
          </cell>
          <cell r="DD335">
            <v>67</v>
          </cell>
          <cell r="DE335">
            <v>11.835616438356164</v>
          </cell>
          <cell r="DF335">
            <v>24</v>
          </cell>
          <cell r="DG335">
            <v>58.684931506849324</v>
          </cell>
          <cell r="DH335">
            <v>96.465044659204708</v>
          </cell>
          <cell r="DI335">
            <v>0</v>
          </cell>
          <cell r="DJ335">
            <v>0</v>
          </cell>
          <cell r="DK335">
            <v>27.3224043715847</v>
          </cell>
          <cell r="DL335">
            <v>41.028280559922152</v>
          </cell>
          <cell r="DM335">
            <v>0</v>
          </cell>
          <cell r="DN335">
            <v>0</v>
          </cell>
          <cell r="DO335">
            <v>0</v>
          </cell>
          <cell r="DP335">
            <v>0</v>
          </cell>
          <cell r="DR335">
            <v>68.350684931506848</v>
          </cell>
          <cell r="DS335">
            <v>14.204785860152981</v>
          </cell>
          <cell r="DT335">
            <v>0</v>
          </cell>
          <cell r="DV335">
            <v>40084</v>
          </cell>
          <cell r="DW335">
            <v>6.2237617798354323</v>
          </cell>
          <cell r="DY335">
            <v>49.7</v>
          </cell>
          <cell r="DZ335">
            <v>44.7</v>
          </cell>
          <cell r="EA335">
            <v>35</v>
          </cell>
          <cell r="EB335">
            <v>35</v>
          </cell>
          <cell r="ED335">
            <v>60</v>
          </cell>
          <cell r="EE335">
            <v>20</v>
          </cell>
          <cell r="EF335">
            <v>62.842968993196251</v>
          </cell>
          <cell r="EG335">
            <v>2.8429689931962514</v>
          </cell>
          <cell r="EH335">
            <v>60</v>
          </cell>
          <cell r="EJ335">
            <v>35</v>
          </cell>
          <cell r="EK335">
            <v>95</v>
          </cell>
          <cell r="EL335">
            <v>115</v>
          </cell>
          <cell r="EN335">
            <v>0</v>
          </cell>
          <cell r="EO335">
            <v>60</v>
          </cell>
          <cell r="EP335">
            <v>80</v>
          </cell>
          <cell r="ER335">
            <v>200</v>
          </cell>
          <cell r="ET335">
            <v>15</v>
          </cell>
          <cell r="EU335">
            <v>0</v>
          </cell>
          <cell r="EV335">
            <v>0</v>
          </cell>
          <cell r="EW335">
            <v>59.736459565233481</v>
          </cell>
          <cell r="EX335">
            <v>8.6142253662733665</v>
          </cell>
          <cell r="EZ335">
            <v>59.736459565233481</v>
          </cell>
          <cell r="FA335">
            <v>74.736459565233474</v>
          </cell>
          <cell r="FB335">
            <v>59</v>
          </cell>
          <cell r="FC335">
            <v>68.350684931506848</v>
          </cell>
          <cell r="FE335">
            <v>38271.593292592595</v>
          </cell>
        </row>
        <row r="336">
          <cell r="A336">
            <v>40085</v>
          </cell>
          <cell r="B336">
            <v>29</v>
          </cell>
          <cell r="C336">
            <v>2</v>
          </cell>
          <cell r="D336">
            <v>9</v>
          </cell>
          <cell r="E336">
            <v>2009</v>
          </cell>
          <cell r="G336">
            <v>0</v>
          </cell>
          <cell r="H336">
            <v>4.6229688778093365</v>
          </cell>
          <cell r="I336">
            <v>12.12925039681425</v>
          </cell>
          <cell r="J336">
            <v>76.027397260273986</v>
          </cell>
          <cell r="K336">
            <v>10.833333333333334</v>
          </cell>
          <cell r="L336">
            <v>0.48113723139777237</v>
          </cell>
          <cell r="M336">
            <v>8.3840018400452845</v>
          </cell>
          <cell r="N336">
            <v>8.1229090909090917</v>
          </cell>
          <cell r="O336">
            <v>33.138119568254204</v>
          </cell>
          <cell r="P336">
            <v>20.03087352786304</v>
          </cell>
          <cell r="Q336">
            <v>26.835723037670945</v>
          </cell>
          <cell r="R336">
            <v>22.221273547443964</v>
          </cell>
          <cell r="S336">
            <v>177.55538535989163</v>
          </cell>
          <cell r="T336">
            <v>22.270575626911615</v>
          </cell>
          <cell r="U336">
            <v>40.134337411628792</v>
          </cell>
          <cell r="W336">
            <v>0</v>
          </cell>
          <cell r="X336">
            <v>16.752219274623585</v>
          </cell>
          <cell r="Y336">
            <v>10.833333333333334</v>
          </cell>
          <cell r="Z336">
            <v>0</v>
          </cell>
          <cell r="AA336">
            <v>0</v>
          </cell>
          <cell r="AB336">
            <v>2.4752622954362291</v>
          </cell>
          <cell r="AC336">
            <v>5</v>
          </cell>
          <cell r="AD336">
            <v>0</v>
          </cell>
          <cell r="AE336">
            <v>1.0022831050228298</v>
          </cell>
          <cell r="AF336">
            <v>8.5105027618930915</v>
          </cell>
          <cell r="AG336">
            <v>0</v>
          </cell>
          <cell r="AH336">
            <v>0.93662389991766659</v>
          </cell>
          <cell r="AI336">
            <v>0</v>
          </cell>
          <cell r="AJ336">
            <v>0</v>
          </cell>
          <cell r="AK336">
            <v>0</v>
          </cell>
          <cell r="AL336">
            <v>0</v>
          </cell>
          <cell r="AM336">
            <v>0</v>
          </cell>
          <cell r="AN336">
            <v>0</v>
          </cell>
          <cell r="AO336">
            <v>7.7978758144751481</v>
          </cell>
          <cell r="AP336">
            <v>0</v>
          </cell>
          <cell r="AQ336">
            <v>15.489497238106908</v>
          </cell>
          <cell r="AR336">
            <v>19.510502761893093</v>
          </cell>
          <cell r="AS336">
            <v>46.84204813427128</v>
          </cell>
          <cell r="AT336">
            <v>0</v>
          </cell>
          <cell r="AU336">
            <v>0</v>
          </cell>
          <cell r="AV336">
            <v>0</v>
          </cell>
          <cell r="AW336">
            <v>67</v>
          </cell>
          <cell r="AX336">
            <v>0</v>
          </cell>
          <cell r="AY336">
            <v>0</v>
          </cell>
          <cell r="AZ336">
            <v>39.174428744956231</v>
          </cell>
          <cell r="BA336">
            <v>0</v>
          </cell>
          <cell r="BB336">
            <v>133.7858696534758</v>
          </cell>
          <cell r="BC336">
            <v>0</v>
          </cell>
          <cell r="BD336">
            <v>0</v>
          </cell>
          <cell r="BE336">
            <v>27.3224043715847</v>
          </cell>
          <cell r="BF336">
            <v>41.028280559922152</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CA336">
            <v>0</v>
          </cell>
          <cell r="CB336">
            <v>7.6767123287671382</v>
          </cell>
          <cell r="CC336">
            <v>0</v>
          </cell>
          <cell r="CD336">
            <v>0</v>
          </cell>
          <cell r="CE336">
            <v>11.649441832568073</v>
          </cell>
          <cell r="CF336">
            <v>0</v>
          </cell>
          <cell r="CH336">
            <v>19.326154161335211</v>
          </cell>
          <cell r="CJ336">
            <v>40085</v>
          </cell>
          <cell r="CK336">
            <v>16.752219274623585</v>
          </cell>
          <cell r="CL336">
            <v>9.5127858669159213</v>
          </cell>
          <cell r="CM336">
            <v>68.350684931506848</v>
          </cell>
          <cell r="CN336">
            <v>0</v>
          </cell>
          <cell r="CO336">
            <v>0</v>
          </cell>
          <cell r="CP336">
            <v>55.576547848664092</v>
          </cell>
          <cell r="CQ336">
            <v>0</v>
          </cell>
          <cell r="CR336">
            <v>35</v>
          </cell>
          <cell r="CS336">
            <v>0</v>
          </cell>
          <cell r="CU336">
            <v>40085</v>
          </cell>
          <cell r="CV336">
            <v>2.4752622954362291</v>
          </cell>
          <cell r="CW336">
            <v>5</v>
          </cell>
          <cell r="CX336">
            <v>0</v>
          </cell>
          <cell r="CY336">
            <v>0</v>
          </cell>
          <cell r="CZ336">
            <v>0</v>
          </cell>
          <cell r="DA336">
            <v>0</v>
          </cell>
          <cell r="DB336">
            <v>0</v>
          </cell>
          <cell r="DC336">
            <v>72.328767123287676</v>
          </cell>
          <cell r="DD336">
            <v>67</v>
          </cell>
          <cell r="DE336">
            <v>11.835616438356164</v>
          </cell>
          <cell r="DF336">
            <v>24</v>
          </cell>
          <cell r="DG336">
            <v>58.684931506849324</v>
          </cell>
          <cell r="DH336">
            <v>133.7858696534758</v>
          </cell>
          <cell r="DI336">
            <v>0</v>
          </cell>
          <cell r="DJ336">
            <v>0</v>
          </cell>
          <cell r="DK336">
            <v>27.3224043715847</v>
          </cell>
          <cell r="DL336">
            <v>41.028280559922152</v>
          </cell>
          <cell r="DM336">
            <v>0</v>
          </cell>
          <cell r="DN336">
            <v>0</v>
          </cell>
          <cell r="DO336">
            <v>0</v>
          </cell>
          <cell r="DP336">
            <v>0</v>
          </cell>
          <cell r="DR336">
            <v>68.350684931506848</v>
          </cell>
          <cell r="DS336">
            <v>19.326154161335211</v>
          </cell>
          <cell r="DT336">
            <v>0</v>
          </cell>
          <cell r="DV336">
            <v>40085</v>
          </cell>
          <cell r="DW336">
            <v>6.3418572446106145</v>
          </cell>
          <cell r="DY336">
            <v>49.7</v>
          </cell>
          <cell r="DZ336">
            <v>44.7</v>
          </cell>
          <cell r="EA336">
            <v>35</v>
          </cell>
          <cell r="EB336">
            <v>35</v>
          </cell>
          <cell r="ED336">
            <v>60</v>
          </cell>
          <cell r="EE336">
            <v>20</v>
          </cell>
          <cell r="EF336">
            <v>67.225989681232164</v>
          </cell>
          <cell r="EG336">
            <v>7.2259896812321642</v>
          </cell>
          <cell r="EH336">
            <v>60</v>
          </cell>
          <cell r="EJ336">
            <v>35</v>
          </cell>
          <cell r="EK336">
            <v>95</v>
          </cell>
          <cell r="EL336">
            <v>115</v>
          </cell>
          <cell r="EN336">
            <v>0</v>
          </cell>
          <cell r="EO336">
            <v>60</v>
          </cell>
          <cell r="EP336">
            <v>80</v>
          </cell>
          <cell r="ER336">
            <v>200</v>
          </cell>
          <cell r="ET336">
            <v>15</v>
          </cell>
          <cell r="EU336">
            <v>0</v>
          </cell>
          <cell r="EV336">
            <v>0</v>
          </cell>
          <cell r="EW336">
            <v>60.578951986209539</v>
          </cell>
          <cell r="EX336">
            <v>7.771732945297309</v>
          </cell>
          <cell r="EZ336">
            <v>60.578951986209539</v>
          </cell>
          <cell r="FA336">
            <v>75.578951986209546</v>
          </cell>
          <cell r="FB336">
            <v>59</v>
          </cell>
          <cell r="FC336">
            <v>68.350684931506848</v>
          </cell>
          <cell r="FE336">
            <v>38271.593292824073</v>
          </cell>
        </row>
        <row r="337">
          <cell r="A337">
            <v>40086</v>
          </cell>
          <cell r="B337">
            <v>30</v>
          </cell>
          <cell r="C337">
            <v>3</v>
          </cell>
          <cell r="D337">
            <v>9</v>
          </cell>
          <cell r="E337">
            <v>2009</v>
          </cell>
          <cell r="G337">
            <v>0</v>
          </cell>
          <cell r="H337">
            <v>4.7322762681392794</v>
          </cell>
          <cell r="I337">
            <v>11.708560724751512</v>
          </cell>
          <cell r="J337">
            <v>76.027397260273986</v>
          </cell>
          <cell r="K337">
            <v>10.833333333333334</v>
          </cell>
          <cell r="L337">
            <v>0.49251343931626168</v>
          </cell>
          <cell r="M337">
            <v>8.0932119833540224</v>
          </cell>
          <cell r="N337">
            <v>8.1229090909090917</v>
          </cell>
          <cell r="O337">
            <v>33.921650988470887</v>
          </cell>
          <cell r="P337">
            <v>19.33612477259123</v>
          </cell>
          <cell r="Q337">
            <v>26.553611946367884</v>
          </cell>
          <cell r="R337">
            <v>22.221273547443964</v>
          </cell>
          <cell r="S337">
            <v>137.07937223395302</v>
          </cell>
          <cell r="T337">
            <v>22.153887624863614</v>
          </cell>
          <cell r="U337">
            <v>35.067968609873148</v>
          </cell>
          <cell r="W337">
            <v>0</v>
          </cell>
          <cell r="X337">
            <v>16.440836992890791</v>
          </cell>
          <cell r="Y337">
            <v>10.833333333333334</v>
          </cell>
          <cell r="Z337">
            <v>0</v>
          </cell>
          <cell r="AA337">
            <v>0</v>
          </cell>
          <cell r="AB337">
            <v>2.47400672760521</v>
          </cell>
          <cell r="AC337">
            <v>5</v>
          </cell>
          <cell r="AD337">
            <v>0</v>
          </cell>
          <cell r="AE337">
            <v>1.0022831050228298</v>
          </cell>
          <cell r="AF337">
            <v>8.2323446809513356</v>
          </cell>
          <cell r="AG337">
            <v>0</v>
          </cell>
          <cell r="AH337">
            <v>0.91765971280963399</v>
          </cell>
          <cell r="AI337">
            <v>0</v>
          </cell>
          <cell r="AJ337">
            <v>0</v>
          </cell>
          <cell r="AK337">
            <v>0</v>
          </cell>
          <cell r="AL337">
            <v>0</v>
          </cell>
          <cell r="AM337">
            <v>0</v>
          </cell>
          <cell r="AN337">
            <v>0</v>
          </cell>
          <cell r="AO337">
            <v>7.7829317721918869</v>
          </cell>
          <cell r="AP337">
            <v>0</v>
          </cell>
          <cell r="AQ337">
            <v>15.767655319048664</v>
          </cell>
          <cell r="AR337">
            <v>19.232344680951336</v>
          </cell>
          <cell r="AS337">
            <v>47.187338645395364</v>
          </cell>
          <cell r="AT337">
            <v>0</v>
          </cell>
          <cell r="AU337">
            <v>0</v>
          </cell>
          <cell r="AV337">
            <v>0</v>
          </cell>
          <cell r="AW337">
            <v>67</v>
          </cell>
          <cell r="AX337">
            <v>0</v>
          </cell>
          <cell r="AY337">
            <v>0</v>
          </cell>
          <cell r="AZ337">
            <v>39.452586825897988</v>
          </cell>
          <cell r="BA337">
            <v>0</v>
          </cell>
          <cell r="BB337">
            <v>87.84864164279179</v>
          </cell>
          <cell r="BC337">
            <v>0</v>
          </cell>
          <cell r="BD337">
            <v>0</v>
          </cell>
          <cell r="BE337">
            <v>27.3224043715847</v>
          </cell>
          <cell r="BF337">
            <v>41.028280559922152</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CA337">
            <v>0</v>
          </cell>
          <cell r="CB337">
            <v>7.6767123287671382</v>
          </cell>
          <cell r="CC337">
            <v>0</v>
          </cell>
          <cell r="CD337">
            <v>0</v>
          </cell>
          <cell r="CE337">
            <v>11.14473112447709</v>
          </cell>
          <cell r="CF337">
            <v>0</v>
          </cell>
          <cell r="CH337">
            <v>18.821443453244228</v>
          </cell>
          <cell r="CJ337">
            <v>40086</v>
          </cell>
          <cell r="CK337">
            <v>16.440836992890791</v>
          </cell>
          <cell r="CL337">
            <v>9.2346277859741654</v>
          </cell>
          <cell r="CM337">
            <v>68.350684931506848</v>
          </cell>
          <cell r="CN337">
            <v>0</v>
          </cell>
          <cell r="CO337">
            <v>0</v>
          </cell>
          <cell r="CP337">
            <v>55.887930130396882</v>
          </cell>
          <cell r="CQ337">
            <v>0</v>
          </cell>
          <cell r="CR337">
            <v>35</v>
          </cell>
          <cell r="CS337">
            <v>0</v>
          </cell>
          <cell r="CU337">
            <v>40086</v>
          </cell>
          <cell r="CV337">
            <v>2.47400672760521</v>
          </cell>
          <cell r="CW337">
            <v>5</v>
          </cell>
          <cell r="CX337">
            <v>0</v>
          </cell>
          <cell r="CY337">
            <v>0</v>
          </cell>
          <cell r="CZ337">
            <v>0</v>
          </cell>
          <cell r="DA337">
            <v>0</v>
          </cell>
          <cell r="DB337">
            <v>0</v>
          </cell>
          <cell r="DC337">
            <v>72.328767123287676</v>
          </cell>
          <cell r="DD337">
            <v>67</v>
          </cell>
          <cell r="DE337">
            <v>11.835616438356164</v>
          </cell>
          <cell r="DF337">
            <v>24</v>
          </cell>
          <cell r="DG337">
            <v>58.684931506849324</v>
          </cell>
          <cell r="DH337">
            <v>87.84864164279179</v>
          </cell>
          <cell r="DI337">
            <v>0</v>
          </cell>
          <cell r="DJ337">
            <v>0</v>
          </cell>
          <cell r="DK337">
            <v>27.3224043715847</v>
          </cell>
          <cell r="DL337">
            <v>41.028280559922152</v>
          </cell>
          <cell r="DM337">
            <v>0</v>
          </cell>
          <cell r="DN337">
            <v>0</v>
          </cell>
          <cell r="DO337">
            <v>0</v>
          </cell>
          <cell r="DP337">
            <v>0</v>
          </cell>
          <cell r="DR337">
            <v>68.350684931506848</v>
          </cell>
          <cell r="DS337">
            <v>18.821443453244228</v>
          </cell>
          <cell r="DT337">
            <v>0</v>
          </cell>
          <cell r="DV337">
            <v>40086</v>
          </cell>
          <cell r="DW337">
            <v>6.1564185239827767</v>
          </cell>
          <cell r="DY337">
            <v>49.7</v>
          </cell>
          <cell r="DZ337">
            <v>44.7</v>
          </cell>
          <cell r="EA337">
            <v>35</v>
          </cell>
          <cell r="EB337">
            <v>35</v>
          </cell>
          <cell r="ED337">
            <v>60</v>
          </cell>
          <cell r="EE337">
            <v>20</v>
          </cell>
          <cell r="EF337">
            <v>67.032661254873972</v>
          </cell>
          <cell r="EG337">
            <v>7.0326612548739718</v>
          </cell>
          <cell r="EH337">
            <v>60</v>
          </cell>
          <cell r="EJ337">
            <v>35</v>
          </cell>
          <cell r="EK337">
            <v>95</v>
          </cell>
          <cell r="EL337">
            <v>115</v>
          </cell>
          <cell r="EN337">
            <v>0</v>
          </cell>
          <cell r="EO337">
            <v>60</v>
          </cell>
          <cell r="EP337">
            <v>80</v>
          </cell>
          <cell r="ER337">
            <v>200</v>
          </cell>
          <cell r="ET337">
            <v>15</v>
          </cell>
          <cell r="EU337">
            <v>0</v>
          </cell>
          <cell r="EV337">
            <v>0</v>
          </cell>
          <cell r="EW337">
            <v>58.477837852093188</v>
          </cell>
          <cell r="EX337">
            <v>9.8728470794136598</v>
          </cell>
          <cell r="EZ337">
            <v>58.477837852093188</v>
          </cell>
          <cell r="FA337">
            <v>73.477837852093188</v>
          </cell>
          <cell r="FB337">
            <v>59</v>
          </cell>
          <cell r="FC337">
            <v>68.350684931506848</v>
          </cell>
          <cell r="FE337">
            <v>38271.593292939811</v>
          </cell>
        </row>
        <row r="338">
          <cell r="A338">
            <v>40087</v>
          </cell>
          <cell r="B338">
            <v>1</v>
          </cell>
          <cell r="C338">
            <v>4</v>
          </cell>
          <cell r="D338">
            <v>10</v>
          </cell>
          <cell r="E338">
            <v>2009</v>
          </cell>
          <cell r="G338">
            <v>0</v>
          </cell>
          <cell r="H338">
            <v>1.8938966801814316</v>
          </cell>
          <cell r="I338">
            <v>9.328804150148013</v>
          </cell>
          <cell r="J338">
            <v>68.493150684931507</v>
          </cell>
          <cell r="K338">
            <v>10.483870967741936</v>
          </cell>
          <cell r="L338">
            <v>0.27688112474792226</v>
          </cell>
          <cell r="M338">
            <v>6.4346388475265588</v>
          </cell>
          <cell r="N338">
            <v>0</v>
          </cell>
          <cell r="O338">
            <v>18.79264811845637</v>
          </cell>
          <cell r="P338">
            <v>15.524427203527852</v>
          </cell>
          <cell r="Q338">
            <v>26.175295930682044</v>
          </cell>
          <cell r="R338">
            <v>27.673413977950737</v>
          </cell>
          <cell r="S338">
            <v>141.78360175904078</v>
          </cell>
          <cell r="T338">
            <v>20.831373828724214</v>
          </cell>
          <cell r="U338">
            <v>25.863552049315867</v>
          </cell>
          <cell r="W338">
            <v>0</v>
          </cell>
          <cell r="X338">
            <v>11.222700830329444</v>
          </cell>
          <cell r="Y338">
            <v>10.483870967741936</v>
          </cell>
          <cell r="Z338">
            <v>0</v>
          </cell>
          <cell r="AA338">
            <v>0</v>
          </cell>
          <cell r="AB338">
            <v>0</v>
          </cell>
          <cell r="AC338">
            <v>5</v>
          </cell>
          <cell r="AD338">
            <v>0</v>
          </cell>
          <cell r="AE338">
            <v>1.3517454706142278</v>
          </cell>
          <cell r="AF338">
            <v>0.3597745016602536</v>
          </cell>
          <cell r="AG338">
            <v>0</v>
          </cell>
          <cell r="AH338">
            <v>3.3809903371812968</v>
          </cell>
          <cell r="AI338">
            <v>0</v>
          </cell>
          <cell r="AJ338">
            <v>0</v>
          </cell>
          <cell r="AK338">
            <v>0</v>
          </cell>
          <cell r="AL338">
            <v>0</v>
          </cell>
          <cell r="AM338">
            <v>0</v>
          </cell>
          <cell r="AN338">
            <v>0</v>
          </cell>
          <cell r="AO338">
            <v>16.408451212596695</v>
          </cell>
          <cell r="AP338">
            <v>0</v>
          </cell>
          <cell r="AQ338">
            <v>23.640225498339746</v>
          </cell>
          <cell r="AR338">
            <v>11.359774501660254</v>
          </cell>
          <cell r="AS338">
            <v>35.367617246325466</v>
          </cell>
          <cell r="AT338">
            <v>0</v>
          </cell>
          <cell r="AU338">
            <v>0</v>
          </cell>
          <cell r="AV338">
            <v>0</v>
          </cell>
          <cell r="AW338">
            <v>67</v>
          </cell>
          <cell r="AX338">
            <v>0</v>
          </cell>
          <cell r="AY338">
            <v>0</v>
          </cell>
          <cell r="AZ338">
            <v>47.32515700518907</v>
          </cell>
          <cell r="BA338">
            <v>0</v>
          </cell>
          <cell r="BB338">
            <v>74.153370631891804</v>
          </cell>
          <cell r="BC338">
            <v>0</v>
          </cell>
          <cell r="BD338">
            <v>0</v>
          </cell>
          <cell r="BE338">
            <v>27.3224043715847</v>
          </cell>
          <cell r="BF338">
            <v>35.221738816492035</v>
          </cell>
          <cell r="BG338">
            <v>0</v>
          </cell>
          <cell r="BH338">
            <v>5.9490074968547759</v>
          </cell>
          <cell r="BI338">
            <v>0</v>
          </cell>
          <cell r="BJ338">
            <v>0</v>
          </cell>
          <cell r="BK338">
            <v>0</v>
          </cell>
          <cell r="BL338">
            <v>0</v>
          </cell>
          <cell r="BM338">
            <v>0</v>
          </cell>
          <cell r="BN338">
            <v>7.1054273576010019E-15</v>
          </cell>
          <cell r="BO338">
            <v>0</v>
          </cell>
          <cell r="BP338">
            <v>0</v>
          </cell>
          <cell r="BQ338">
            <v>-1.9912735654864733</v>
          </cell>
          <cell r="BR338">
            <v>0</v>
          </cell>
          <cell r="BS338">
            <v>0</v>
          </cell>
          <cell r="BT338">
            <v>0</v>
          </cell>
          <cell r="BU338">
            <v>0</v>
          </cell>
          <cell r="BV338">
            <v>0</v>
          </cell>
          <cell r="BW338">
            <v>0</v>
          </cell>
          <cell r="BX338">
            <v>0</v>
          </cell>
          <cell r="BY338">
            <v>0</v>
          </cell>
          <cell r="CA338">
            <v>0</v>
          </cell>
          <cell r="CB338">
            <v>0</v>
          </cell>
          <cell r="CC338">
            <v>0</v>
          </cell>
          <cell r="CD338">
            <v>0</v>
          </cell>
          <cell r="CE338">
            <v>0</v>
          </cell>
          <cell r="CF338">
            <v>0</v>
          </cell>
          <cell r="CH338">
            <v>0</v>
          </cell>
          <cell r="CJ338">
            <v>40087</v>
          </cell>
          <cell r="CK338">
            <v>11.222700830329444</v>
          </cell>
          <cell r="CL338">
            <v>1.7115199722744814</v>
          </cell>
          <cell r="CM338">
            <v>62.544143188076738</v>
          </cell>
          <cell r="CN338">
            <v>0</v>
          </cell>
          <cell r="CO338">
            <v>0</v>
          </cell>
          <cell r="CP338">
            <v>55.157058796103456</v>
          </cell>
          <cell r="CQ338">
            <v>0</v>
          </cell>
          <cell r="CR338">
            <v>35</v>
          </cell>
          <cell r="CS338">
            <v>0</v>
          </cell>
          <cell r="CU338">
            <v>40087</v>
          </cell>
          <cell r="CV338">
            <v>0</v>
          </cell>
          <cell r="CW338">
            <v>5</v>
          </cell>
          <cell r="CX338">
            <v>0</v>
          </cell>
          <cell r="CY338">
            <v>0</v>
          </cell>
          <cell r="CZ338">
            <v>0</v>
          </cell>
          <cell r="DA338">
            <v>0</v>
          </cell>
          <cell r="DB338">
            <v>0</v>
          </cell>
          <cell r="DC338">
            <v>72.328767123287676</v>
          </cell>
          <cell r="DD338">
            <v>67</v>
          </cell>
          <cell r="DE338">
            <v>11.835616438356164</v>
          </cell>
          <cell r="DF338">
            <v>24</v>
          </cell>
          <cell r="DG338">
            <v>58.684931506849324</v>
          </cell>
          <cell r="DH338">
            <v>74.153370631891804</v>
          </cell>
          <cell r="DI338">
            <v>0</v>
          </cell>
          <cell r="DJ338">
            <v>0</v>
          </cell>
          <cell r="DK338">
            <v>27.3224043715847</v>
          </cell>
          <cell r="DL338">
            <v>35.221738816492042</v>
          </cell>
          <cell r="DM338">
            <v>0</v>
          </cell>
          <cell r="DN338">
            <v>0</v>
          </cell>
          <cell r="DO338">
            <v>-1.9912735654864733</v>
          </cell>
          <cell r="DP338">
            <v>0</v>
          </cell>
          <cell r="DR338">
            <v>62.544143188076738</v>
          </cell>
          <cell r="DS338">
            <v>0</v>
          </cell>
          <cell r="DT338">
            <v>0</v>
          </cell>
          <cell r="DV338">
            <v>40087</v>
          </cell>
          <cell r="DW338">
            <v>1.1410133148496542</v>
          </cell>
          <cell r="DY338">
            <v>49.7</v>
          </cell>
          <cell r="DZ338">
            <v>44.7</v>
          </cell>
          <cell r="EA338">
            <v>35</v>
          </cell>
          <cell r="EB338">
            <v>35</v>
          </cell>
          <cell r="ED338">
            <v>60</v>
          </cell>
          <cell r="EE338">
            <v>20</v>
          </cell>
          <cell r="EF338">
            <v>55.157058796103463</v>
          </cell>
          <cell r="EG338">
            <v>0</v>
          </cell>
          <cell r="EH338">
            <v>55.157058796103463</v>
          </cell>
          <cell r="EJ338">
            <v>35</v>
          </cell>
          <cell r="EK338">
            <v>95</v>
          </cell>
          <cell r="EL338">
            <v>115</v>
          </cell>
          <cell r="EN338">
            <v>0</v>
          </cell>
          <cell r="EO338">
            <v>60</v>
          </cell>
          <cell r="EP338">
            <v>80</v>
          </cell>
          <cell r="ER338">
            <v>200</v>
          </cell>
          <cell r="ET338">
            <v>15</v>
          </cell>
          <cell r="EU338">
            <v>0</v>
          </cell>
          <cell r="EV338">
            <v>0</v>
          </cell>
          <cell r="EW338">
            <v>47.544143188076738</v>
          </cell>
          <cell r="EX338">
            <v>15</v>
          </cell>
          <cell r="EZ338">
            <v>47.544143188076738</v>
          </cell>
          <cell r="FA338">
            <v>62.544143188076738</v>
          </cell>
          <cell r="FB338">
            <v>59</v>
          </cell>
          <cell r="FC338">
            <v>68.350684931506848</v>
          </cell>
          <cell r="FE338">
            <v>38271.593293402781</v>
          </cell>
        </row>
        <row r="339">
          <cell r="A339">
            <v>40088</v>
          </cell>
          <cell r="B339">
            <v>2</v>
          </cell>
          <cell r="C339">
            <v>5</v>
          </cell>
          <cell r="D339">
            <v>10</v>
          </cell>
          <cell r="E339">
            <v>2009</v>
          </cell>
          <cell r="G339">
            <v>0</v>
          </cell>
          <cell r="H339">
            <v>1.6633301315103028</v>
          </cell>
          <cell r="I339">
            <v>9.3252134811776575</v>
          </cell>
          <cell r="J339">
            <v>68.493150684931507</v>
          </cell>
          <cell r="K339">
            <v>10.483870967741936</v>
          </cell>
          <cell r="L339">
            <v>0.24317309516354543</v>
          </cell>
          <cell r="M339">
            <v>6.4321621465825372</v>
          </cell>
          <cell r="N339">
            <v>0</v>
          </cell>
          <cell r="O339">
            <v>16.504795743822935</v>
          </cell>
          <cell r="P339">
            <v>15.518451831106578</v>
          </cell>
          <cell r="Q339">
            <v>25.922106902646696</v>
          </cell>
          <cell r="R339">
            <v>27.673413977950737</v>
          </cell>
          <cell r="S339">
            <v>134.75939564880474</v>
          </cell>
          <cell r="T339">
            <v>20.992799981619441</v>
          </cell>
          <cell r="U339">
            <v>28.211052040826811</v>
          </cell>
          <cell r="W339">
            <v>0</v>
          </cell>
          <cell r="X339">
            <v>10.988543612687961</v>
          </cell>
          <cell r="Y339">
            <v>10.483870967741936</v>
          </cell>
          <cell r="Z339">
            <v>0</v>
          </cell>
          <cell r="AA339">
            <v>0</v>
          </cell>
          <cell r="AB339">
            <v>0</v>
          </cell>
          <cell r="AC339">
            <v>5</v>
          </cell>
          <cell r="AD339">
            <v>0</v>
          </cell>
          <cell r="AE339">
            <v>1.3517454706142278</v>
          </cell>
          <cell r="AF339">
            <v>0.3235897711318545</v>
          </cell>
          <cell r="AG339">
            <v>0</v>
          </cell>
          <cell r="AH339">
            <v>3.5604560038619208</v>
          </cell>
          <cell r="AI339">
            <v>0</v>
          </cell>
          <cell r="AJ339">
            <v>0</v>
          </cell>
          <cell r="AK339">
            <v>0</v>
          </cell>
          <cell r="AL339">
            <v>0</v>
          </cell>
          <cell r="AM339">
            <v>0</v>
          </cell>
          <cell r="AN339">
            <v>0</v>
          </cell>
          <cell r="AO339">
            <v>16.009714926280395</v>
          </cell>
          <cell r="AP339">
            <v>0</v>
          </cell>
          <cell r="AQ339">
            <v>23.676410228868146</v>
          </cell>
          <cell r="AR339">
            <v>11.323589771131854</v>
          </cell>
          <cell r="AS339">
            <v>35.802745280442451</v>
          </cell>
          <cell r="AT339">
            <v>0</v>
          </cell>
          <cell r="AU339">
            <v>0</v>
          </cell>
          <cell r="AV339">
            <v>0</v>
          </cell>
          <cell r="AW339">
            <v>67</v>
          </cell>
          <cell r="AX339">
            <v>0</v>
          </cell>
          <cell r="AY339">
            <v>0</v>
          </cell>
          <cell r="AZ339">
            <v>47.361341735717474</v>
          </cell>
          <cell r="BA339">
            <v>0</v>
          </cell>
          <cell r="BB339">
            <v>69.601905935533523</v>
          </cell>
          <cell r="BC339">
            <v>0</v>
          </cell>
          <cell r="BD339">
            <v>0</v>
          </cell>
          <cell r="BE339">
            <v>27.3224043715847</v>
          </cell>
          <cell r="BF339">
            <v>35.20343901333186</v>
          </cell>
          <cell r="BG339">
            <v>0</v>
          </cell>
          <cell r="BH339">
            <v>5.9673073000149515</v>
          </cell>
          <cell r="BI339">
            <v>0</v>
          </cell>
          <cell r="BJ339">
            <v>0</v>
          </cell>
          <cell r="BK339">
            <v>0</v>
          </cell>
          <cell r="BL339">
            <v>0</v>
          </cell>
          <cell r="BM339">
            <v>0</v>
          </cell>
          <cell r="BN339">
            <v>7.1054273576010019E-15</v>
          </cell>
          <cell r="BO339">
            <v>0</v>
          </cell>
          <cell r="BP339">
            <v>0</v>
          </cell>
          <cell r="BQ339">
            <v>-4.7541477550578222</v>
          </cell>
          <cell r="BR339">
            <v>0</v>
          </cell>
          <cell r="BS339">
            <v>0</v>
          </cell>
          <cell r="BT339">
            <v>0</v>
          </cell>
          <cell r="BU339">
            <v>0</v>
          </cell>
          <cell r="BV339">
            <v>0</v>
          </cell>
          <cell r="BW339">
            <v>0</v>
          </cell>
          <cell r="BX339">
            <v>0</v>
          </cell>
          <cell r="BY339">
            <v>0</v>
          </cell>
          <cell r="CA339">
            <v>0</v>
          </cell>
          <cell r="CB339">
            <v>0</v>
          </cell>
          <cell r="CC339">
            <v>0</v>
          </cell>
          <cell r="CD339">
            <v>0</v>
          </cell>
          <cell r="CE339">
            <v>0</v>
          </cell>
          <cell r="CF339">
            <v>0</v>
          </cell>
          <cell r="CH339">
            <v>0</v>
          </cell>
          <cell r="CJ339">
            <v>40088</v>
          </cell>
          <cell r="CK339">
            <v>10.988543612687961</v>
          </cell>
          <cell r="CL339">
            <v>1.6753352417460823</v>
          </cell>
          <cell r="CM339">
            <v>62.525843384916563</v>
          </cell>
          <cell r="CN339">
            <v>0</v>
          </cell>
          <cell r="CO339">
            <v>0</v>
          </cell>
          <cell r="CP339">
            <v>55.372916210584769</v>
          </cell>
          <cell r="CQ339">
            <v>0</v>
          </cell>
          <cell r="CR339">
            <v>35</v>
          </cell>
          <cell r="CS339">
            <v>0</v>
          </cell>
          <cell r="CU339">
            <v>40088</v>
          </cell>
          <cell r="CV339">
            <v>0</v>
          </cell>
          <cell r="CW339">
            <v>5</v>
          </cell>
          <cell r="CX339">
            <v>0</v>
          </cell>
          <cell r="CY339">
            <v>0</v>
          </cell>
          <cell r="CZ339">
            <v>0</v>
          </cell>
          <cell r="DA339">
            <v>0</v>
          </cell>
          <cell r="DB339">
            <v>0</v>
          </cell>
          <cell r="DC339">
            <v>72.328767123287676</v>
          </cell>
          <cell r="DD339">
            <v>67</v>
          </cell>
          <cell r="DE339">
            <v>11.835616438356164</v>
          </cell>
          <cell r="DF339">
            <v>24</v>
          </cell>
          <cell r="DG339">
            <v>58.684931506849324</v>
          </cell>
          <cell r="DH339">
            <v>69.601905935533523</v>
          </cell>
          <cell r="DI339">
            <v>0</v>
          </cell>
          <cell r="DJ339">
            <v>0</v>
          </cell>
          <cell r="DK339">
            <v>27.3224043715847</v>
          </cell>
          <cell r="DL339">
            <v>35.203439013331867</v>
          </cell>
          <cell r="DM339">
            <v>0</v>
          </cell>
          <cell r="DN339">
            <v>0</v>
          </cell>
          <cell r="DO339">
            <v>-4.7541477550578222</v>
          </cell>
          <cell r="DP339">
            <v>0</v>
          </cell>
          <cell r="DR339">
            <v>62.525843384916563</v>
          </cell>
          <cell r="DS339">
            <v>0</v>
          </cell>
          <cell r="DT339">
            <v>0</v>
          </cell>
          <cell r="DV339">
            <v>40088</v>
          </cell>
          <cell r="DW339">
            <v>1.1168901611640549</v>
          </cell>
          <cell r="DY339">
            <v>49.7</v>
          </cell>
          <cell r="DZ339">
            <v>44.7</v>
          </cell>
          <cell r="EA339">
            <v>35</v>
          </cell>
          <cell r="EB339">
            <v>35</v>
          </cell>
          <cell r="ED339">
            <v>60</v>
          </cell>
          <cell r="EE339">
            <v>20</v>
          </cell>
          <cell r="EF339">
            <v>55.372916210584776</v>
          </cell>
          <cell r="EG339">
            <v>0</v>
          </cell>
          <cell r="EH339">
            <v>55.372916210584776</v>
          </cell>
          <cell r="EJ339">
            <v>35</v>
          </cell>
          <cell r="EK339">
            <v>95</v>
          </cell>
          <cell r="EL339">
            <v>115</v>
          </cell>
          <cell r="EN339">
            <v>0</v>
          </cell>
          <cell r="EO339">
            <v>60</v>
          </cell>
          <cell r="EP339">
            <v>80</v>
          </cell>
          <cell r="ER339">
            <v>200</v>
          </cell>
          <cell r="ET339">
            <v>15</v>
          </cell>
          <cell r="EU339">
            <v>0</v>
          </cell>
          <cell r="EV339">
            <v>0</v>
          </cell>
          <cell r="EW339">
            <v>47.525843384916563</v>
          </cell>
          <cell r="EX339">
            <v>15</v>
          </cell>
          <cell r="EZ339">
            <v>47.525843384916563</v>
          </cell>
          <cell r="FA339">
            <v>62.525843384916563</v>
          </cell>
          <cell r="FB339">
            <v>59</v>
          </cell>
          <cell r="FC339">
            <v>68.350684931506848</v>
          </cell>
          <cell r="FE339">
            <v>38271.593293518519</v>
          </cell>
        </row>
        <row r="340">
          <cell r="A340">
            <v>40089</v>
          </cell>
          <cell r="B340">
            <v>3</v>
          </cell>
          <cell r="C340">
            <v>6</v>
          </cell>
          <cell r="D340">
            <v>10</v>
          </cell>
          <cell r="E340">
            <v>2009</v>
          </cell>
          <cell r="G340">
            <v>0</v>
          </cell>
          <cell r="H340">
            <v>2.1953718635460855</v>
          </cell>
          <cell r="I340">
            <v>9.5153238776202738</v>
          </cell>
          <cell r="J340">
            <v>68.493150684931507</v>
          </cell>
          <cell r="K340">
            <v>10.483870967741936</v>
          </cell>
          <cell r="L340">
            <v>0.32095575074367344</v>
          </cell>
          <cell r="M340">
            <v>6.5632927526687332</v>
          </cell>
          <cell r="N340">
            <v>8.5097142857142849</v>
          </cell>
          <cell r="O340">
            <v>21.784108580215193</v>
          </cell>
          <cell r="P340">
            <v>15.834821964159527</v>
          </cell>
          <cell r="Q340">
            <v>26.049892532734017</v>
          </cell>
          <cell r="R340">
            <v>27.673413977950737</v>
          </cell>
          <cell r="S340">
            <v>143.87659814679265</v>
          </cell>
          <cell r="T340">
            <v>21.612310904059601</v>
          </cell>
          <cell r="U340">
            <v>39.047511652603653</v>
          </cell>
          <cell r="W340">
            <v>0</v>
          </cell>
          <cell r="X340">
            <v>11.71069574116636</v>
          </cell>
          <cell r="Y340">
            <v>10.483870967741936</v>
          </cell>
          <cell r="Z340">
            <v>0</v>
          </cell>
          <cell r="AA340">
            <v>0</v>
          </cell>
          <cell r="AB340">
            <v>2.472751796656425</v>
          </cell>
          <cell r="AC340">
            <v>5</v>
          </cell>
          <cell r="AD340">
            <v>0</v>
          </cell>
          <cell r="AE340">
            <v>1.3517454706142278</v>
          </cell>
          <cell r="AF340">
            <v>6.5694655218560385</v>
          </cell>
          <cell r="AG340">
            <v>0</v>
          </cell>
          <cell r="AH340">
            <v>3.5055774993291635</v>
          </cell>
          <cell r="AI340">
            <v>0</v>
          </cell>
          <cell r="AJ340">
            <v>0</v>
          </cell>
          <cell r="AK340">
            <v>0</v>
          </cell>
          <cell r="AL340">
            <v>0</v>
          </cell>
          <cell r="AM340">
            <v>0</v>
          </cell>
          <cell r="AN340">
            <v>0</v>
          </cell>
          <cell r="AO340">
            <v>14.870915455619174</v>
          </cell>
          <cell r="AP340">
            <v>0</v>
          </cell>
          <cell r="AQ340">
            <v>17.430534478143962</v>
          </cell>
          <cell r="AR340">
            <v>17.569465521856038</v>
          </cell>
          <cell r="AS340">
            <v>37.965744100111145</v>
          </cell>
          <cell r="AT340">
            <v>0</v>
          </cell>
          <cell r="AU340">
            <v>0</v>
          </cell>
          <cell r="AV340">
            <v>0</v>
          </cell>
          <cell r="AW340">
            <v>67</v>
          </cell>
          <cell r="AX340">
            <v>0</v>
          </cell>
          <cell r="AY340">
            <v>0</v>
          </cell>
          <cell r="AZ340">
            <v>41.115465984993286</v>
          </cell>
          <cell r="BA340">
            <v>0</v>
          </cell>
          <cell r="BB340">
            <v>96.42095471846261</v>
          </cell>
          <cell r="BC340">
            <v>0</v>
          </cell>
          <cell r="BD340">
            <v>0</v>
          </cell>
          <cell r="BE340">
            <v>27.3224043715847</v>
          </cell>
          <cell r="BF340">
            <v>36.172334464938743</v>
          </cell>
          <cell r="BG340">
            <v>0</v>
          </cell>
          <cell r="BH340">
            <v>4.2758343270618298</v>
          </cell>
          <cell r="BI340">
            <v>0</v>
          </cell>
          <cell r="BJ340">
            <v>0</v>
          </cell>
          <cell r="BK340">
            <v>0</v>
          </cell>
          <cell r="BL340">
            <v>0</v>
          </cell>
          <cell r="BM340">
            <v>0</v>
          </cell>
          <cell r="BN340">
            <v>7.1054273576010019E-15</v>
          </cell>
          <cell r="BO340">
            <v>0</v>
          </cell>
          <cell r="BP340">
            <v>0</v>
          </cell>
          <cell r="BQ340">
            <v>-7.1054273576010019E-15</v>
          </cell>
          <cell r="BR340">
            <v>0</v>
          </cell>
          <cell r="BS340">
            <v>0</v>
          </cell>
          <cell r="BT340">
            <v>0</v>
          </cell>
          <cell r="BU340">
            <v>0</v>
          </cell>
          <cell r="BV340">
            <v>0</v>
          </cell>
          <cell r="BW340">
            <v>0.72257752134623843</v>
          </cell>
          <cell r="BX340">
            <v>0</v>
          </cell>
          <cell r="BY340">
            <v>0</v>
          </cell>
          <cell r="CA340">
            <v>0</v>
          </cell>
          <cell r="CB340">
            <v>0</v>
          </cell>
          <cell r="CC340">
            <v>0</v>
          </cell>
          <cell r="CD340">
            <v>0</v>
          </cell>
          <cell r="CE340">
            <v>0</v>
          </cell>
          <cell r="CF340">
            <v>0</v>
          </cell>
          <cell r="CH340">
            <v>0</v>
          </cell>
          <cell r="CJ340">
            <v>40089</v>
          </cell>
          <cell r="CK340">
            <v>11.71069574116636</v>
          </cell>
          <cell r="CL340">
            <v>7.9212109924702663</v>
          </cell>
          <cell r="CM340">
            <v>63.494738836523446</v>
          </cell>
          <cell r="CN340">
            <v>0.72257752134623843</v>
          </cell>
          <cell r="CO340">
            <v>0</v>
          </cell>
          <cell r="CP340">
            <v>56.342237055059485</v>
          </cell>
          <cell r="CQ340">
            <v>0</v>
          </cell>
          <cell r="CR340">
            <v>35</v>
          </cell>
          <cell r="CS340">
            <v>0</v>
          </cell>
          <cell r="CU340">
            <v>40089</v>
          </cell>
          <cell r="CV340">
            <v>2.472751796656425</v>
          </cell>
          <cell r="CW340">
            <v>5</v>
          </cell>
          <cell r="CX340">
            <v>0</v>
          </cell>
          <cell r="CY340">
            <v>0</v>
          </cell>
          <cell r="CZ340">
            <v>0</v>
          </cell>
          <cell r="DA340">
            <v>0</v>
          </cell>
          <cell r="DB340">
            <v>0</v>
          </cell>
          <cell r="DC340">
            <v>72.328767123287676</v>
          </cell>
          <cell r="DD340">
            <v>67</v>
          </cell>
          <cell r="DE340">
            <v>11.835616438356164</v>
          </cell>
          <cell r="DF340">
            <v>24</v>
          </cell>
          <cell r="DG340">
            <v>58.684931506849324</v>
          </cell>
          <cell r="DH340">
            <v>96.42095471846261</v>
          </cell>
          <cell r="DI340">
            <v>0</v>
          </cell>
          <cell r="DJ340">
            <v>0</v>
          </cell>
          <cell r="DK340">
            <v>27.3224043715847</v>
          </cell>
          <cell r="DL340">
            <v>36.17233446493875</v>
          </cell>
          <cell r="DM340">
            <v>0</v>
          </cell>
          <cell r="DN340">
            <v>0</v>
          </cell>
          <cell r="DO340">
            <v>-7.1054273576010019E-15</v>
          </cell>
          <cell r="DP340">
            <v>0.72257752134623843</v>
          </cell>
          <cell r="DR340">
            <v>64.217316357869692</v>
          </cell>
          <cell r="DS340">
            <v>0</v>
          </cell>
          <cell r="DT340">
            <v>0</v>
          </cell>
          <cell r="DV340">
            <v>40089</v>
          </cell>
          <cell r="DW340">
            <v>5.2808073283135109</v>
          </cell>
          <cell r="DY340">
            <v>49.7</v>
          </cell>
          <cell r="DZ340">
            <v>44.7</v>
          </cell>
          <cell r="EA340">
            <v>35</v>
          </cell>
          <cell r="EB340">
            <v>35</v>
          </cell>
          <cell r="ED340">
            <v>60</v>
          </cell>
          <cell r="EE340">
            <v>20</v>
          </cell>
          <cell r="EF340">
            <v>56.342237055059492</v>
          </cell>
          <cell r="EG340">
            <v>0</v>
          </cell>
          <cell r="EH340">
            <v>56.342237055059492</v>
          </cell>
          <cell r="EJ340">
            <v>35</v>
          </cell>
          <cell r="EK340">
            <v>95</v>
          </cell>
          <cell r="EL340">
            <v>115</v>
          </cell>
          <cell r="EN340">
            <v>0</v>
          </cell>
          <cell r="EO340">
            <v>60</v>
          </cell>
          <cell r="EP340">
            <v>80</v>
          </cell>
          <cell r="ER340">
            <v>200</v>
          </cell>
          <cell r="ET340">
            <v>15</v>
          </cell>
          <cell r="EU340">
            <v>0</v>
          </cell>
          <cell r="EV340">
            <v>0.72257752134623843</v>
          </cell>
          <cell r="EW340">
            <v>49.217316357869684</v>
          </cell>
          <cell r="EX340">
            <v>15</v>
          </cell>
          <cell r="EZ340">
            <v>48.494738836523446</v>
          </cell>
          <cell r="FA340">
            <v>63.494738836523446</v>
          </cell>
          <cell r="FB340">
            <v>59</v>
          </cell>
          <cell r="FC340">
            <v>68.350684931506848</v>
          </cell>
          <cell r="FE340">
            <v>38271.593293749997</v>
          </cell>
        </row>
        <row r="341">
          <cell r="A341">
            <v>40090</v>
          </cell>
          <cell r="B341">
            <v>4</v>
          </cell>
          <cell r="C341">
            <v>7</v>
          </cell>
          <cell r="D341">
            <v>10</v>
          </cell>
          <cell r="E341">
            <v>2009</v>
          </cell>
          <cell r="G341">
            <v>0</v>
          </cell>
          <cell r="H341">
            <v>2.7374559785981192</v>
          </cell>
          <cell r="I341">
            <v>11.967473244971977</v>
          </cell>
          <cell r="J341">
            <v>68.493150684931507</v>
          </cell>
          <cell r="K341">
            <v>10.483870967741936</v>
          </cell>
          <cell r="L341">
            <v>0.4002065678839255</v>
          </cell>
          <cell r="M341">
            <v>8.2546880617715193</v>
          </cell>
          <cell r="N341">
            <v>8.5097142857142849</v>
          </cell>
          <cell r="O341">
            <v>27.163069392270565</v>
          </cell>
          <cell r="P341">
            <v>19.915539463735762</v>
          </cell>
          <cell r="Q341">
            <v>26.011225700637517</v>
          </cell>
          <cell r="R341">
            <v>27.673413977950737</v>
          </cell>
          <cell r="S341">
            <v>70.460121633072916</v>
          </cell>
          <cell r="T341">
            <v>21.348490952660715</v>
          </cell>
          <cell r="U341">
            <v>36.573985935659138</v>
          </cell>
          <cell r="W341">
            <v>0</v>
          </cell>
          <cell r="X341">
            <v>14.704929223570096</v>
          </cell>
          <cell r="Y341">
            <v>10.483870967741936</v>
          </cell>
          <cell r="Z341">
            <v>0</v>
          </cell>
          <cell r="AA341">
            <v>0</v>
          </cell>
          <cell r="AB341">
            <v>2.4714975022668177</v>
          </cell>
          <cell r="AC341">
            <v>5</v>
          </cell>
          <cell r="AD341">
            <v>0</v>
          </cell>
          <cell r="AE341">
            <v>1.3517454706142278</v>
          </cell>
          <cell r="AF341">
            <v>8.3413659424886841</v>
          </cell>
          <cell r="AG341">
            <v>0</v>
          </cell>
          <cell r="AH341">
            <v>2.8512503346328035</v>
          </cell>
          <cell r="AI341">
            <v>0</v>
          </cell>
          <cell r="AJ341">
            <v>0</v>
          </cell>
          <cell r="AK341">
            <v>0</v>
          </cell>
          <cell r="AL341">
            <v>0</v>
          </cell>
          <cell r="AM341">
            <v>0</v>
          </cell>
          <cell r="AN341">
            <v>0</v>
          </cell>
          <cell r="AO341">
            <v>12.03009357898053</v>
          </cell>
          <cell r="AP341">
            <v>0</v>
          </cell>
          <cell r="AQ341">
            <v>15.658634057511316</v>
          </cell>
          <cell r="AR341">
            <v>19.341365942488686</v>
          </cell>
          <cell r="AS341">
            <v>42.74249398610425</v>
          </cell>
          <cell r="AT341">
            <v>0</v>
          </cell>
          <cell r="AU341">
            <v>0</v>
          </cell>
          <cell r="AV341">
            <v>0</v>
          </cell>
          <cell r="AW341">
            <v>67</v>
          </cell>
          <cell r="AX341">
            <v>0</v>
          </cell>
          <cell r="AY341">
            <v>0</v>
          </cell>
          <cell r="AZ341">
            <v>39.343565564360638</v>
          </cell>
          <cell r="BA341">
            <v>0</v>
          </cell>
          <cell r="BB341">
            <v>22.039032957032134</v>
          </cell>
          <cell r="BC341">
            <v>0</v>
          </cell>
          <cell r="BD341">
            <v>0</v>
          </cell>
          <cell r="BE341">
            <v>27.3224043715847</v>
          </cell>
          <cell r="BF341">
            <v>41.028280559922152</v>
          </cell>
          <cell r="BG341">
            <v>0</v>
          </cell>
          <cell r="BH341">
            <v>0</v>
          </cell>
          <cell r="BI341">
            <v>0</v>
          </cell>
          <cell r="BJ341">
            <v>0</v>
          </cell>
          <cell r="BK341">
            <v>0</v>
          </cell>
          <cell r="BL341">
            <v>0</v>
          </cell>
          <cell r="BM341">
            <v>0</v>
          </cell>
          <cell r="BN341">
            <v>0</v>
          </cell>
          <cell r="BO341">
            <v>0</v>
          </cell>
          <cell r="BP341">
            <v>0</v>
          </cell>
          <cell r="BQ341">
            <v>6.7454213205443025</v>
          </cell>
          <cell r="BR341">
            <v>0</v>
          </cell>
          <cell r="BS341">
            <v>0</v>
          </cell>
          <cell r="BT341">
            <v>0</v>
          </cell>
          <cell r="BU341">
            <v>0</v>
          </cell>
          <cell r="BV341">
            <v>0</v>
          </cell>
          <cell r="BW341">
            <v>0</v>
          </cell>
          <cell r="BX341">
            <v>0</v>
          </cell>
          <cell r="BY341">
            <v>0</v>
          </cell>
          <cell r="CA341">
            <v>0</v>
          </cell>
          <cell r="CB341">
            <v>0.14246575342465917</v>
          </cell>
          <cell r="CC341">
            <v>0</v>
          </cell>
          <cell r="CD341">
            <v>0</v>
          </cell>
          <cell r="CE341">
            <v>1.3939893143326856</v>
          </cell>
          <cell r="CF341">
            <v>0</v>
          </cell>
          <cell r="CH341">
            <v>1.5364550677573448</v>
          </cell>
          <cell r="CJ341">
            <v>40090</v>
          </cell>
          <cell r="CK341">
            <v>14.704929223570096</v>
          </cell>
          <cell r="CL341">
            <v>9.6931114131029119</v>
          </cell>
          <cell r="CM341">
            <v>68.350684931506848</v>
          </cell>
          <cell r="CN341">
            <v>0</v>
          </cell>
          <cell r="CO341">
            <v>0</v>
          </cell>
          <cell r="CP341">
            <v>57.623837899717586</v>
          </cell>
          <cell r="CQ341">
            <v>0</v>
          </cell>
          <cell r="CR341">
            <v>35</v>
          </cell>
          <cell r="CS341">
            <v>0</v>
          </cell>
          <cell r="CU341">
            <v>40090</v>
          </cell>
          <cell r="CV341">
            <v>2.4714975022668177</v>
          </cell>
          <cell r="CW341">
            <v>5</v>
          </cell>
          <cell r="CX341">
            <v>0</v>
          </cell>
          <cell r="CY341">
            <v>0</v>
          </cell>
          <cell r="CZ341">
            <v>0</v>
          </cell>
          <cell r="DA341">
            <v>0</v>
          </cell>
          <cell r="DB341">
            <v>0</v>
          </cell>
          <cell r="DC341">
            <v>72.328767123287676</v>
          </cell>
          <cell r="DD341">
            <v>67</v>
          </cell>
          <cell r="DE341">
            <v>11.835616438356164</v>
          </cell>
          <cell r="DF341">
            <v>24</v>
          </cell>
          <cell r="DG341">
            <v>58.684931506849324</v>
          </cell>
          <cell r="DH341">
            <v>22.039032957032134</v>
          </cell>
          <cell r="DI341">
            <v>0</v>
          </cell>
          <cell r="DJ341">
            <v>0</v>
          </cell>
          <cell r="DK341">
            <v>27.3224043715847</v>
          </cell>
          <cell r="DL341">
            <v>41.028280559922152</v>
          </cell>
          <cell r="DM341">
            <v>0</v>
          </cell>
          <cell r="DN341">
            <v>0</v>
          </cell>
          <cell r="DO341">
            <v>6.7454213205443025</v>
          </cell>
          <cell r="DP341">
            <v>0</v>
          </cell>
          <cell r="DR341">
            <v>68.350684931506848</v>
          </cell>
          <cell r="DS341">
            <v>1.5364550677573448</v>
          </cell>
          <cell r="DT341">
            <v>0</v>
          </cell>
          <cell r="DV341">
            <v>40090</v>
          </cell>
          <cell r="DW341">
            <v>6.4620742754019416</v>
          </cell>
          <cell r="DY341">
            <v>49.7</v>
          </cell>
          <cell r="DZ341">
            <v>44.7</v>
          </cell>
          <cell r="EA341">
            <v>35</v>
          </cell>
          <cell r="EB341">
            <v>35</v>
          </cell>
          <cell r="ED341">
            <v>60</v>
          </cell>
          <cell r="EE341">
            <v>20</v>
          </cell>
          <cell r="EF341">
            <v>59.017827214050271</v>
          </cell>
          <cell r="EG341">
            <v>0</v>
          </cell>
          <cell r="EH341">
            <v>59.017827214050271</v>
          </cell>
          <cell r="EJ341">
            <v>35</v>
          </cell>
          <cell r="EK341">
            <v>95</v>
          </cell>
          <cell r="EL341">
            <v>115</v>
          </cell>
          <cell r="EN341">
            <v>0</v>
          </cell>
          <cell r="EO341">
            <v>60</v>
          </cell>
          <cell r="EP341">
            <v>80</v>
          </cell>
          <cell r="ER341">
            <v>200</v>
          </cell>
          <cell r="ET341">
            <v>15</v>
          </cell>
          <cell r="EU341">
            <v>0</v>
          </cell>
          <cell r="EV341">
            <v>0</v>
          </cell>
          <cell r="EW341">
            <v>60.992089918555905</v>
          </cell>
          <cell r="EX341">
            <v>7.3585950129509428</v>
          </cell>
          <cell r="EZ341">
            <v>60.992089918555905</v>
          </cell>
          <cell r="FA341">
            <v>75.992089918555905</v>
          </cell>
          <cell r="FB341">
            <v>59</v>
          </cell>
          <cell r="FC341">
            <v>68.350684931506848</v>
          </cell>
          <cell r="FE341">
            <v>38271.59329409722</v>
          </cell>
        </row>
        <row r="342">
          <cell r="A342">
            <v>40091</v>
          </cell>
          <cell r="B342">
            <v>5</v>
          </cell>
          <cell r="C342">
            <v>1</v>
          </cell>
          <cell r="D342">
            <v>10</v>
          </cell>
          <cell r="E342">
            <v>2009</v>
          </cell>
          <cell r="G342">
            <v>0</v>
          </cell>
          <cell r="H342">
            <v>3.1918327343347057</v>
          </cell>
          <cell r="I342">
            <v>12.126292928096147</v>
          </cell>
          <cell r="J342">
            <v>68.493150684931507</v>
          </cell>
          <cell r="K342">
            <v>10.483870967741936</v>
          </cell>
          <cell r="L342">
            <v>0.46663487334756143</v>
          </cell>
          <cell r="M342">
            <v>8.3642355757223221</v>
          </cell>
          <cell r="N342">
            <v>8.5097142857142849</v>
          </cell>
          <cell r="O342">
            <v>31.671732706969156</v>
          </cell>
          <cell r="P342">
            <v>20.179837499096426</v>
          </cell>
          <cell r="Q342">
            <v>25.971148122019386</v>
          </cell>
          <cell r="R342">
            <v>27.673413977950737</v>
          </cell>
          <cell r="S342">
            <v>91.933177210266706</v>
          </cell>
          <cell r="T342">
            <v>21.425653747005686</v>
          </cell>
          <cell r="U342">
            <v>37.29744962819472</v>
          </cell>
          <cell r="W342">
            <v>0</v>
          </cell>
          <cell r="X342">
            <v>15.318125662430852</v>
          </cell>
          <cell r="Y342">
            <v>10.483870967741936</v>
          </cell>
          <cell r="Z342">
            <v>0</v>
          </cell>
          <cell r="AA342">
            <v>0</v>
          </cell>
          <cell r="AB342">
            <v>2.4702438441134942</v>
          </cell>
          <cell r="AC342">
            <v>5</v>
          </cell>
          <cell r="AD342">
            <v>0</v>
          </cell>
          <cell r="AE342">
            <v>1.3517454706142278</v>
          </cell>
          <cell r="AF342">
            <v>8.5185954200564478</v>
          </cell>
          <cell r="AG342">
            <v>0</v>
          </cell>
          <cell r="AH342">
            <v>2.4431546831624189</v>
          </cell>
          <cell r="AI342">
            <v>0</v>
          </cell>
          <cell r="AJ342">
            <v>0</v>
          </cell>
          <cell r="AK342">
            <v>0</v>
          </cell>
          <cell r="AL342">
            <v>0</v>
          </cell>
          <cell r="AM342">
            <v>0</v>
          </cell>
          <cell r="AN342">
            <v>0</v>
          </cell>
          <cell r="AO342">
            <v>11.336951941891371</v>
          </cell>
          <cell r="AP342">
            <v>0</v>
          </cell>
          <cell r="AQ342">
            <v>15.481404579943552</v>
          </cell>
          <cell r="AR342">
            <v>19.51859542005645</v>
          </cell>
          <cell r="AS342">
            <v>43.230534835803034</v>
          </cell>
          <cell r="AT342">
            <v>0</v>
          </cell>
          <cell r="AU342">
            <v>0</v>
          </cell>
          <cell r="AV342">
            <v>0</v>
          </cell>
          <cell r="AW342">
            <v>67</v>
          </cell>
          <cell r="AX342">
            <v>0</v>
          </cell>
          <cell r="AY342">
            <v>0</v>
          </cell>
          <cell r="AZ342">
            <v>39.166336086792874</v>
          </cell>
          <cell r="BA342">
            <v>0</v>
          </cell>
          <cell r="BB342">
            <v>44.48994449867422</v>
          </cell>
          <cell r="BC342">
            <v>0</v>
          </cell>
          <cell r="BD342">
            <v>0</v>
          </cell>
          <cell r="BE342">
            <v>27.3224043715847</v>
          </cell>
          <cell r="BF342">
            <v>41.028280559922152</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CA342">
            <v>0</v>
          </cell>
          <cell r="CB342">
            <v>0.14246575342465917</v>
          </cell>
          <cell r="CC342">
            <v>0</v>
          </cell>
          <cell r="CD342">
            <v>0</v>
          </cell>
          <cell r="CE342">
            <v>13.485490845178873</v>
          </cell>
          <cell r="CF342">
            <v>0</v>
          </cell>
          <cell r="CH342">
            <v>13.627956598603532</v>
          </cell>
          <cell r="CJ342">
            <v>40091</v>
          </cell>
          <cell r="CK342">
            <v>15.318125662430852</v>
          </cell>
          <cell r="CL342">
            <v>9.8703408906706755</v>
          </cell>
          <cell r="CM342">
            <v>68.350684931506848</v>
          </cell>
          <cell r="CN342">
            <v>0</v>
          </cell>
          <cell r="CO342">
            <v>0</v>
          </cell>
          <cell r="CP342">
            <v>57.010641460856824</v>
          </cell>
          <cell r="CQ342">
            <v>0</v>
          </cell>
          <cell r="CR342">
            <v>35</v>
          </cell>
          <cell r="CS342">
            <v>0</v>
          </cell>
          <cell r="CU342">
            <v>40091</v>
          </cell>
          <cell r="CV342">
            <v>2.4702438441134942</v>
          </cell>
          <cell r="CW342">
            <v>5</v>
          </cell>
          <cell r="CX342">
            <v>0</v>
          </cell>
          <cell r="CY342">
            <v>0</v>
          </cell>
          <cell r="CZ342">
            <v>0</v>
          </cell>
          <cell r="DA342">
            <v>0</v>
          </cell>
          <cell r="DB342">
            <v>0</v>
          </cell>
          <cell r="DC342">
            <v>72.328767123287676</v>
          </cell>
          <cell r="DD342">
            <v>67</v>
          </cell>
          <cell r="DE342">
            <v>11.835616438356164</v>
          </cell>
          <cell r="DF342">
            <v>24</v>
          </cell>
          <cell r="DG342">
            <v>58.684931506849324</v>
          </cell>
          <cell r="DH342">
            <v>44.48994449867422</v>
          </cell>
          <cell r="DI342">
            <v>0</v>
          </cell>
          <cell r="DJ342">
            <v>0</v>
          </cell>
          <cell r="DK342">
            <v>27.3224043715847</v>
          </cell>
          <cell r="DL342">
            <v>41.028280559922152</v>
          </cell>
          <cell r="DM342">
            <v>0</v>
          </cell>
          <cell r="DN342">
            <v>0</v>
          </cell>
          <cell r="DO342">
            <v>0</v>
          </cell>
          <cell r="DP342">
            <v>0</v>
          </cell>
          <cell r="DR342">
            <v>68.350684931506848</v>
          </cell>
          <cell r="DS342">
            <v>13.627956598603532</v>
          </cell>
          <cell r="DT342">
            <v>0</v>
          </cell>
          <cell r="DV342">
            <v>40091</v>
          </cell>
          <cell r="DW342">
            <v>6.580227260447117</v>
          </cell>
          <cell r="DY342">
            <v>49.7</v>
          </cell>
          <cell r="DZ342">
            <v>44.7</v>
          </cell>
          <cell r="EA342">
            <v>35</v>
          </cell>
          <cell r="EB342">
            <v>35</v>
          </cell>
          <cell r="ED342">
            <v>60</v>
          </cell>
          <cell r="EE342">
            <v>20</v>
          </cell>
          <cell r="EF342">
            <v>70.49613230603569</v>
          </cell>
          <cell r="EG342">
            <v>10.49613230603569</v>
          </cell>
          <cell r="EH342">
            <v>60</v>
          </cell>
          <cell r="EJ342">
            <v>35</v>
          </cell>
          <cell r="EK342">
            <v>95</v>
          </cell>
          <cell r="EL342">
            <v>115</v>
          </cell>
          <cell r="EN342">
            <v>0</v>
          </cell>
          <cell r="EO342">
            <v>60</v>
          </cell>
          <cell r="EP342">
            <v>80</v>
          </cell>
          <cell r="ER342">
            <v>200</v>
          </cell>
          <cell r="ET342">
            <v>15</v>
          </cell>
          <cell r="EU342">
            <v>0</v>
          </cell>
          <cell r="EV342">
            <v>0</v>
          </cell>
          <cell r="EW342">
            <v>61.801512609182403</v>
          </cell>
          <cell r="EX342">
            <v>6.5491723223244449</v>
          </cell>
          <cell r="EZ342">
            <v>61.801512609182403</v>
          </cell>
          <cell r="FA342">
            <v>76.801512609182396</v>
          </cell>
          <cell r="FB342">
            <v>59</v>
          </cell>
          <cell r="FC342">
            <v>68.350684931506848</v>
          </cell>
          <cell r="FE342">
            <v>38271.593294212966</v>
          </cell>
        </row>
        <row r="343">
          <cell r="A343">
            <v>40092</v>
          </cell>
          <cell r="B343">
            <v>6</v>
          </cell>
          <cell r="C343">
            <v>2</v>
          </cell>
          <cell r="D343">
            <v>10</v>
          </cell>
          <cell r="E343">
            <v>2009</v>
          </cell>
          <cell r="G343">
            <v>0</v>
          </cell>
          <cell r="H343">
            <v>3.2337722292014628</v>
          </cell>
          <cell r="I343">
            <v>12.139104270358221</v>
          </cell>
          <cell r="J343">
            <v>68.493150684931507</v>
          </cell>
          <cell r="K343">
            <v>10.483870967741936</v>
          </cell>
          <cell r="L343">
            <v>0.47276628200970394</v>
          </cell>
          <cell r="M343">
            <v>8.3730723311393795</v>
          </cell>
          <cell r="N343">
            <v>8.5097142857142849</v>
          </cell>
          <cell r="O343">
            <v>32.087887493840249</v>
          </cell>
          <cell r="P343">
            <v>20.201157353938044</v>
          </cell>
          <cell r="Q343">
            <v>25.889544990616326</v>
          </cell>
          <cell r="R343">
            <v>27.673413977950737</v>
          </cell>
          <cell r="S343">
            <v>83.989484874464281</v>
          </cell>
          <cell r="T343">
            <v>21.397108321980188</v>
          </cell>
          <cell r="U343">
            <v>37.029813149121388</v>
          </cell>
          <cell r="W343">
            <v>0</v>
          </cell>
          <cell r="X343">
            <v>15.372876499559684</v>
          </cell>
          <cell r="Y343">
            <v>10.483870967741936</v>
          </cell>
          <cell r="Z343">
            <v>0</v>
          </cell>
          <cell r="AA343">
            <v>0</v>
          </cell>
          <cell r="AB343">
            <v>2.4689908218737253</v>
          </cell>
          <cell r="AC343">
            <v>5</v>
          </cell>
          <cell r="AD343">
            <v>0</v>
          </cell>
          <cell r="AE343">
            <v>1.3517454706142278</v>
          </cell>
          <cell r="AF343">
            <v>8.5348166063754149</v>
          </cell>
          <cell r="AG343">
            <v>0</v>
          </cell>
          <cell r="AH343">
            <v>2.2168860352798028</v>
          </cell>
          <cell r="AI343">
            <v>0</v>
          </cell>
          <cell r="AJ343">
            <v>0</v>
          </cell>
          <cell r="AK343">
            <v>0</v>
          </cell>
          <cell r="AL343">
            <v>0</v>
          </cell>
          <cell r="AM343">
            <v>0</v>
          </cell>
          <cell r="AN343">
            <v>0</v>
          </cell>
          <cell r="AO343">
            <v>11.013538522472189</v>
          </cell>
          <cell r="AP343">
            <v>0</v>
          </cell>
          <cell r="AQ343">
            <v>15.465183393624585</v>
          </cell>
          <cell r="AR343">
            <v>19.534816606375415</v>
          </cell>
          <cell r="AS343">
            <v>43.725466065976001</v>
          </cell>
          <cell r="AT343">
            <v>0</v>
          </cell>
          <cell r="AU343">
            <v>0</v>
          </cell>
          <cell r="AV343">
            <v>0</v>
          </cell>
          <cell r="AW343">
            <v>67</v>
          </cell>
          <cell r="AX343">
            <v>0</v>
          </cell>
          <cell r="AY343">
            <v>0</v>
          </cell>
          <cell r="AZ343">
            <v>39.150114900473909</v>
          </cell>
          <cell r="BA343">
            <v>0</v>
          </cell>
          <cell r="BB343">
            <v>36.266291445091952</v>
          </cell>
          <cell r="BC343">
            <v>0</v>
          </cell>
          <cell r="BD343">
            <v>0</v>
          </cell>
          <cell r="BE343">
            <v>27.3224043715847</v>
          </cell>
          <cell r="BF343">
            <v>41.028280559922152</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CA343">
            <v>0</v>
          </cell>
          <cell r="CB343">
            <v>0.14246575342465917</v>
          </cell>
          <cell r="CC343">
            <v>0</v>
          </cell>
          <cell r="CD343">
            <v>0</v>
          </cell>
          <cell r="CE343">
            <v>13.896113192617378</v>
          </cell>
          <cell r="CF343">
            <v>0</v>
          </cell>
          <cell r="CH343">
            <v>14.038578946042037</v>
          </cell>
          <cell r="CJ343">
            <v>40092</v>
          </cell>
          <cell r="CK343">
            <v>15.372876499559684</v>
          </cell>
          <cell r="CL343">
            <v>9.8865620769896427</v>
          </cell>
          <cell r="CM343">
            <v>68.350684931506848</v>
          </cell>
          <cell r="CN343">
            <v>0</v>
          </cell>
          <cell r="CO343">
            <v>0</v>
          </cell>
          <cell r="CP343">
            <v>56.955890623727996</v>
          </cell>
          <cell r="CQ343">
            <v>0</v>
          </cell>
          <cell r="CR343">
            <v>35</v>
          </cell>
          <cell r="CS343">
            <v>0</v>
          </cell>
          <cell r="CU343">
            <v>40092</v>
          </cell>
          <cell r="CV343">
            <v>2.4689908218737253</v>
          </cell>
          <cell r="CW343">
            <v>5</v>
          </cell>
          <cell r="CX343">
            <v>0</v>
          </cell>
          <cell r="CY343">
            <v>0</v>
          </cell>
          <cell r="CZ343">
            <v>0</v>
          </cell>
          <cell r="DA343">
            <v>0</v>
          </cell>
          <cell r="DB343">
            <v>0</v>
          </cell>
          <cell r="DC343">
            <v>72.328767123287676</v>
          </cell>
          <cell r="DD343">
            <v>67</v>
          </cell>
          <cell r="DE343">
            <v>11.835616438356164</v>
          </cell>
          <cell r="DF343">
            <v>24</v>
          </cell>
          <cell r="DG343">
            <v>58.684931506849324</v>
          </cell>
          <cell r="DH343">
            <v>36.266291445091952</v>
          </cell>
          <cell r="DI343">
            <v>0</v>
          </cell>
          <cell r="DJ343">
            <v>0</v>
          </cell>
          <cell r="DK343">
            <v>27.3224043715847</v>
          </cell>
          <cell r="DL343">
            <v>41.028280559922152</v>
          </cell>
          <cell r="DM343">
            <v>0</v>
          </cell>
          <cell r="DN343">
            <v>0</v>
          </cell>
          <cell r="DO343">
            <v>0</v>
          </cell>
          <cell r="DP343">
            <v>0</v>
          </cell>
          <cell r="DR343">
            <v>68.350684931506848</v>
          </cell>
          <cell r="DS343">
            <v>14.038578946042037</v>
          </cell>
          <cell r="DT343">
            <v>0</v>
          </cell>
          <cell r="DV343">
            <v>40092</v>
          </cell>
          <cell r="DW343">
            <v>6.5910413846597615</v>
          </cell>
          <cell r="DY343">
            <v>49.7</v>
          </cell>
          <cell r="DZ343">
            <v>44.7</v>
          </cell>
          <cell r="EA343">
            <v>35</v>
          </cell>
          <cell r="EB343">
            <v>35</v>
          </cell>
          <cell r="ED343">
            <v>60</v>
          </cell>
          <cell r="EE343">
            <v>20</v>
          </cell>
          <cell r="EF343">
            <v>70.852003816345373</v>
          </cell>
          <cell r="EG343">
            <v>10.852003816345373</v>
          </cell>
          <cell r="EH343">
            <v>60</v>
          </cell>
          <cell r="EJ343">
            <v>35</v>
          </cell>
          <cell r="EK343">
            <v>95</v>
          </cell>
          <cell r="EL343">
            <v>115</v>
          </cell>
          <cell r="EN343">
            <v>0</v>
          </cell>
          <cell r="EO343">
            <v>60</v>
          </cell>
          <cell r="EP343">
            <v>80</v>
          </cell>
          <cell r="ER343">
            <v>200</v>
          </cell>
          <cell r="ET343">
            <v>15</v>
          </cell>
          <cell r="EU343">
            <v>0</v>
          </cell>
          <cell r="EV343">
            <v>0</v>
          </cell>
          <cell r="EW343">
            <v>61.866805467852807</v>
          </cell>
          <cell r="EX343">
            <v>6.4838794636540413</v>
          </cell>
          <cell r="EZ343">
            <v>61.866805467852807</v>
          </cell>
          <cell r="FA343">
            <v>76.866805467852799</v>
          </cell>
          <cell r="FB343">
            <v>59</v>
          </cell>
          <cell r="FC343">
            <v>68.350684931506848</v>
          </cell>
          <cell r="FE343">
            <v>38271.593294444443</v>
          </cell>
        </row>
        <row r="344">
          <cell r="A344">
            <v>40093</v>
          </cell>
          <cell r="B344">
            <v>7</v>
          </cell>
          <cell r="C344">
            <v>3</v>
          </cell>
          <cell r="D344">
            <v>10</v>
          </cell>
          <cell r="E344">
            <v>2009</v>
          </cell>
          <cell r="G344">
            <v>0</v>
          </cell>
          <cell r="H344">
            <v>3.2428401240191462</v>
          </cell>
          <cell r="I344">
            <v>11.685697901545257</v>
          </cell>
          <cell r="J344">
            <v>68.493150684931507</v>
          </cell>
          <cell r="K344">
            <v>10.483870967741936</v>
          </cell>
          <cell r="L344">
            <v>0.47409197677568005</v>
          </cell>
          <cell r="M344">
            <v>8.0603306133883912</v>
          </cell>
          <cell r="N344">
            <v>8.5097142857142849</v>
          </cell>
          <cell r="O344">
            <v>32.17786587453395</v>
          </cell>
          <cell r="P344">
            <v>19.446626113603124</v>
          </cell>
          <cell r="Q344">
            <v>25.656664275882765</v>
          </cell>
          <cell r="R344">
            <v>27.673413977950737</v>
          </cell>
          <cell r="S344">
            <v>131.97254265544066</v>
          </cell>
          <cell r="T344">
            <v>21.610087807105597</v>
          </cell>
          <cell r="U344">
            <v>34.912186663018907</v>
          </cell>
          <cell r="W344">
            <v>0</v>
          </cell>
          <cell r="X344">
            <v>14.928538025564404</v>
          </cell>
          <cell r="Y344">
            <v>10.483870967741936</v>
          </cell>
          <cell r="Z344">
            <v>0</v>
          </cell>
          <cell r="AA344">
            <v>0</v>
          </cell>
          <cell r="AB344">
            <v>2.4677384352249492</v>
          </cell>
          <cell r="AC344">
            <v>5</v>
          </cell>
          <cell r="AD344">
            <v>0</v>
          </cell>
          <cell r="AE344">
            <v>1.3517454706142278</v>
          </cell>
          <cell r="AF344">
            <v>8.2246529700391804</v>
          </cell>
          <cell r="AG344">
            <v>0</v>
          </cell>
          <cell r="AH344">
            <v>2.3778070512692011</v>
          </cell>
          <cell r="AI344">
            <v>0</v>
          </cell>
          <cell r="AJ344">
            <v>0</v>
          </cell>
          <cell r="AK344">
            <v>0</v>
          </cell>
          <cell r="AL344">
            <v>0</v>
          </cell>
          <cell r="AM344">
            <v>0</v>
          </cell>
          <cell r="AN344">
            <v>0</v>
          </cell>
          <cell r="AO344">
            <v>10.791815880385364</v>
          </cell>
          <cell r="AP344">
            <v>0</v>
          </cell>
          <cell r="AQ344">
            <v>15.77534702996082</v>
          </cell>
          <cell r="AR344">
            <v>19.22465297003918</v>
          </cell>
          <cell r="AS344">
            <v>44.230606166068711</v>
          </cell>
          <cell r="AT344">
            <v>0</v>
          </cell>
          <cell r="AU344">
            <v>0</v>
          </cell>
          <cell r="AV344">
            <v>0</v>
          </cell>
          <cell r="AW344">
            <v>67</v>
          </cell>
          <cell r="AX344">
            <v>0</v>
          </cell>
          <cell r="AY344">
            <v>0</v>
          </cell>
          <cell r="AZ344">
            <v>39.460278536810144</v>
          </cell>
          <cell r="BA344">
            <v>0</v>
          </cell>
          <cell r="BB344">
            <v>82.034538588755026</v>
          </cell>
          <cell r="BC344">
            <v>0</v>
          </cell>
          <cell r="BD344">
            <v>0</v>
          </cell>
          <cell r="BE344">
            <v>27.3224043715847</v>
          </cell>
          <cell r="BF344">
            <v>41.028280559922152</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CA344">
            <v>0</v>
          </cell>
          <cell r="CB344">
            <v>0.14246575342465917</v>
          </cell>
          <cell r="CC344">
            <v>0</v>
          </cell>
          <cell r="CD344">
            <v>0</v>
          </cell>
          <cell r="CE344">
            <v>12.554341144247303</v>
          </cell>
          <cell r="CF344">
            <v>0</v>
          </cell>
          <cell r="CH344">
            <v>12.696806897671962</v>
          </cell>
          <cell r="CJ344">
            <v>40093</v>
          </cell>
          <cell r="CK344">
            <v>14.928538025564404</v>
          </cell>
          <cell r="CL344">
            <v>9.5763984406534082</v>
          </cell>
          <cell r="CM344">
            <v>68.350684931506848</v>
          </cell>
          <cell r="CN344">
            <v>0</v>
          </cell>
          <cell r="CO344">
            <v>0</v>
          </cell>
          <cell r="CP344">
            <v>57.400229097723276</v>
          </cell>
          <cell r="CQ344">
            <v>0</v>
          </cell>
          <cell r="CR344">
            <v>35</v>
          </cell>
          <cell r="CS344">
            <v>0</v>
          </cell>
          <cell r="CU344">
            <v>40093</v>
          </cell>
          <cell r="CV344">
            <v>2.4677384352249492</v>
          </cell>
          <cell r="CW344">
            <v>5</v>
          </cell>
          <cell r="CX344">
            <v>0</v>
          </cell>
          <cell r="CY344">
            <v>0</v>
          </cell>
          <cell r="CZ344">
            <v>0</v>
          </cell>
          <cell r="DA344">
            <v>0</v>
          </cell>
          <cell r="DB344">
            <v>0</v>
          </cell>
          <cell r="DC344">
            <v>72.328767123287676</v>
          </cell>
          <cell r="DD344">
            <v>67</v>
          </cell>
          <cell r="DE344">
            <v>11.835616438356164</v>
          </cell>
          <cell r="DF344">
            <v>24</v>
          </cell>
          <cell r="DG344">
            <v>58.684931506849324</v>
          </cell>
          <cell r="DH344">
            <v>82.034538588755026</v>
          </cell>
          <cell r="DI344">
            <v>0</v>
          </cell>
          <cell r="DJ344">
            <v>0</v>
          </cell>
          <cell r="DK344">
            <v>27.3224043715847</v>
          </cell>
          <cell r="DL344">
            <v>41.028280559922152</v>
          </cell>
          <cell r="DM344">
            <v>0</v>
          </cell>
          <cell r="DN344">
            <v>0</v>
          </cell>
          <cell r="DO344">
            <v>0</v>
          </cell>
          <cell r="DP344">
            <v>0</v>
          </cell>
          <cell r="DR344">
            <v>68.350684931506848</v>
          </cell>
          <cell r="DS344">
            <v>12.696806897671962</v>
          </cell>
          <cell r="DT344">
            <v>0</v>
          </cell>
          <cell r="DV344">
            <v>40093</v>
          </cell>
          <cell r="DW344">
            <v>6.3842656271022724</v>
          </cell>
          <cell r="DY344">
            <v>49.7</v>
          </cell>
          <cell r="DZ344">
            <v>44.7</v>
          </cell>
          <cell r="EA344">
            <v>35</v>
          </cell>
          <cell r="EB344">
            <v>35</v>
          </cell>
          <cell r="ED344">
            <v>60</v>
          </cell>
          <cell r="EE344">
            <v>20</v>
          </cell>
          <cell r="EF344">
            <v>69.954570241970572</v>
          </cell>
          <cell r="EG344">
            <v>9.9545702419705719</v>
          </cell>
          <cell r="EH344">
            <v>60</v>
          </cell>
          <cell r="EJ344">
            <v>35</v>
          </cell>
          <cell r="EK344">
            <v>95</v>
          </cell>
          <cell r="EL344">
            <v>115</v>
          </cell>
          <cell r="EN344">
            <v>0</v>
          </cell>
          <cell r="EO344">
            <v>60</v>
          </cell>
          <cell r="EP344">
            <v>80</v>
          </cell>
          <cell r="ER344">
            <v>200</v>
          </cell>
          <cell r="ET344">
            <v>15</v>
          </cell>
          <cell r="EU344">
            <v>0</v>
          </cell>
          <cell r="EV344">
            <v>0</v>
          </cell>
          <cell r="EW344">
            <v>59.556025117631037</v>
          </cell>
          <cell r="EX344">
            <v>8.7946598138758105</v>
          </cell>
          <cell r="EZ344">
            <v>59.556025117631037</v>
          </cell>
          <cell r="FA344">
            <v>74.556025117631037</v>
          </cell>
          <cell r="FB344">
            <v>59</v>
          </cell>
          <cell r="FC344">
            <v>68.350684931506848</v>
          </cell>
          <cell r="FE344">
            <v>38271.593294791666</v>
          </cell>
        </row>
        <row r="345">
          <cell r="A345">
            <v>40094</v>
          </cell>
          <cell r="B345">
            <v>8</v>
          </cell>
          <cell r="C345">
            <v>4</v>
          </cell>
          <cell r="D345">
            <v>10</v>
          </cell>
          <cell r="E345">
            <v>2009</v>
          </cell>
          <cell r="G345">
            <v>0</v>
          </cell>
          <cell r="H345">
            <v>2.9496242565328963</v>
          </cell>
          <cell r="I345">
            <v>9.7022789629802979</v>
          </cell>
          <cell r="J345">
            <v>68.493150684931507</v>
          </cell>
          <cell r="K345">
            <v>10.483870967741936</v>
          </cell>
          <cell r="L345">
            <v>0.43122483410992851</v>
          </cell>
          <cell r="M345">
            <v>6.6922469504027671</v>
          </cell>
          <cell r="N345">
            <v>0</v>
          </cell>
          <cell r="O345">
            <v>29.268360473273543</v>
          </cell>
          <cell r="P345">
            <v>16.145941220849569</v>
          </cell>
          <cell r="Q345">
            <v>26.270335669888265</v>
          </cell>
          <cell r="R345">
            <v>27.673413977950737</v>
          </cell>
          <cell r="S345">
            <v>116.70039183433816</v>
          </cell>
          <cell r="T345">
            <v>20.741238050796671</v>
          </cell>
          <cell r="U345">
            <v>25.018456128638228</v>
          </cell>
          <cell r="W345">
            <v>0</v>
          </cell>
          <cell r="X345">
            <v>12.651903219513194</v>
          </cell>
          <cell r="Y345">
            <v>10.483870967741936</v>
          </cell>
          <cell r="Z345">
            <v>0</v>
          </cell>
          <cell r="AA345">
            <v>0</v>
          </cell>
          <cell r="AB345">
            <v>0</v>
          </cell>
          <cell r="AC345">
            <v>5</v>
          </cell>
          <cell r="AD345">
            <v>0</v>
          </cell>
          <cell r="AE345">
            <v>1.3517454706142278</v>
          </cell>
          <cell r="AF345">
            <v>0.77172631389846735</v>
          </cell>
          <cell r="AG345">
            <v>0</v>
          </cell>
          <cell r="AH345">
            <v>2.8883161972423554</v>
          </cell>
          <cell r="AI345">
            <v>0</v>
          </cell>
          <cell r="AJ345">
            <v>0</v>
          </cell>
          <cell r="AK345">
            <v>0</v>
          </cell>
          <cell r="AL345">
            <v>0</v>
          </cell>
          <cell r="AM345">
            <v>0</v>
          </cell>
          <cell r="AN345">
            <v>0</v>
          </cell>
          <cell r="AO345">
            <v>12.058359416863544</v>
          </cell>
          <cell r="AP345">
            <v>0</v>
          </cell>
          <cell r="AQ345">
            <v>23.228273686101531</v>
          </cell>
          <cell r="AR345">
            <v>11.771726313898469</v>
          </cell>
          <cell r="AS345">
            <v>44.730188289668583</v>
          </cell>
          <cell r="AT345">
            <v>0</v>
          </cell>
          <cell r="AU345">
            <v>0</v>
          </cell>
          <cell r="AV345">
            <v>0</v>
          </cell>
          <cell r="AW345">
            <v>67</v>
          </cell>
          <cell r="AX345">
            <v>0</v>
          </cell>
          <cell r="AY345">
            <v>0</v>
          </cell>
          <cell r="AZ345">
            <v>46.913205192950855</v>
          </cell>
          <cell r="BA345">
            <v>0</v>
          </cell>
          <cell r="BB345">
            <v>48.54688082082221</v>
          </cell>
          <cell r="BC345">
            <v>0</v>
          </cell>
          <cell r="BD345">
            <v>0</v>
          </cell>
          <cell r="BE345">
            <v>27.3224043715847</v>
          </cell>
          <cell r="BF345">
            <v>37.12514890985932</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3.9031316500628321</v>
          </cell>
          <cell r="BX345">
            <v>0</v>
          </cell>
          <cell r="BY345">
            <v>0</v>
          </cell>
          <cell r="CA345">
            <v>0</v>
          </cell>
          <cell r="CB345">
            <v>0.14246575342465917</v>
          </cell>
          <cell r="CC345">
            <v>0</v>
          </cell>
          <cell r="CD345">
            <v>0</v>
          </cell>
          <cell r="CE345">
            <v>4.6811874381876351</v>
          </cell>
          <cell r="CF345">
            <v>0</v>
          </cell>
          <cell r="CH345">
            <v>4.8236531916122942</v>
          </cell>
          <cell r="CJ345">
            <v>40094</v>
          </cell>
          <cell r="CK345">
            <v>12.651903219513194</v>
          </cell>
          <cell r="CL345">
            <v>2.1234717845126951</v>
          </cell>
          <cell r="CM345">
            <v>64.447553281444016</v>
          </cell>
          <cell r="CN345">
            <v>3.9031316500628321</v>
          </cell>
          <cell r="CO345">
            <v>0</v>
          </cell>
          <cell r="CP345">
            <v>59.676863903774482</v>
          </cell>
          <cell r="CQ345">
            <v>0</v>
          </cell>
          <cell r="CR345">
            <v>35</v>
          </cell>
          <cell r="CS345">
            <v>0</v>
          </cell>
          <cell r="CU345">
            <v>40094</v>
          </cell>
          <cell r="CV345">
            <v>0</v>
          </cell>
          <cell r="CW345">
            <v>5</v>
          </cell>
          <cell r="CX345">
            <v>0</v>
          </cell>
          <cell r="CY345">
            <v>0</v>
          </cell>
          <cell r="CZ345">
            <v>0</v>
          </cell>
          <cell r="DA345">
            <v>0</v>
          </cell>
          <cell r="DB345">
            <v>0</v>
          </cell>
          <cell r="DC345">
            <v>72.328767123287676</v>
          </cell>
          <cell r="DD345">
            <v>67</v>
          </cell>
          <cell r="DE345">
            <v>11.835616438356164</v>
          </cell>
          <cell r="DF345">
            <v>24</v>
          </cell>
          <cell r="DG345">
            <v>58.684931506849324</v>
          </cell>
          <cell r="DH345">
            <v>48.54688082082221</v>
          </cell>
          <cell r="DI345">
            <v>0</v>
          </cell>
          <cell r="DJ345">
            <v>0</v>
          </cell>
          <cell r="DK345">
            <v>27.3224043715847</v>
          </cell>
          <cell r="DL345">
            <v>37.12514890985932</v>
          </cell>
          <cell r="DM345">
            <v>0</v>
          </cell>
          <cell r="DN345">
            <v>0</v>
          </cell>
          <cell r="DO345">
            <v>0</v>
          </cell>
          <cell r="DP345">
            <v>3.9031316500628321</v>
          </cell>
          <cell r="DR345">
            <v>68.350684931506848</v>
          </cell>
          <cell r="DS345">
            <v>4.8236531916122942</v>
          </cell>
          <cell r="DT345">
            <v>0</v>
          </cell>
          <cell r="DV345">
            <v>40094</v>
          </cell>
          <cell r="DW345">
            <v>1.4156478563417967</v>
          </cell>
          <cell r="DY345">
            <v>49.7</v>
          </cell>
          <cell r="DZ345">
            <v>44.7</v>
          </cell>
          <cell r="EA345">
            <v>35</v>
          </cell>
          <cell r="EB345">
            <v>35</v>
          </cell>
          <cell r="ED345">
            <v>60</v>
          </cell>
          <cell r="EE345">
            <v>20</v>
          </cell>
          <cell r="EF345">
            <v>64.358051341962124</v>
          </cell>
          <cell r="EG345">
            <v>4.3580513419621241</v>
          </cell>
          <cell r="EH345">
            <v>60</v>
          </cell>
          <cell r="EJ345">
            <v>35</v>
          </cell>
          <cell r="EK345">
            <v>95</v>
          </cell>
          <cell r="EL345">
            <v>115</v>
          </cell>
          <cell r="EN345">
            <v>0</v>
          </cell>
          <cell r="EO345">
            <v>60</v>
          </cell>
          <cell r="EP345">
            <v>80</v>
          </cell>
          <cell r="ER345">
            <v>200</v>
          </cell>
          <cell r="ET345">
            <v>15</v>
          </cell>
          <cell r="EU345">
            <v>0</v>
          </cell>
          <cell r="EV345">
            <v>3.9031316500628321</v>
          </cell>
          <cell r="EW345">
            <v>53.350684931506855</v>
          </cell>
          <cell r="EX345">
            <v>15</v>
          </cell>
          <cell r="EZ345">
            <v>49.447553281444023</v>
          </cell>
          <cell r="FA345">
            <v>64.447553281444016</v>
          </cell>
          <cell r="FB345">
            <v>59</v>
          </cell>
          <cell r="FC345">
            <v>68.350684931506848</v>
          </cell>
          <cell r="FE345">
            <v>38271.593295023151</v>
          </cell>
        </row>
        <row r="346">
          <cell r="A346">
            <v>40095</v>
          </cell>
          <cell r="B346">
            <v>9</v>
          </cell>
          <cell r="C346">
            <v>5</v>
          </cell>
          <cell r="D346">
            <v>10</v>
          </cell>
          <cell r="E346">
            <v>2009</v>
          </cell>
          <cell r="G346">
            <v>0</v>
          </cell>
          <cell r="H346">
            <v>2.9720205135757967</v>
          </cell>
          <cell r="I346">
            <v>9.7866127085833519</v>
          </cell>
          <cell r="J346">
            <v>68.493150684931507</v>
          </cell>
          <cell r="K346">
            <v>10.483870967741936</v>
          </cell>
          <cell r="L346">
            <v>0.4344990891973749</v>
          </cell>
          <cell r="M346">
            <v>6.750417020958511</v>
          </cell>
          <cell r="N346">
            <v>0</v>
          </cell>
          <cell r="O346">
            <v>29.490592753514623</v>
          </cell>
          <cell r="P346">
            <v>16.286284299484642</v>
          </cell>
          <cell r="Q346">
            <v>25.973989742300532</v>
          </cell>
          <cell r="R346">
            <v>27.673413977950737</v>
          </cell>
          <cell r="S346">
            <v>185.54430814020699</v>
          </cell>
          <cell r="T346">
            <v>21.175294072612417</v>
          </cell>
          <cell r="U346">
            <v>29.922081949171506</v>
          </cell>
          <cell r="W346">
            <v>0</v>
          </cell>
          <cell r="X346">
            <v>12.758633222159148</v>
          </cell>
          <cell r="Y346">
            <v>10.483870967741936</v>
          </cell>
          <cell r="Z346">
            <v>0</v>
          </cell>
          <cell r="AA346">
            <v>0</v>
          </cell>
          <cell r="AB346">
            <v>0</v>
          </cell>
          <cell r="AC346">
            <v>5</v>
          </cell>
          <cell r="AD346">
            <v>0</v>
          </cell>
          <cell r="AE346">
            <v>1.3517454706142278</v>
          </cell>
          <cell r="AF346">
            <v>0.83317063954165782</v>
          </cell>
          <cell r="AG346">
            <v>0</v>
          </cell>
          <cell r="AH346">
            <v>2.7901210253379176</v>
          </cell>
          <cell r="AI346">
            <v>0</v>
          </cell>
          <cell r="AJ346">
            <v>0</v>
          </cell>
          <cell r="AK346">
            <v>0</v>
          </cell>
          <cell r="AL346">
            <v>0</v>
          </cell>
          <cell r="AM346">
            <v>0</v>
          </cell>
          <cell r="AN346">
            <v>0</v>
          </cell>
          <cell r="AO346">
            <v>11.51722073945049</v>
          </cell>
          <cell r="AP346">
            <v>0</v>
          </cell>
          <cell r="AQ346">
            <v>23.166829360458344</v>
          </cell>
          <cell r="AR346">
            <v>11.833170639541656</v>
          </cell>
          <cell r="AS346">
            <v>45.262792136340124</v>
          </cell>
          <cell r="AT346">
            <v>0</v>
          </cell>
          <cell r="AU346">
            <v>0</v>
          </cell>
          <cell r="AV346">
            <v>0</v>
          </cell>
          <cell r="AW346">
            <v>67</v>
          </cell>
          <cell r="AX346">
            <v>0</v>
          </cell>
          <cell r="AY346">
            <v>0</v>
          </cell>
          <cell r="AZ346">
            <v>46.851760867307668</v>
          </cell>
          <cell r="BA346">
            <v>0</v>
          </cell>
          <cell r="BB346">
            <v>122.78992329468326</v>
          </cell>
          <cell r="BC346">
            <v>0</v>
          </cell>
          <cell r="BD346">
            <v>0</v>
          </cell>
          <cell r="BE346">
            <v>27.3224043715847</v>
          </cell>
          <cell r="BF346">
            <v>37.554954875554813</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3.4733256843673388</v>
          </cell>
          <cell r="BX346">
            <v>0</v>
          </cell>
          <cell r="BY346">
            <v>0</v>
          </cell>
          <cell r="CA346">
            <v>0</v>
          </cell>
          <cell r="CB346">
            <v>0.14246575342465917</v>
          </cell>
          <cell r="CC346">
            <v>0</v>
          </cell>
          <cell r="CD346">
            <v>0</v>
          </cell>
          <cell r="CE346">
            <v>4.8541468721219871</v>
          </cell>
          <cell r="CF346">
            <v>0</v>
          </cell>
          <cell r="CH346">
            <v>4.9966126255466463</v>
          </cell>
          <cell r="CJ346">
            <v>40095</v>
          </cell>
          <cell r="CK346">
            <v>12.758633222159148</v>
          </cell>
          <cell r="CL346">
            <v>2.1849161101558856</v>
          </cell>
          <cell r="CM346">
            <v>64.877359247139509</v>
          </cell>
          <cell r="CN346">
            <v>3.4733256843673388</v>
          </cell>
          <cell r="CO346">
            <v>0</v>
          </cell>
          <cell r="CP346">
            <v>59.570133901128528</v>
          </cell>
          <cell r="CQ346">
            <v>0</v>
          </cell>
          <cell r="CR346">
            <v>35</v>
          </cell>
          <cell r="CS346">
            <v>0</v>
          </cell>
          <cell r="CU346">
            <v>40095</v>
          </cell>
          <cell r="CV346">
            <v>0</v>
          </cell>
          <cell r="CW346">
            <v>5</v>
          </cell>
          <cell r="CX346">
            <v>0</v>
          </cell>
          <cell r="CY346">
            <v>0</v>
          </cell>
          <cell r="CZ346">
            <v>0</v>
          </cell>
          <cell r="DA346">
            <v>0</v>
          </cell>
          <cell r="DB346">
            <v>0</v>
          </cell>
          <cell r="DC346">
            <v>72.328767123287676</v>
          </cell>
          <cell r="DD346">
            <v>67</v>
          </cell>
          <cell r="DE346">
            <v>11.835616438356164</v>
          </cell>
          <cell r="DF346">
            <v>24</v>
          </cell>
          <cell r="DG346">
            <v>58.684931506849324</v>
          </cell>
          <cell r="DH346">
            <v>122.78992329468326</v>
          </cell>
          <cell r="DI346">
            <v>0</v>
          </cell>
          <cell r="DJ346">
            <v>0</v>
          </cell>
          <cell r="DK346">
            <v>27.3224043715847</v>
          </cell>
          <cell r="DL346">
            <v>37.554954875554813</v>
          </cell>
          <cell r="DM346">
            <v>0</v>
          </cell>
          <cell r="DN346">
            <v>0</v>
          </cell>
          <cell r="DO346">
            <v>0</v>
          </cell>
          <cell r="DP346">
            <v>3.4733256843673388</v>
          </cell>
          <cell r="DR346">
            <v>68.350684931506848</v>
          </cell>
          <cell r="DS346">
            <v>4.9966126255466463</v>
          </cell>
          <cell r="DT346">
            <v>0</v>
          </cell>
          <cell r="DV346">
            <v>40095</v>
          </cell>
          <cell r="DW346">
            <v>1.4566107401039237</v>
          </cell>
          <cell r="DY346">
            <v>49.7</v>
          </cell>
          <cell r="DZ346">
            <v>44.7</v>
          </cell>
          <cell r="EA346">
            <v>35</v>
          </cell>
          <cell r="EB346">
            <v>35</v>
          </cell>
          <cell r="ED346">
            <v>60</v>
          </cell>
          <cell r="EE346">
            <v>20</v>
          </cell>
          <cell r="EF346">
            <v>64.424280773250516</v>
          </cell>
          <cell r="EG346">
            <v>4.4242807732505156</v>
          </cell>
          <cell r="EH346">
            <v>60</v>
          </cell>
          <cell r="EJ346">
            <v>35</v>
          </cell>
          <cell r="EK346">
            <v>95</v>
          </cell>
          <cell r="EL346">
            <v>115</v>
          </cell>
          <cell r="EN346">
            <v>0</v>
          </cell>
          <cell r="EO346">
            <v>60</v>
          </cell>
          <cell r="EP346">
            <v>80</v>
          </cell>
          <cell r="ER346">
            <v>200</v>
          </cell>
          <cell r="ET346">
            <v>15</v>
          </cell>
          <cell r="EU346">
            <v>0</v>
          </cell>
          <cell r="EV346">
            <v>3.4733256843673388</v>
          </cell>
          <cell r="EW346">
            <v>53.350684931506848</v>
          </cell>
          <cell r="EX346">
            <v>15</v>
          </cell>
          <cell r="EZ346">
            <v>49.877359247139509</v>
          </cell>
          <cell r="FA346">
            <v>64.877359247139509</v>
          </cell>
          <cell r="FB346">
            <v>59</v>
          </cell>
          <cell r="FC346">
            <v>68.350684931506848</v>
          </cell>
          <cell r="FE346">
            <v>38271.59329513889</v>
          </cell>
        </row>
        <row r="347">
          <cell r="A347">
            <v>40096</v>
          </cell>
          <cell r="B347">
            <v>10</v>
          </cell>
          <cell r="C347">
            <v>6</v>
          </cell>
          <cell r="D347">
            <v>10</v>
          </cell>
          <cell r="E347">
            <v>2009</v>
          </cell>
          <cell r="G347">
            <v>0</v>
          </cell>
          <cell r="H347">
            <v>2.5293144483810219</v>
          </cell>
          <cell r="I347">
            <v>11.889716377213903</v>
          </cell>
          <cell r="J347">
            <v>68.493150684931507</v>
          </cell>
          <cell r="K347">
            <v>10.483870967741936</v>
          </cell>
          <cell r="L347">
            <v>0.36977699820552973</v>
          </cell>
          <cell r="M347">
            <v>8.2010544605204796</v>
          </cell>
          <cell r="N347">
            <v>8.5097142857142849</v>
          </cell>
          <cell r="O347">
            <v>25.097734689940214</v>
          </cell>
          <cell r="P347">
            <v>19.786141224298458</v>
          </cell>
          <cell r="Q347">
            <v>25.818602738967737</v>
          </cell>
          <cell r="R347">
            <v>27.673413977950737</v>
          </cell>
          <cell r="S347">
            <v>117.4400976387538</v>
          </cell>
          <cell r="T347">
            <v>21.517312116180097</v>
          </cell>
          <cell r="U347">
            <v>38.156821074986105</v>
          </cell>
          <cell r="W347">
            <v>0</v>
          </cell>
          <cell r="X347">
            <v>14.419030825594925</v>
          </cell>
          <cell r="Y347">
            <v>10.483870967741936</v>
          </cell>
          <cell r="Z347">
            <v>0</v>
          </cell>
          <cell r="AA347">
            <v>0</v>
          </cell>
          <cell r="AB347">
            <v>2.4664866838447628</v>
          </cell>
          <cell r="AC347">
            <v>5</v>
          </cell>
          <cell r="AD347">
            <v>0</v>
          </cell>
          <cell r="AE347">
            <v>1.3517454706142278</v>
          </cell>
          <cell r="AF347">
            <v>8.2623135899813036</v>
          </cell>
          <cell r="AG347">
            <v>0</v>
          </cell>
          <cell r="AH347">
            <v>2.5274165791571175</v>
          </cell>
          <cell r="AI347">
            <v>0</v>
          </cell>
          <cell r="AJ347">
            <v>0</v>
          </cell>
          <cell r="AK347">
            <v>0</v>
          </cell>
          <cell r="AL347">
            <v>0</v>
          </cell>
          <cell r="AM347">
            <v>0</v>
          </cell>
          <cell r="AN347">
            <v>0</v>
          </cell>
          <cell r="AO347">
            <v>9.557353060585946</v>
          </cell>
          <cell r="AP347">
            <v>0</v>
          </cell>
          <cell r="AQ347">
            <v>15.737686410018696</v>
          </cell>
          <cell r="AR347">
            <v>19.262313589981304</v>
          </cell>
          <cell r="AS347">
            <v>45.824966657949687</v>
          </cell>
          <cell r="AT347">
            <v>0</v>
          </cell>
          <cell r="AU347">
            <v>0</v>
          </cell>
          <cell r="AV347">
            <v>0</v>
          </cell>
          <cell r="AW347">
            <v>67</v>
          </cell>
          <cell r="AX347">
            <v>0</v>
          </cell>
          <cell r="AY347">
            <v>0</v>
          </cell>
          <cell r="AZ347">
            <v>39.42261791686802</v>
          </cell>
          <cell r="BA347">
            <v>0</v>
          </cell>
          <cell r="BB347">
            <v>70.691612913051998</v>
          </cell>
          <cell r="BC347">
            <v>0</v>
          </cell>
          <cell r="BD347">
            <v>0</v>
          </cell>
          <cell r="BE347">
            <v>27.3224043715847</v>
          </cell>
          <cell r="BF347">
            <v>41.028280559922152</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CA347">
            <v>0</v>
          </cell>
          <cell r="CB347">
            <v>0.14246575342465917</v>
          </cell>
          <cell r="CC347">
            <v>0</v>
          </cell>
          <cell r="CD347">
            <v>0</v>
          </cell>
          <cell r="CE347">
            <v>5.4661563334643972</v>
          </cell>
          <cell r="CF347">
            <v>0</v>
          </cell>
          <cell r="CH347">
            <v>5.6086220868890564</v>
          </cell>
          <cell r="CJ347">
            <v>40096</v>
          </cell>
          <cell r="CK347">
            <v>14.419030825594925</v>
          </cell>
          <cell r="CL347">
            <v>9.6140590605955314</v>
          </cell>
          <cell r="CM347">
            <v>68.350684931506848</v>
          </cell>
          <cell r="CN347">
            <v>0</v>
          </cell>
          <cell r="CO347">
            <v>0</v>
          </cell>
          <cell r="CP347">
            <v>57.909736297692753</v>
          </cell>
          <cell r="CQ347">
            <v>0</v>
          </cell>
          <cell r="CR347">
            <v>35</v>
          </cell>
          <cell r="CS347">
            <v>0</v>
          </cell>
          <cell r="CU347">
            <v>40096</v>
          </cell>
          <cell r="CV347">
            <v>2.4664866838447628</v>
          </cell>
          <cell r="CW347">
            <v>5</v>
          </cell>
          <cell r="CX347">
            <v>0</v>
          </cell>
          <cell r="CY347">
            <v>0</v>
          </cell>
          <cell r="CZ347">
            <v>0</v>
          </cell>
          <cell r="DA347">
            <v>0</v>
          </cell>
          <cell r="DB347">
            <v>0</v>
          </cell>
          <cell r="DC347">
            <v>72.328767123287676</v>
          </cell>
          <cell r="DD347">
            <v>67</v>
          </cell>
          <cell r="DE347">
            <v>11.835616438356164</v>
          </cell>
          <cell r="DF347">
            <v>24</v>
          </cell>
          <cell r="DG347">
            <v>58.684931506849324</v>
          </cell>
          <cell r="DH347">
            <v>70.691612913051998</v>
          </cell>
          <cell r="DI347">
            <v>0</v>
          </cell>
          <cell r="DJ347">
            <v>0</v>
          </cell>
          <cell r="DK347">
            <v>27.3224043715847</v>
          </cell>
          <cell r="DL347">
            <v>41.028280559922152</v>
          </cell>
          <cell r="DM347">
            <v>0</v>
          </cell>
          <cell r="DN347">
            <v>0</v>
          </cell>
          <cell r="DO347">
            <v>0</v>
          </cell>
          <cell r="DP347">
            <v>0</v>
          </cell>
          <cell r="DR347">
            <v>68.350684931506848</v>
          </cell>
          <cell r="DS347">
            <v>5.6086220868890564</v>
          </cell>
          <cell r="DT347">
            <v>0</v>
          </cell>
          <cell r="DV347">
            <v>40096</v>
          </cell>
          <cell r="DW347">
            <v>6.4093727070636879</v>
          </cell>
          <cell r="DY347">
            <v>49.7</v>
          </cell>
          <cell r="DZ347">
            <v>44.7</v>
          </cell>
          <cell r="EA347">
            <v>35</v>
          </cell>
          <cell r="EB347">
            <v>35</v>
          </cell>
          <cell r="ED347">
            <v>60</v>
          </cell>
          <cell r="EE347">
            <v>20</v>
          </cell>
          <cell r="EF347">
            <v>63.37589263115715</v>
          </cell>
          <cell r="EG347">
            <v>3.37589263115715</v>
          </cell>
          <cell r="EH347">
            <v>60</v>
          </cell>
          <cell r="EJ347">
            <v>35</v>
          </cell>
          <cell r="EK347">
            <v>95</v>
          </cell>
          <cell r="EL347">
            <v>115</v>
          </cell>
          <cell r="EN347">
            <v>0</v>
          </cell>
          <cell r="EO347">
            <v>60</v>
          </cell>
          <cell r="EP347">
            <v>80</v>
          </cell>
          <cell r="ER347">
            <v>200</v>
          </cell>
          <cell r="ET347">
            <v>15</v>
          </cell>
          <cell r="EU347">
            <v>0</v>
          </cell>
          <cell r="EV347">
            <v>0</v>
          </cell>
          <cell r="EW347">
            <v>60.595802935246518</v>
          </cell>
          <cell r="EX347">
            <v>7.7548819962603304</v>
          </cell>
          <cell r="EZ347">
            <v>60.595802935246518</v>
          </cell>
          <cell r="FA347">
            <v>75.595802935246525</v>
          </cell>
          <cell r="FB347">
            <v>59</v>
          </cell>
          <cell r="FC347">
            <v>68.350684931506848</v>
          </cell>
          <cell r="FE347">
            <v>38271.593295486113</v>
          </cell>
        </row>
        <row r="348">
          <cell r="A348">
            <v>40097</v>
          </cell>
          <cell r="B348">
            <v>11</v>
          </cell>
          <cell r="C348">
            <v>7</v>
          </cell>
          <cell r="D348">
            <v>10</v>
          </cell>
          <cell r="E348">
            <v>2009</v>
          </cell>
          <cell r="G348">
            <v>0</v>
          </cell>
          <cell r="H348">
            <v>2.449639136547177</v>
          </cell>
          <cell r="I348">
            <v>11.863272527670729</v>
          </cell>
          <cell r="J348">
            <v>68.493150684931507</v>
          </cell>
          <cell r="K348">
            <v>10.483870967741936</v>
          </cell>
          <cell r="L348">
            <v>0.35812874400769079</v>
          </cell>
          <cell r="M348">
            <v>8.1828145426478365</v>
          </cell>
          <cell r="N348">
            <v>8.5097142857142849</v>
          </cell>
          <cell r="O348">
            <v>24.307137127417271</v>
          </cell>
          <cell r="P348">
            <v>19.742134981846945</v>
          </cell>
          <cell r="Q348">
            <v>25.884875391135068</v>
          </cell>
          <cell r="R348">
            <v>27.673413977950737</v>
          </cell>
          <cell r="S348">
            <v>153.81833849998733</v>
          </cell>
          <cell r="T348">
            <v>21.648036255933576</v>
          </cell>
          <cell r="U348">
            <v>39.382465761034837</v>
          </cell>
          <cell r="W348">
            <v>0</v>
          </cell>
          <cell r="X348">
            <v>14.312911664217905</v>
          </cell>
          <cell r="Y348">
            <v>10.483870967741936</v>
          </cell>
          <cell r="Z348">
            <v>0</v>
          </cell>
          <cell r="AA348">
            <v>0</v>
          </cell>
          <cell r="AB348">
            <v>2.4652355674109283</v>
          </cell>
          <cell r="AC348">
            <v>5</v>
          </cell>
          <cell r="AD348">
            <v>0</v>
          </cell>
          <cell r="AE348">
            <v>1.3517454706142278</v>
          </cell>
          <cell r="AF348">
            <v>8.2336765343446547</v>
          </cell>
          <cell r="AG348">
            <v>0</v>
          </cell>
          <cell r="AH348">
            <v>2.74240526817937</v>
          </cell>
          <cell r="AI348">
            <v>0</v>
          </cell>
          <cell r="AJ348">
            <v>0</v>
          </cell>
          <cell r="AK348">
            <v>0</v>
          </cell>
          <cell r="AL348">
            <v>0</v>
          </cell>
          <cell r="AM348">
            <v>0</v>
          </cell>
          <cell r="AN348">
            <v>0</v>
          </cell>
          <cell r="AO348">
            <v>8.888314798970061</v>
          </cell>
          <cell r="AP348">
            <v>0</v>
          </cell>
          <cell r="AQ348">
            <v>15.766323465655345</v>
          </cell>
          <cell r="AR348">
            <v>19.233676534344653</v>
          </cell>
          <cell r="AS348">
            <v>46.385135391920343</v>
          </cell>
          <cell r="AT348">
            <v>0</v>
          </cell>
          <cell r="AU348">
            <v>0</v>
          </cell>
          <cell r="AV348">
            <v>0</v>
          </cell>
          <cell r="AW348">
            <v>67</v>
          </cell>
          <cell r="AX348">
            <v>0</v>
          </cell>
          <cell r="AY348">
            <v>0</v>
          </cell>
          <cell r="AZ348">
            <v>39.451254972504671</v>
          </cell>
          <cell r="BA348">
            <v>0</v>
          </cell>
          <cell r="BB348">
            <v>108.39758554445109</v>
          </cell>
          <cell r="BC348">
            <v>0</v>
          </cell>
          <cell r="BD348">
            <v>0</v>
          </cell>
          <cell r="BE348">
            <v>27.3224043715847</v>
          </cell>
          <cell r="BF348">
            <v>41.028280559922152</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A348">
            <v>0</v>
          </cell>
          <cell r="CB348">
            <v>0.14246575342465917</v>
          </cell>
          <cell r="CC348">
            <v>0</v>
          </cell>
          <cell r="CD348">
            <v>0</v>
          </cell>
          <cell r="CE348">
            <v>4.5917060192802523</v>
          </cell>
          <cell r="CF348">
            <v>0</v>
          </cell>
          <cell r="CH348">
            <v>4.7341717727049115</v>
          </cell>
          <cell r="CJ348">
            <v>40097</v>
          </cell>
          <cell r="CK348">
            <v>14.312911664217905</v>
          </cell>
          <cell r="CL348">
            <v>9.5854220049588825</v>
          </cell>
          <cell r="CM348">
            <v>68.350684931506848</v>
          </cell>
          <cell r="CN348">
            <v>0</v>
          </cell>
          <cell r="CO348">
            <v>0</v>
          </cell>
          <cell r="CP348">
            <v>58.015855459069776</v>
          </cell>
          <cell r="CQ348">
            <v>0</v>
          </cell>
          <cell r="CR348">
            <v>35</v>
          </cell>
          <cell r="CS348">
            <v>0</v>
          </cell>
          <cell r="CU348">
            <v>40097</v>
          </cell>
          <cell r="CV348">
            <v>2.4652355674109283</v>
          </cell>
          <cell r="CW348">
            <v>5</v>
          </cell>
          <cell r="CX348">
            <v>0</v>
          </cell>
          <cell r="CY348">
            <v>0</v>
          </cell>
          <cell r="CZ348">
            <v>0</v>
          </cell>
          <cell r="DA348">
            <v>0</v>
          </cell>
          <cell r="DB348">
            <v>0</v>
          </cell>
          <cell r="DC348">
            <v>72.328767123287676</v>
          </cell>
          <cell r="DD348">
            <v>67</v>
          </cell>
          <cell r="DE348">
            <v>11.835616438356164</v>
          </cell>
          <cell r="DF348">
            <v>24</v>
          </cell>
          <cell r="DG348">
            <v>58.684931506849324</v>
          </cell>
          <cell r="DH348">
            <v>108.39758554445109</v>
          </cell>
          <cell r="DI348">
            <v>0</v>
          </cell>
          <cell r="DJ348">
            <v>0</v>
          </cell>
          <cell r="DK348">
            <v>27.3224043715847</v>
          </cell>
          <cell r="DL348">
            <v>41.028280559922152</v>
          </cell>
          <cell r="DM348">
            <v>0</v>
          </cell>
          <cell r="DN348">
            <v>0</v>
          </cell>
          <cell r="DO348">
            <v>0</v>
          </cell>
          <cell r="DP348">
            <v>0</v>
          </cell>
          <cell r="DR348">
            <v>68.350684931506848</v>
          </cell>
          <cell r="DS348">
            <v>4.7341717727049115</v>
          </cell>
          <cell r="DT348">
            <v>0</v>
          </cell>
          <cell r="DV348">
            <v>40097</v>
          </cell>
          <cell r="DW348">
            <v>6.390281336639255</v>
          </cell>
          <cell r="DY348">
            <v>49.7</v>
          </cell>
          <cell r="DZ348">
            <v>44.7</v>
          </cell>
          <cell r="EA348">
            <v>35</v>
          </cell>
          <cell r="EB348">
            <v>35</v>
          </cell>
          <cell r="ED348">
            <v>60</v>
          </cell>
          <cell r="EE348">
            <v>20</v>
          </cell>
          <cell r="EF348">
            <v>62.607561478350028</v>
          </cell>
          <cell r="EG348">
            <v>2.6075614783500285</v>
          </cell>
          <cell r="EH348">
            <v>60</v>
          </cell>
          <cell r="EJ348">
            <v>35</v>
          </cell>
          <cell r="EK348">
            <v>95</v>
          </cell>
          <cell r="EL348">
            <v>115</v>
          </cell>
          <cell r="EN348">
            <v>0</v>
          </cell>
          <cell r="EO348">
            <v>60</v>
          </cell>
          <cell r="EP348">
            <v>80</v>
          </cell>
          <cell r="ER348">
            <v>200</v>
          </cell>
          <cell r="ET348">
            <v>15</v>
          </cell>
          <cell r="EU348">
            <v>0</v>
          </cell>
          <cell r="EV348">
            <v>0</v>
          </cell>
          <cell r="EW348">
            <v>60.461032159819233</v>
          </cell>
          <cell r="EX348">
            <v>7.889652771687615</v>
          </cell>
          <cell r="EZ348">
            <v>60.461032159819233</v>
          </cell>
          <cell r="FA348">
            <v>75.46103215981924</v>
          </cell>
          <cell r="FB348">
            <v>59</v>
          </cell>
          <cell r="FC348">
            <v>68.350684931506848</v>
          </cell>
          <cell r="FE348">
            <v>38271.59329571759</v>
          </cell>
        </row>
        <row r="349">
          <cell r="A349">
            <v>40098</v>
          </cell>
          <cell r="B349">
            <v>12</v>
          </cell>
          <cell r="C349">
            <v>1</v>
          </cell>
          <cell r="D349">
            <v>10</v>
          </cell>
          <cell r="E349">
            <v>2009</v>
          </cell>
          <cell r="G349">
            <v>0</v>
          </cell>
          <cell r="H349">
            <v>2.7859014243665028</v>
          </cell>
          <cell r="I349">
            <v>11.983764504512321</v>
          </cell>
          <cell r="J349">
            <v>68.493150684931507</v>
          </cell>
          <cell r="K349">
            <v>10.483870967741936</v>
          </cell>
          <cell r="L349">
            <v>0.40728912399885553</v>
          </cell>
          <cell r="M349">
            <v>8.2659251260110747</v>
          </cell>
          <cell r="N349">
            <v>8.5097142857142849</v>
          </cell>
          <cell r="O349">
            <v>27.64378105135631</v>
          </cell>
          <cell r="P349">
            <v>19.94265038478386</v>
          </cell>
          <cell r="Q349">
            <v>25.979886100211395</v>
          </cell>
          <cell r="R349">
            <v>27.673413977950737</v>
          </cell>
          <cell r="S349">
            <v>87.740597134393113</v>
          </cell>
          <cell r="T349">
            <v>21.410587833679731</v>
          </cell>
          <cell r="U349">
            <v>37.156194488606488</v>
          </cell>
          <cell r="W349">
            <v>0</v>
          </cell>
          <cell r="X349">
            <v>14.769665928878823</v>
          </cell>
          <cell r="Y349">
            <v>10.483870967741936</v>
          </cell>
          <cell r="Z349">
            <v>0</v>
          </cell>
          <cell r="AA349">
            <v>0</v>
          </cell>
          <cell r="AB349">
            <v>2.4639850856013723</v>
          </cell>
          <cell r="AC349">
            <v>5</v>
          </cell>
          <cell r="AD349">
            <v>0</v>
          </cell>
          <cell r="AE349">
            <v>1.3517454706142278</v>
          </cell>
          <cell r="AF349">
            <v>8.3671979795086155</v>
          </cell>
          <cell r="AG349">
            <v>0</v>
          </cell>
          <cell r="AH349">
            <v>2.74221279544685</v>
          </cell>
          <cell r="AI349">
            <v>0</v>
          </cell>
          <cell r="AJ349">
            <v>0</v>
          </cell>
          <cell r="AK349">
            <v>0</v>
          </cell>
          <cell r="AL349">
            <v>0</v>
          </cell>
          <cell r="AM349">
            <v>0</v>
          </cell>
          <cell r="AN349">
            <v>0</v>
          </cell>
          <cell r="AO349">
            <v>7.8534604492163425</v>
          </cell>
          <cell r="AP349">
            <v>0</v>
          </cell>
          <cell r="AQ349">
            <v>15.632802020491384</v>
          </cell>
          <cell r="AR349">
            <v>19.367197979508617</v>
          </cell>
          <cell r="AS349">
            <v>46.963427949745665</v>
          </cell>
          <cell r="AT349">
            <v>0</v>
          </cell>
          <cell r="AU349">
            <v>0</v>
          </cell>
          <cell r="AV349">
            <v>0</v>
          </cell>
          <cell r="AW349">
            <v>67</v>
          </cell>
          <cell r="AX349">
            <v>0</v>
          </cell>
          <cell r="AY349">
            <v>0</v>
          </cell>
          <cell r="AZ349">
            <v>39.317733527340707</v>
          </cell>
          <cell r="BA349">
            <v>0</v>
          </cell>
          <cell r="BB349">
            <v>39.989645929338607</v>
          </cell>
          <cell r="BC349">
            <v>0</v>
          </cell>
          <cell r="BD349">
            <v>0</v>
          </cell>
          <cell r="BE349">
            <v>27.3224043715847</v>
          </cell>
          <cell r="BF349">
            <v>41.028280559922152</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CA349">
            <v>0</v>
          </cell>
          <cell r="CB349">
            <v>0.14246575342465917</v>
          </cell>
          <cell r="CC349">
            <v>0</v>
          </cell>
          <cell r="CD349">
            <v>0</v>
          </cell>
          <cell r="CE349">
            <v>8.6806303198934245</v>
          </cell>
          <cell r="CF349">
            <v>0</v>
          </cell>
          <cell r="CH349">
            <v>8.8230960733180837</v>
          </cell>
          <cell r="CJ349">
            <v>40098</v>
          </cell>
          <cell r="CK349">
            <v>14.769665928878823</v>
          </cell>
          <cell r="CL349">
            <v>9.7189434501228433</v>
          </cell>
          <cell r="CM349">
            <v>68.350684931506848</v>
          </cell>
          <cell r="CN349">
            <v>0</v>
          </cell>
          <cell r="CO349">
            <v>0</v>
          </cell>
          <cell r="CP349">
            <v>57.559101194408854</v>
          </cell>
          <cell r="CQ349">
            <v>0</v>
          </cell>
          <cell r="CR349">
            <v>35</v>
          </cell>
          <cell r="CS349">
            <v>0</v>
          </cell>
          <cell r="CU349">
            <v>40098</v>
          </cell>
          <cell r="CV349">
            <v>2.4639850856013723</v>
          </cell>
          <cell r="CW349">
            <v>5</v>
          </cell>
          <cell r="CX349">
            <v>0</v>
          </cell>
          <cell r="CY349">
            <v>0</v>
          </cell>
          <cell r="CZ349">
            <v>0</v>
          </cell>
          <cell r="DA349">
            <v>0</v>
          </cell>
          <cell r="DB349">
            <v>0</v>
          </cell>
          <cell r="DC349">
            <v>72.328767123287676</v>
          </cell>
          <cell r="DD349">
            <v>67</v>
          </cell>
          <cell r="DE349">
            <v>11.835616438356164</v>
          </cell>
          <cell r="DF349">
            <v>24</v>
          </cell>
          <cell r="DG349">
            <v>58.684931506849324</v>
          </cell>
          <cell r="DH349">
            <v>39.989645929338607</v>
          </cell>
          <cell r="DI349">
            <v>0</v>
          </cell>
          <cell r="DJ349">
            <v>0</v>
          </cell>
          <cell r="DK349">
            <v>27.3224043715847</v>
          </cell>
          <cell r="DL349">
            <v>41.028280559922152</v>
          </cell>
          <cell r="DM349">
            <v>0</v>
          </cell>
          <cell r="DN349">
            <v>0</v>
          </cell>
          <cell r="DO349">
            <v>0</v>
          </cell>
          <cell r="DP349">
            <v>0</v>
          </cell>
          <cell r="DR349">
            <v>68.350684931506848</v>
          </cell>
          <cell r="DS349">
            <v>8.8230960733180837</v>
          </cell>
          <cell r="DT349">
            <v>0</v>
          </cell>
          <cell r="DV349">
            <v>40098</v>
          </cell>
          <cell r="DW349">
            <v>6.4792956334152292</v>
          </cell>
          <cell r="DY349">
            <v>49.7</v>
          </cell>
          <cell r="DZ349">
            <v>44.7</v>
          </cell>
          <cell r="EA349">
            <v>35</v>
          </cell>
          <cell r="EB349">
            <v>35</v>
          </cell>
          <cell r="ED349">
            <v>60</v>
          </cell>
          <cell r="EE349">
            <v>20</v>
          </cell>
          <cell r="EF349">
            <v>66.239731514302278</v>
          </cell>
          <cell r="EG349">
            <v>6.239731514302278</v>
          </cell>
          <cell r="EH349">
            <v>60</v>
          </cell>
          <cell r="EJ349">
            <v>35</v>
          </cell>
          <cell r="EK349">
            <v>95</v>
          </cell>
          <cell r="EL349">
            <v>115</v>
          </cell>
          <cell r="EN349">
            <v>0</v>
          </cell>
          <cell r="EO349">
            <v>60</v>
          </cell>
          <cell r="EP349">
            <v>80</v>
          </cell>
          <cell r="ER349">
            <v>200</v>
          </cell>
          <cell r="ET349">
            <v>15</v>
          </cell>
          <cell r="EU349">
            <v>0</v>
          </cell>
          <cell r="EV349">
            <v>0</v>
          </cell>
          <cell r="EW349">
            <v>61.075118135660013</v>
          </cell>
          <cell r="EX349">
            <v>7.2755667958468351</v>
          </cell>
          <cell r="EZ349">
            <v>61.075118135660013</v>
          </cell>
          <cell r="FA349">
            <v>76.075118135660006</v>
          </cell>
          <cell r="FB349">
            <v>59</v>
          </cell>
          <cell r="FC349">
            <v>68.350684931506848</v>
          </cell>
          <cell r="FE349">
            <v>38271.593296064813</v>
          </cell>
        </row>
        <row r="350">
          <cell r="A350">
            <v>40099</v>
          </cell>
          <cell r="B350">
            <v>13</v>
          </cell>
          <cell r="C350">
            <v>2</v>
          </cell>
          <cell r="D350">
            <v>10</v>
          </cell>
          <cell r="E350">
            <v>2009</v>
          </cell>
          <cell r="G350">
            <v>0</v>
          </cell>
          <cell r="H350">
            <v>2.6686102734221602</v>
          </cell>
          <cell r="I350">
            <v>11.942852052180285</v>
          </cell>
          <cell r="J350">
            <v>68.493150684931507</v>
          </cell>
          <cell r="K350">
            <v>10.483870967741936</v>
          </cell>
          <cell r="L350">
            <v>0.39014156461175276</v>
          </cell>
          <cell r="M350">
            <v>8.23770534018578</v>
          </cell>
          <cell r="N350">
            <v>8.5097142857142849</v>
          </cell>
          <cell r="O350">
            <v>26.479931222497314</v>
          </cell>
          <cell r="P350">
            <v>19.874566375544969</v>
          </cell>
          <cell r="Q350">
            <v>25.993801481474549</v>
          </cell>
          <cell r="R350">
            <v>27.673413977950737</v>
          </cell>
          <cell r="S350">
            <v>53.028778439373049</v>
          </cell>
          <cell r="T350">
            <v>21.285851933021576</v>
          </cell>
          <cell r="U350">
            <v>35.986694394060237</v>
          </cell>
          <cell r="W350">
            <v>0</v>
          </cell>
          <cell r="X350">
            <v>14.611462325602446</v>
          </cell>
          <cell r="Y350">
            <v>10.483870967741936</v>
          </cell>
          <cell r="Z350">
            <v>0</v>
          </cell>
          <cell r="AA350">
            <v>0</v>
          </cell>
          <cell r="AB350">
            <v>2.4627352380941834</v>
          </cell>
          <cell r="AC350">
            <v>5</v>
          </cell>
          <cell r="AD350">
            <v>0</v>
          </cell>
          <cell r="AE350">
            <v>1.3517454706142278</v>
          </cell>
          <cell r="AF350">
            <v>8.323080481803407</v>
          </cell>
          <cell r="AG350">
            <v>0</v>
          </cell>
          <cell r="AH350">
            <v>2.856199640403382</v>
          </cell>
          <cell r="AI350">
            <v>0</v>
          </cell>
          <cell r="AJ350">
            <v>0</v>
          </cell>
          <cell r="AK350">
            <v>0</v>
          </cell>
          <cell r="AL350">
            <v>0</v>
          </cell>
          <cell r="AM350">
            <v>0</v>
          </cell>
          <cell r="AN350">
            <v>0</v>
          </cell>
          <cell r="AO350">
            <v>7.3111870676433739</v>
          </cell>
          <cell r="AP350">
            <v>0</v>
          </cell>
          <cell r="AQ350">
            <v>15.676919518196593</v>
          </cell>
          <cell r="AR350">
            <v>19.323080481803409</v>
          </cell>
          <cell r="AS350">
            <v>47.549918089638474</v>
          </cell>
          <cell r="AT350">
            <v>0</v>
          </cell>
          <cell r="AU350">
            <v>0</v>
          </cell>
          <cell r="AV350">
            <v>0</v>
          </cell>
          <cell r="AW350">
            <v>67</v>
          </cell>
          <cell r="AX350">
            <v>0</v>
          </cell>
          <cell r="AY350">
            <v>0</v>
          </cell>
          <cell r="AZ350">
            <v>39.361851025045915</v>
          </cell>
          <cell r="BA350">
            <v>0</v>
          </cell>
          <cell r="BB350">
            <v>3.939473741408932</v>
          </cell>
          <cell r="BC350">
            <v>0</v>
          </cell>
          <cell r="BD350">
            <v>0</v>
          </cell>
          <cell r="BE350">
            <v>27.3224043715847</v>
          </cell>
          <cell r="BF350">
            <v>41.028280559922152</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CA350">
            <v>0</v>
          </cell>
          <cell r="CB350">
            <v>0.14246575342465917</v>
          </cell>
          <cell r="CC350">
            <v>0</v>
          </cell>
          <cell r="CD350">
            <v>0</v>
          </cell>
          <cell r="CE350">
            <v>7.3044082597823348</v>
          </cell>
          <cell r="CF350">
            <v>0</v>
          </cell>
          <cell r="CH350">
            <v>7.4468740132069939</v>
          </cell>
          <cell r="CJ350">
            <v>40099</v>
          </cell>
          <cell r="CK350">
            <v>14.611462325602446</v>
          </cell>
          <cell r="CL350">
            <v>9.6748259524176348</v>
          </cell>
          <cell r="CM350">
            <v>68.350684931506848</v>
          </cell>
          <cell r="CN350">
            <v>0</v>
          </cell>
          <cell r="CO350">
            <v>0</v>
          </cell>
          <cell r="CP350">
            <v>57.71730479768523</v>
          </cell>
          <cell r="CQ350">
            <v>0</v>
          </cell>
          <cell r="CR350">
            <v>35</v>
          </cell>
          <cell r="CS350">
            <v>0</v>
          </cell>
          <cell r="CU350">
            <v>40099</v>
          </cell>
          <cell r="CV350">
            <v>2.4627352380941834</v>
          </cell>
          <cell r="CW350">
            <v>5</v>
          </cell>
          <cell r="CX350">
            <v>0</v>
          </cell>
          <cell r="CY350">
            <v>0</v>
          </cell>
          <cell r="CZ350">
            <v>0</v>
          </cell>
          <cell r="DA350">
            <v>0</v>
          </cell>
          <cell r="DB350">
            <v>0</v>
          </cell>
          <cell r="DC350">
            <v>72.328767123287676</v>
          </cell>
          <cell r="DD350">
            <v>67</v>
          </cell>
          <cell r="DE350">
            <v>11.835616438356164</v>
          </cell>
          <cell r="DF350">
            <v>24</v>
          </cell>
          <cell r="DG350">
            <v>58.684931506849324</v>
          </cell>
          <cell r="DH350">
            <v>3.939473741408932</v>
          </cell>
          <cell r="DI350">
            <v>0</v>
          </cell>
          <cell r="DJ350">
            <v>0</v>
          </cell>
          <cell r="DK350">
            <v>27.3224043715847</v>
          </cell>
          <cell r="DL350">
            <v>41.028280559922152</v>
          </cell>
          <cell r="DM350">
            <v>0</v>
          </cell>
          <cell r="DN350">
            <v>0</v>
          </cell>
          <cell r="DO350">
            <v>0</v>
          </cell>
          <cell r="DP350">
            <v>0</v>
          </cell>
          <cell r="DR350">
            <v>68.350684931506848</v>
          </cell>
          <cell r="DS350">
            <v>7.4468740132069939</v>
          </cell>
          <cell r="DT350">
            <v>0</v>
          </cell>
          <cell r="DV350">
            <v>40099</v>
          </cell>
          <cell r="DW350">
            <v>6.4498839682784235</v>
          </cell>
          <cell r="DY350">
            <v>49.7</v>
          </cell>
          <cell r="DZ350">
            <v>44.7</v>
          </cell>
          <cell r="EA350">
            <v>35</v>
          </cell>
          <cell r="EB350">
            <v>35</v>
          </cell>
          <cell r="ED350">
            <v>60</v>
          </cell>
          <cell r="EE350">
            <v>20</v>
          </cell>
          <cell r="EF350">
            <v>65.021713057467565</v>
          </cell>
          <cell r="EG350">
            <v>5.021713057467565</v>
          </cell>
          <cell r="EH350">
            <v>60</v>
          </cell>
          <cell r="EJ350">
            <v>35</v>
          </cell>
          <cell r="EK350">
            <v>95</v>
          </cell>
          <cell r="EL350">
            <v>115</v>
          </cell>
          <cell r="EN350">
            <v>0</v>
          </cell>
          <cell r="EO350">
            <v>60</v>
          </cell>
          <cell r="EP350">
            <v>80</v>
          </cell>
          <cell r="ER350">
            <v>200</v>
          </cell>
          <cell r="ET350">
            <v>15</v>
          </cell>
          <cell r="EU350">
            <v>0</v>
          </cell>
          <cell r="EV350">
            <v>0</v>
          </cell>
          <cell r="EW350">
            <v>60.866608292325076</v>
          </cell>
          <cell r="EX350">
            <v>7.4840766391817724</v>
          </cell>
          <cell r="EZ350">
            <v>60.866608292325076</v>
          </cell>
          <cell r="FA350">
            <v>75.866608292325083</v>
          </cell>
          <cell r="FB350">
            <v>59</v>
          </cell>
          <cell r="FC350">
            <v>68.350684931506848</v>
          </cell>
          <cell r="FE350">
            <v>38271.593296296298</v>
          </cell>
        </row>
        <row r="351">
          <cell r="A351">
            <v>40100</v>
          </cell>
          <cell r="B351">
            <v>14</v>
          </cell>
          <cell r="C351">
            <v>3</v>
          </cell>
          <cell r="D351">
            <v>10</v>
          </cell>
          <cell r="E351">
            <v>2009</v>
          </cell>
          <cell r="G351">
            <v>0</v>
          </cell>
          <cell r="H351">
            <v>2.0699322113697978</v>
          </cell>
          <cell r="I351">
            <v>11.27300147734546</v>
          </cell>
          <cell r="J351">
            <v>68.493150684931507</v>
          </cell>
          <cell r="K351">
            <v>10.483870967741936</v>
          </cell>
          <cell r="L351">
            <v>0.30261690874346914</v>
          </cell>
          <cell r="M351">
            <v>7.7756689996756423</v>
          </cell>
          <cell r="N351">
            <v>8.5097142857142849</v>
          </cell>
          <cell r="O351">
            <v>20.539403276003615</v>
          </cell>
          <cell r="P351">
            <v>18.759841881505768</v>
          </cell>
          <cell r="Q351">
            <v>25.645179972819012</v>
          </cell>
          <cell r="R351">
            <v>27.673413977950737</v>
          </cell>
          <cell r="S351">
            <v>47.22229792238501</v>
          </cell>
          <cell r="T351">
            <v>21.305540292593097</v>
          </cell>
          <cell r="U351">
            <v>32.056807055889706</v>
          </cell>
          <cell r="W351">
            <v>0</v>
          </cell>
          <cell r="X351">
            <v>13.342933688715258</v>
          </cell>
          <cell r="Y351">
            <v>10.483870967741936</v>
          </cell>
          <cell r="Z351">
            <v>0</v>
          </cell>
          <cell r="AA351">
            <v>0</v>
          </cell>
          <cell r="AB351">
            <v>2.461486024567614</v>
          </cell>
          <cell r="AC351">
            <v>5</v>
          </cell>
          <cell r="AD351">
            <v>0</v>
          </cell>
          <cell r="AE351">
            <v>1.3517454706142278</v>
          </cell>
          <cell r="AF351">
            <v>7.7747686989515543</v>
          </cell>
          <cell r="AG351">
            <v>0</v>
          </cell>
          <cell r="AH351">
            <v>3.1529867659968378</v>
          </cell>
          <cell r="AI351">
            <v>0</v>
          </cell>
          <cell r="AJ351">
            <v>0</v>
          </cell>
          <cell r="AK351">
            <v>0</v>
          </cell>
          <cell r="AL351">
            <v>0</v>
          </cell>
          <cell r="AM351">
            <v>0</v>
          </cell>
          <cell r="AN351">
            <v>0</v>
          </cell>
          <cell r="AO351">
            <v>7.6933314070593397</v>
          </cell>
          <cell r="AP351">
            <v>0</v>
          </cell>
          <cell r="AQ351">
            <v>16.225231301048446</v>
          </cell>
          <cell r="AR351">
            <v>18.774768698951554</v>
          </cell>
          <cell r="AS351">
            <v>47.997049508091578</v>
          </cell>
          <cell r="AT351">
            <v>0</v>
          </cell>
          <cell r="AU351">
            <v>0</v>
          </cell>
          <cell r="AV351">
            <v>0</v>
          </cell>
          <cell r="AW351">
            <v>67</v>
          </cell>
          <cell r="AX351">
            <v>0</v>
          </cell>
          <cell r="AY351">
            <v>0</v>
          </cell>
          <cell r="AZ351">
            <v>33.58464527086781</v>
          </cell>
          <cell r="BA351">
            <v>0</v>
          </cell>
          <cell r="BB351">
            <v>0</v>
          </cell>
          <cell r="BC351">
            <v>0</v>
          </cell>
          <cell r="BD351">
            <v>0</v>
          </cell>
          <cell r="BE351">
            <v>27.3224043715847</v>
          </cell>
          <cell r="BF351">
            <v>41.028280559922152</v>
          </cell>
          <cell r="BG351">
            <v>0</v>
          </cell>
          <cell r="BH351">
            <v>0.14246575342465917</v>
          </cell>
          <cell r="BI351">
            <v>0</v>
          </cell>
          <cell r="BJ351">
            <v>0</v>
          </cell>
          <cell r="BK351">
            <v>0</v>
          </cell>
          <cell r="BL351">
            <v>0</v>
          </cell>
          <cell r="BM351">
            <v>0</v>
          </cell>
          <cell r="BN351">
            <v>0</v>
          </cell>
          <cell r="BO351">
            <v>0</v>
          </cell>
          <cell r="BP351">
            <v>0</v>
          </cell>
          <cell r="BQ351">
            <v>-1.225528572868626</v>
          </cell>
          <cell r="BR351">
            <v>0</v>
          </cell>
          <cell r="BS351">
            <v>0</v>
          </cell>
          <cell r="BT351">
            <v>0</v>
          </cell>
          <cell r="BU351">
            <v>0</v>
          </cell>
          <cell r="BV351">
            <v>0</v>
          </cell>
          <cell r="BW351">
            <v>0</v>
          </cell>
          <cell r="BX351">
            <v>0</v>
          </cell>
          <cell r="BY351">
            <v>0</v>
          </cell>
          <cell r="CA351">
            <v>0</v>
          </cell>
          <cell r="CB351">
            <v>0</v>
          </cell>
          <cell r="CC351">
            <v>0</v>
          </cell>
          <cell r="CD351">
            <v>0</v>
          </cell>
          <cell r="CE351">
            <v>0</v>
          </cell>
          <cell r="CF351">
            <v>0</v>
          </cell>
          <cell r="CH351">
            <v>0</v>
          </cell>
          <cell r="CJ351">
            <v>40100</v>
          </cell>
          <cell r="CK351">
            <v>13.342933688715258</v>
          </cell>
          <cell r="CL351">
            <v>9.1265141695657821</v>
          </cell>
          <cell r="CM351">
            <v>68.350684931506848</v>
          </cell>
          <cell r="CN351">
            <v>0</v>
          </cell>
          <cell r="CO351">
            <v>0</v>
          </cell>
          <cell r="CP351">
            <v>58.843367681147754</v>
          </cell>
          <cell r="CQ351">
            <v>0</v>
          </cell>
          <cell r="CR351">
            <v>35</v>
          </cell>
          <cell r="CS351">
            <v>0</v>
          </cell>
          <cell r="CU351">
            <v>40100</v>
          </cell>
          <cell r="CV351">
            <v>2.461486024567614</v>
          </cell>
          <cell r="CW351">
            <v>5</v>
          </cell>
          <cell r="CX351">
            <v>0</v>
          </cell>
          <cell r="CY351">
            <v>0</v>
          </cell>
          <cell r="CZ351">
            <v>0</v>
          </cell>
          <cell r="DA351">
            <v>0</v>
          </cell>
          <cell r="DB351">
            <v>0</v>
          </cell>
          <cell r="DC351">
            <v>72.328767123287676</v>
          </cell>
          <cell r="DD351">
            <v>67</v>
          </cell>
          <cell r="DE351">
            <v>11.835616438356164</v>
          </cell>
          <cell r="DF351">
            <v>24</v>
          </cell>
          <cell r="DG351">
            <v>52.359413969819364</v>
          </cell>
          <cell r="DH351">
            <v>0</v>
          </cell>
          <cell r="DI351">
            <v>0</v>
          </cell>
          <cell r="DJ351">
            <v>0</v>
          </cell>
          <cell r="DK351">
            <v>27.3224043715847</v>
          </cell>
          <cell r="DL351">
            <v>41.028280559922152</v>
          </cell>
          <cell r="DM351">
            <v>0</v>
          </cell>
          <cell r="DN351">
            <v>0</v>
          </cell>
          <cell r="DO351">
            <v>-1.225528572868626</v>
          </cell>
          <cell r="DP351">
            <v>0</v>
          </cell>
          <cell r="DR351">
            <v>68.350684931506848</v>
          </cell>
          <cell r="DS351">
            <v>0</v>
          </cell>
          <cell r="DT351">
            <v>0</v>
          </cell>
          <cell r="DV351">
            <v>40100</v>
          </cell>
          <cell r="DW351">
            <v>6.0843427797105214</v>
          </cell>
          <cell r="DY351">
            <v>49.7</v>
          </cell>
          <cell r="DZ351">
            <v>44.7</v>
          </cell>
          <cell r="EA351">
            <v>35</v>
          </cell>
          <cell r="EB351">
            <v>35</v>
          </cell>
          <cell r="ED351">
            <v>60</v>
          </cell>
          <cell r="EE351">
            <v>20</v>
          </cell>
          <cell r="EF351">
            <v>58.843367681147754</v>
          </cell>
          <cell r="EG351">
            <v>0</v>
          </cell>
          <cell r="EH351">
            <v>58.843367681147754</v>
          </cell>
          <cell r="EJ351">
            <v>35</v>
          </cell>
          <cell r="EK351">
            <v>95</v>
          </cell>
          <cell r="EL351">
            <v>115</v>
          </cell>
          <cell r="EN351">
            <v>0</v>
          </cell>
          <cell r="EO351">
            <v>60</v>
          </cell>
          <cell r="EP351">
            <v>80</v>
          </cell>
          <cell r="ER351">
            <v>200</v>
          </cell>
          <cell r="ET351">
            <v>15</v>
          </cell>
          <cell r="EU351">
            <v>0</v>
          </cell>
          <cell r="EV351">
            <v>0</v>
          </cell>
          <cell r="EW351">
            <v>57.452722532481232</v>
          </cell>
          <cell r="EX351">
            <v>10.897962399025616</v>
          </cell>
          <cell r="EZ351">
            <v>57.452722532481232</v>
          </cell>
          <cell r="FA351">
            <v>72.452722532481232</v>
          </cell>
          <cell r="FB351">
            <v>59</v>
          </cell>
          <cell r="FC351">
            <v>68.350684931506848</v>
          </cell>
          <cell r="FE351">
            <v>38271.593296643521</v>
          </cell>
        </row>
        <row r="352">
          <cell r="A352">
            <v>40101</v>
          </cell>
          <cell r="B352">
            <v>15</v>
          </cell>
          <cell r="C352">
            <v>4</v>
          </cell>
          <cell r="D352">
            <v>10</v>
          </cell>
          <cell r="E352">
            <v>2009</v>
          </cell>
          <cell r="G352">
            <v>0</v>
          </cell>
          <cell r="H352">
            <v>2.8141963254954274</v>
          </cell>
          <cell r="I352">
            <v>9.6564257245703189</v>
          </cell>
          <cell r="J352">
            <v>68.493150684931507</v>
          </cell>
          <cell r="K352">
            <v>10.483870967741936</v>
          </cell>
          <cell r="L352">
            <v>0.41142574038938506</v>
          </cell>
          <cell r="M352">
            <v>6.6606192064380627</v>
          </cell>
          <cell r="N352">
            <v>0</v>
          </cell>
          <cell r="O352">
            <v>27.924544054970351</v>
          </cell>
          <cell r="P352">
            <v>16.069635056599093</v>
          </cell>
          <cell r="Q352">
            <v>26.344813931835759</v>
          </cell>
          <cell r="R352">
            <v>27.673413977950737</v>
          </cell>
          <cell r="S352">
            <v>127.45905365737724</v>
          </cell>
          <cell r="T352">
            <v>20.779898985971638</v>
          </cell>
          <cell r="U352">
            <v>25.380933708098521</v>
          </cell>
          <cell r="W352">
            <v>0</v>
          </cell>
          <cell r="X352">
            <v>12.470622050065746</v>
          </cell>
          <cell r="Y352">
            <v>10.483870967741936</v>
          </cell>
          <cell r="Z352">
            <v>0</v>
          </cell>
          <cell r="AA352">
            <v>0</v>
          </cell>
          <cell r="AB352">
            <v>0</v>
          </cell>
          <cell r="AC352">
            <v>5</v>
          </cell>
          <cell r="AD352">
            <v>0</v>
          </cell>
          <cell r="AE352">
            <v>1.3517454706142278</v>
          </cell>
          <cell r="AF352">
            <v>0.72029947621321977</v>
          </cell>
          <cell r="AG352">
            <v>0</v>
          </cell>
          <cell r="AH352">
            <v>3.1613389076790561</v>
          </cell>
          <cell r="AI352">
            <v>0</v>
          </cell>
          <cell r="AJ352">
            <v>0</v>
          </cell>
          <cell r="AK352">
            <v>0</v>
          </cell>
          <cell r="AL352">
            <v>0</v>
          </cell>
          <cell r="AM352">
            <v>0</v>
          </cell>
          <cell r="AN352">
            <v>0</v>
          </cell>
          <cell r="AO352">
            <v>7.9511940352503814</v>
          </cell>
          <cell r="AP352">
            <v>0</v>
          </cell>
          <cell r="AQ352">
            <v>23.279700523786779</v>
          </cell>
          <cell r="AR352">
            <v>11.720299476213221</v>
          </cell>
          <cell r="AS352">
            <v>48.745612130292493</v>
          </cell>
          <cell r="AT352">
            <v>0</v>
          </cell>
          <cell r="AU352">
            <v>0</v>
          </cell>
          <cell r="AV352">
            <v>0</v>
          </cell>
          <cell r="AW352">
            <v>67</v>
          </cell>
          <cell r="AX352">
            <v>0</v>
          </cell>
          <cell r="AY352">
            <v>0</v>
          </cell>
          <cell r="AZ352">
            <v>46.964632030636103</v>
          </cell>
          <cell r="BA352">
            <v>0</v>
          </cell>
          <cell r="BB352">
            <v>59.655254320811309</v>
          </cell>
          <cell r="BC352">
            <v>0</v>
          </cell>
          <cell r="BD352">
            <v>0</v>
          </cell>
          <cell r="BE352">
            <v>27.3224043715847</v>
          </cell>
          <cell r="BF352">
            <v>36.891458407034634</v>
          </cell>
          <cell r="BG352">
            <v>0</v>
          </cell>
          <cell r="BH352">
            <v>0</v>
          </cell>
          <cell r="BI352">
            <v>0</v>
          </cell>
          <cell r="BJ352">
            <v>0</v>
          </cell>
          <cell r="BK352">
            <v>0</v>
          </cell>
          <cell r="BL352">
            <v>0</v>
          </cell>
          <cell r="BM352">
            <v>0</v>
          </cell>
          <cell r="BN352">
            <v>0</v>
          </cell>
          <cell r="BO352">
            <v>0</v>
          </cell>
          <cell r="BP352">
            <v>0</v>
          </cell>
          <cell r="BQ352">
            <v>1.225528572868626</v>
          </cell>
          <cell r="BR352">
            <v>0</v>
          </cell>
          <cell r="BS352">
            <v>0</v>
          </cell>
          <cell r="BT352">
            <v>0</v>
          </cell>
          <cell r="BU352">
            <v>0</v>
          </cell>
          <cell r="BV352">
            <v>0</v>
          </cell>
          <cell r="BW352">
            <v>4.1368221528875182</v>
          </cell>
          <cell r="BX352">
            <v>0</v>
          </cell>
          <cell r="BY352">
            <v>0</v>
          </cell>
          <cell r="CA352">
            <v>0</v>
          </cell>
          <cell r="CB352">
            <v>0.14246575342465917</v>
          </cell>
          <cell r="CC352">
            <v>0</v>
          </cell>
          <cell r="CD352">
            <v>0</v>
          </cell>
          <cell r="CE352">
            <v>1.9287333752653666</v>
          </cell>
          <cell r="CF352">
            <v>0</v>
          </cell>
          <cell r="CH352">
            <v>2.0711991286900258</v>
          </cell>
          <cell r="CJ352">
            <v>40101</v>
          </cell>
          <cell r="CK352">
            <v>12.470622050065746</v>
          </cell>
          <cell r="CL352">
            <v>2.0720449468274476</v>
          </cell>
          <cell r="CM352">
            <v>64.21386277861933</v>
          </cell>
          <cell r="CN352">
            <v>4.1368221528875182</v>
          </cell>
          <cell r="CO352">
            <v>0</v>
          </cell>
          <cell r="CP352">
            <v>59.858145073221934</v>
          </cell>
          <cell r="CQ352">
            <v>0</v>
          </cell>
          <cell r="CR352">
            <v>35</v>
          </cell>
          <cell r="CS352">
            <v>0</v>
          </cell>
          <cell r="CU352">
            <v>40101</v>
          </cell>
          <cell r="CV352">
            <v>0</v>
          </cell>
          <cell r="CW352">
            <v>5</v>
          </cell>
          <cell r="CX352">
            <v>0</v>
          </cell>
          <cell r="CY352">
            <v>0</v>
          </cell>
          <cell r="CZ352">
            <v>0</v>
          </cell>
          <cell r="DA352">
            <v>0</v>
          </cell>
          <cell r="DB352">
            <v>0</v>
          </cell>
          <cell r="DC352">
            <v>72.328767123287676</v>
          </cell>
          <cell r="DD352">
            <v>67</v>
          </cell>
          <cell r="DE352">
            <v>11.835616438356164</v>
          </cell>
          <cell r="DF352">
            <v>24</v>
          </cell>
          <cell r="DG352">
            <v>58.684931506849324</v>
          </cell>
          <cell r="DH352">
            <v>59.655254320811309</v>
          </cell>
          <cell r="DI352">
            <v>0</v>
          </cell>
          <cell r="DJ352">
            <v>0</v>
          </cell>
          <cell r="DK352">
            <v>27.3224043715847</v>
          </cell>
          <cell r="DL352">
            <v>36.891458407034634</v>
          </cell>
          <cell r="DM352">
            <v>0</v>
          </cell>
          <cell r="DN352">
            <v>0</v>
          </cell>
          <cell r="DO352">
            <v>1.225528572868626</v>
          </cell>
          <cell r="DP352">
            <v>4.1368221528875182</v>
          </cell>
          <cell r="DR352">
            <v>68.350684931506848</v>
          </cell>
          <cell r="DS352">
            <v>2.0711991286900258</v>
          </cell>
          <cell r="DT352">
            <v>0</v>
          </cell>
          <cell r="DV352">
            <v>40101</v>
          </cell>
          <cell r="DW352">
            <v>1.381363297884965</v>
          </cell>
          <cell r="DY352">
            <v>49.7</v>
          </cell>
          <cell r="DZ352">
            <v>44.7</v>
          </cell>
          <cell r="EA352">
            <v>35</v>
          </cell>
          <cell r="EB352">
            <v>35</v>
          </cell>
          <cell r="ED352">
            <v>60</v>
          </cell>
          <cell r="EE352">
            <v>20</v>
          </cell>
          <cell r="EF352">
            <v>61.7868784484873</v>
          </cell>
          <cell r="EG352">
            <v>1.7868784484873004</v>
          </cell>
          <cell r="EH352">
            <v>60</v>
          </cell>
          <cell r="EJ352">
            <v>35</v>
          </cell>
          <cell r="EK352">
            <v>95</v>
          </cell>
          <cell r="EL352">
            <v>115</v>
          </cell>
          <cell r="EN352">
            <v>0</v>
          </cell>
          <cell r="EO352">
            <v>60</v>
          </cell>
          <cell r="EP352">
            <v>80</v>
          </cell>
          <cell r="ER352">
            <v>200</v>
          </cell>
          <cell r="ET352">
            <v>15</v>
          </cell>
          <cell r="EU352">
            <v>0</v>
          </cell>
          <cell r="EV352">
            <v>4.1368221528875182</v>
          </cell>
          <cell r="EW352">
            <v>53.350684931506855</v>
          </cell>
          <cell r="EX352">
            <v>15</v>
          </cell>
          <cell r="EZ352">
            <v>49.213862778619337</v>
          </cell>
          <cell r="FA352">
            <v>64.21386277861933</v>
          </cell>
          <cell r="FB352">
            <v>59</v>
          </cell>
          <cell r="FC352">
            <v>68.350684931506848</v>
          </cell>
          <cell r="FE352">
            <v>38271.59329675926</v>
          </cell>
        </row>
        <row r="353">
          <cell r="A353">
            <v>40102</v>
          </cell>
          <cell r="B353">
            <v>16</v>
          </cell>
          <cell r="C353">
            <v>5</v>
          </cell>
          <cell r="D353">
            <v>10</v>
          </cell>
          <cell r="E353">
            <v>2009</v>
          </cell>
          <cell r="G353">
            <v>0</v>
          </cell>
          <cell r="H353">
            <v>1.6364313716266838</v>
          </cell>
          <cell r="I353">
            <v>9.3158640524786733</v>
          </cell>
          <cell r="J353">
            <v>68.493150684931507</v>
          </cell>
          <cell r="K353">
            <v>10.483870967741936</v>
          </cell>
          <cell r="L353">
            <v>0.23924058977988996</v>
          </cell>
          <cell r="M353">
            <v>6.4257132817398013</v>
          </cell>
          <cell r="N353">
            <v>0</v>
          </cell>
          <cell r="O353">
            <v>16.23788628957157</v>
          </cell>
          <cell r="P353">
            <v>15.502893081786103</v>
          </cell>
          <cell r="Q353">
            <v>25.926695984725789</v>
          </cell>
          <cell r="R353">
            <v>27.673413977950737</v>
          </cell>
          <cell r="S353">
            <v>69.470189023562497</v>
          </cell>
          <cell r="T353">
            <v>20.758185135788146</v>
          </cell>
          <cell r="U353">
            <v>26.01134784232497</v>
          </cell>
          <cell r="W353">
            <v>0</v>
          </cell>
          <cell r="X353">
            <v>10.952295424105357</v>
          </cell>
          <cell r="Y353">
            <v>10.483870967741936</v>
          </cell>
          <cell r="Z353">
            <v>0</v>
          </cell>
          <cell r="AA353">
            <v>0</v>
          </cell>
          <cell r="AB353">
            <v>0</v>
          </cell>
          <cell r="AC353">
            <v>5</v>
          </cell>
          <cell r="AD353">
            <v>0</v>
          </cell>
          <cell r="AE353">
            <v>1.3517454706142278</v>
          </cell>
          <cell r="AF353">
            <v>0.31320840090546387</v>
          </cell>
          <cell r="AG353">
            <v>0</v>
          </cell>
          <cell r="AH353">
            <v>3.5899810251594282</v>
          </cell>
          <cell r="AI353">
            <v>0</v>
          </cell>
          <cell r="AJ353">
            <v>0</v>
          </cell>
          <cell r="AK353">
            <v>0</v>
          </cell>
          <cell r="AL353">
            <v>0</v>
          </cell>
          <cell r="AM353">
            <v>0</v>
          </cell>
          <cell r="AN353">
            <v>0</v>
          </cell>
          <cell r="AO353">
            <v>8.4219703927977836</v>
          </cell>
          <cell r="AP353">
            <v>0</v>
          </cell>
          <cell r="AQ353">
            <v>23.686791599094537</v>
          </cell>
          <cell r="AR353">
            <v>11.313208400905463</v>
          </cell>
          <cell r="AS353">
            <v>43.349563725245872</v>
          </cell>
          <cell r="AT353">
            <v>0</v>
          </cell>
          <cell r="AU353">
            <v>0</v>
          </cell>
          <cell r="AV353">
            <v>0</v>
          </cell>
          <cell r="AW353">
            <v>67</v>
          </cell>
          <cell r="AX353">
            <v>0</v>
          </cell>
          <cell r="AY353">
            <v>0</v>
          </cell>
          <cell r="AZ353">
            <v>47.371723105943857</v>
          </cell>
          <cell r="BA353">
            <v>0</v>
          </cell>
          <cell r="BB353">
            <v>1.8679988957317448</v>
          </cell>
          <cell r="BC353">
            <v>0</v>
          </cell>
          <cell r="BD353">
            <v>0</v>
          </cell>
          <cell r="BE353">
            <v>27.3224043715847</v>
          </cell>
          <cell r="BF353">
            <v>35.155789757367572</v>
          </cell>
          <cell r="BG353">
            <v>0</v>
          </cell>
          <cell r="BH353">
            <v>6.0149565559792393</v>
          </cell>
          <cell r="BI353">
            <v>0</v>
          </cell>
          <cell r="BJ353">
            <v>0</v>
          </cell>
          <cell r="BK353">
            <v>0</v>
          </cell>
          <cell r="BL353">
            <v>0</v>
          </cell>
          <cell r="BM353">
            <v>0</v>
          </cell>
          <cell r="BN353">
            <v>0</v>
          </cell>
          <cell r="BO353">
            <v>0</v>
          </cell>
          <cell r="BP353">
            <v>0</v>
          </cell>
          <cell r="BQ353">
            <v>-5.0206258091688767</v>
          </cell>
          <cell r="BR353">
            <v>0</v>
          </cell>
          <cell r="BS353">
            <v>0</v>
          </cell>
          <cell r="BT353">
            <v>0</v>
          </cell>
          <cell r="BU353">
            <v>0</v>
          </cell>
          <cell r="BV353">
            <v>0</v>
          </cell>
          <cell r="BW353">
            <v>0</v>
          </cell>
          <cell r="BX353">
            <v>0</v>
          </cell>
          <cell r="BY353">
            <v>0</v>
          </cell>
          <cell r="CA353">
            <v>0</v>
          </cell>
          <cell r="CB353">
            <v>0</v>
          </cell>
          <cell r="CC353">
            <v>0</v>
          </cell>
          <cell r="CD353">
            <v>0</v>
          </cell>
          <cell r="CE353">
            <v>0</v>
          </cell>
          <cell r="CF353">
            <v>0</v>
          </cell>
          <cell r="CH353">
            <v>0</v>
          </cell>
          <cell r="CJ353">
            <v>40102</v>
          </cell>
          <cell r="CK353">
            <v>10.952295424105357</v>
          </cell>
          <cell r="CL353">
            <v>1.6649538715196917</v>
          </cell>
          <cell r="CM353">
            <v>62.478194128952268</v>
          </cell>
          <cell r="CN353">
            <v>0</v>
          </cell>
          <cell r="CO353">
            <v>0</v>
          </cell>
          <cell r="CP353">
            <v>55.361515143203086</v>
          </cell>
          <cell r="CQ353">
            <v>0</v>
          </cell>
          <cell r="CR353">
            <v>35</v>
          </cell>
          <cell r="CS353">
            <v>0</v>
          </cell>
          <cell r="CU353">
            <v>40102</v>
          </cell>
          <cell r="CV353">
            <v>0</v>
          </cell>
          <cell r="CW353">
            <v>5</v>
          </cell>
          <cell r="CX353">
            <v>0</v>
          </cell>
          <cell r="CY353">
            <v>0</v>
          </cell>
          <cell r="CZ353">
            <v>0</v>
          </cell>
          <cell r="DA353">
            <v>0</v>
          </cell>
          <cell r="DB353">
            <v>0</v>
          </cell>
          <cell r="DC353">
            <v>72.328767123287676</v>
          </cell>
          <cell r="DD353">
            <v>67</v>
          </cell>
          <cell r="DE353">
            <v>11.835616438356164</v>
          </cell>
          <cell r="DF353">
            <v>24</v>
          </cell>
          <cell r="DG353">
            <v>58.684931506849324</v>
          </cell>
          <cell r="DH353">
            <v>1.8679988957317448</v>
          </cell>
          <cell r="DI353">
            <v>0</v>
          </cell>
          <cell r="DJ353">
            <v>0</v>
          </cell>
          <cell r="DK353">
            <v>27.3224043715847</v>
          </cell>
          <cell r="DL353">
            <v>35.155789757367572</v>
          </cell>
          <cell r="DM353">
            <v>0</v>
          </cell>
          <cell r="DN353">
            <v>0</v>
          </cell>
          <cell r="DO353">
            <v>-5.0206258091688767</v>
          </cell>
          <cell r="DP353">
            <v>0</v>
          </cell>
          <cell r="DR353">
            <v>62.478194128952268</v>
          </cell>
          <cell r="DS353">
            <v>0</v>
          </cell>
          <cell r="DT353">
            <v>0</v>
          </cell>
          <cell r="DV353">
            <v>40102</v>
          </cell>
          <cell r="DW353">
            <v>1.1099692476797944</v>
          </cell>
          <cell r="DY353">
            <v>49.7</v>
          </cell>
          <cell r="DZ353">
            <v>44.7</v>
          </cell>
          <cell r="EA353">
            <v>35</v>
          </cell>
          <cell r="EB353">
            <v>35</v>
          </cell>
          <cell r="ED353">
            <v>60</v>
          </cell>
          <cell r="EE353">
            <v>20</v>
          </cell>
          <cell r="EF353">
            <v>55.361515143203086</v>
          </cell>
          <cell r="EG353">
            <v>0</v>
          </cell>
          <cell r="EH353">
            <v>55.361515143203086</v>
          </cell>
          <cell r="EJ353">
            <v>35</v>
          </cell>
          <cell r="EK353">
            <v>95</v>
          </cell>
          <cell r="EL353">
            <v>115</v>
          </cell>
          <cell r="EN353">
            <v>0</v>
          </cell>
          <cell r="EO353">
            <v>60</v>
          </cell>
          <cell r="EP353">
            <v>80</v>
          </cell>
          <cell r="ER353">
            <v>200</v>
          </cell>
          <cell r="ET353">
            <v>15</v>
          </cell>
          <cell r="EU353">
            <v>0</v>
          </cell>
          <cell r="EV353">
            <v>0</v>
          </cell>
          <cell r="EW353">
            <v>47.478194128952268</v>
          </cell>
          <cell r="EX353">
            <v>15</v>
          </cell>
          <cell r="EZ353">
            <v>47.478194128952268</v>
          </cell>
          <cell r="FA353">
            <v>62.478194128952268</v>
          </cell>
          <cell r="FB353">
            <v>59</v>
          </cell>
          <cell r="FC353">
            <v>68.350684931506848</v>
          </cell>
          <cell r="FE353">
            <v>38271.593296990737</v>
          </cell>
        </row>
        <row r="354">
          <cell r="A354">
            <v>40103</v>
          </cell>
          <cell r="B354">
            <v>17</v>
          </cell>
          <cell r="C354">
            <v>6</v>
          </cell>
          <cell r="D354">
            <v>10</v>
          </cell>
          <cell r="E354">
            <v>2009</v>
          </cell>
          <cell r="G354">
            <v>0</v>
          </cell>
          <cell r="H354">
            <v>1.9570004083040331</v>
          </cell>
          <cell r="I354">
            <v>11.690792362341934</v>
          </cell>
          <cell r="J354">
            <v>68.493150684931507</v>
          </cell>
          <cell r="K354">
            <v>10.483870967741936</v>
          </cell>
          <cell r="L354">
            <v>0.28610667089371261</v>
          </cell>
          <cell r="M354">
            <v>8.0638445702495147</v>
          </cell>
          <cell r="N354">
            <v>8.5097142857142849</v>
          </cell>
          <cell r="O354">
            <v>19.418810131400594</v>
          </cell>
          <cell r="P354">
            <v>19.455104004713952</v>
          </cell>
          <cell r="Q354">
            <v>25.916242783203884</v>
          </cell>
          <cell r="R354">
            <v>27.673413977950737</v>
          </cell>
          <cell r="S354">
            <v>131.32009288185856</v>
          </cell>
          <cell r="T354">
            <v>21.567189471296267</v>
          </cell>
          <cell r="U354">
            <v>38.624461675777823</v>
          </cell>
          <cell r="W354">
            <v>0</v>
          </cell>
          <cell r="X354">
            <v>13.647792770645967</v>
          </cell>
          <cell r="Y354">
            <v>10.483870967741936</v>
          </cell>
          <cell r="Z354">
            <v>0</v>
          </cell>
          <cell r="AA354">
            <v>0</v>
          </cell>
          <cell r="AB354">
            <v>2.4602374447000797</v>
          </cell>
          <cell r="AC354">
            <v>5</v>
          </cell>
          <cell r="AD354">
            <v>0</v>
          </cell>
          <cell r="AE354">
            <v>1.3517454706142278</v>
          </cell>
          <cell r="AF354">
            <v>8.0476826115432054</v>
          </cell>
          <cell r="AG354">
            <v>0</v>
          </cell>
          <cell r="AH354">
            <v>3.1556085216572605</v>
          </cell>
          <cell r="AI354">
            <v>0</v>
          </cell>
          <cell r="AJ354">
            <v>0</v>
          </cell>
          <cell r="AK354">
            <v>0</v>
          </cell>
          <cell r="AL354">
            <v>0</v>
          </cell>
          <cell r="AM354">
            <v>0</v>
          </cell>
          <cell r="AN354">
            <v>0</v>
          </cell>
          <cell r="AO354">
            <v>5.4815607454926791</v>
          </cell>
          <cell r="AP354">
            <v>0</v>
          </cell>
          <cell r="AQ354">
            <v>15.952317388456795</v>
          </cell>
          <cell r="AR354">
            <v>19.047682611543205</v>
          </cell>
          <cell r="AS354">
            <v>49.90133933206711</v>
          </cell>
          <cell r="AT354">
            <v>0</v>
          </cell>
          <cell r="AU354">
            <v>0</v>
          </cell>
          <cell r="AV354">
            <v>0</v>
          </cell>
          <cell r="AW354">
            <v>67</v>
          </cell>
          <cell r="AX354">
            <v>0</v>
          </cell>
          <cell r="AY354">
            <v>0</v>
          </cell>
          <cell r="AZ354">
            <v>39.637248895306115</v>
          </cell>
          <cell r="BA354">
            <v>0</v>
          </cell>
          <cell r="BB354">
            <v>84.874495133626525</v>
          </cell>
          <cell r="BC354">
            <v>0</v>
          </cell>
          <cell r="BD354">
            <v>0</v>
          </cell>
          <cell r="BE354">
            <v>27.3224043715847</v>
          </cell>
          <cell r="BF354">
            <v>41.028280559922152</v>
          </cell>
          <cell r="BG354">
            <v>0</v>
          </cell>
          <cell r="BH354">
            <v>0.14246575342465917</v>
          </cell>
          <cell r="BI354">
            <v>0</v>
          </cell>
          <cell r="BJ354">
            <v>0</v>
          </cell>
          <cell r="BK354">
            <v>0</v>
          </cell>
          <cell r="BL354">
            <v>0</v>
          </cell>
          <cell r="BM354">
            <v>0</v>
          </cell>
          <cell r="BN354">
            <v>0</v>
          </cell>
          <cell r="BO354">
            <v>0</v>
          </cell>
          <cell r="BP354">
            <v>0</v>
          </cell>
          <cell r="BQ354">
            <v>-1.0749377019478885</v>
          </cell>
          <cell r="BR354">
            <v>0</v>
          </cell>
          <cell r="BS354">
            <v>0</v>
          </cell>
          <cell r="BT354">
            <v>0</v>
          </cell>
          <cell r="BU354">
            <v>0</v>
          </cell>
          <cell r="BV354">
            <v>0</v>
          </cell>
          <cell r="BW354">
            <v>0</v>
          </cell>
          <cell r="BX354">
            <v>0</v>
          </cell>
          <cell r="BY354">
            <v>0</v>
          </cell>
          <cell r="CA354">
            <v>0</v>
          </cell>
          <cell r="CB354">
            <v>0</v>
          </cell>
          <cell r="CC354">
            <v>0</v>
          </cell>
          <cell r="CD354">
            <v>0</v>
          </cell>
          <cell r="CE354">
            <v>0</v>
          </cell>
          <cell r="CF354">
            <v>0</v>
          </cell>
          <cell r="CH354">
            <v>0</v>
          </cell>
          <cell r="CJ354">
            <v>40103</v>
          </cell>
          <cell r="CK354">
            <v>13.647792770645967</v>
          </cell>
          <cell r="CL354">
            <v>9.3994280821574332</v>
          </cell>
          <cell r="CM354">
            <v>68.350684931506848</v>
          </cell>
          <cell r="CN354">
            <v>0</v>
          </cell>
          <cell r="CO354">
            <v>0</v>
          </cell>
          <cell r="CP354">
            <v>58.538508599217053</v>
          </cell>
          <cell r="CQ354">
            <v>0</v>
          </cell>
          <cell r="CR354">
            <v>35</v>
          </cell>
          <cell r="CS354">
            <v>0</v>
          </cell>
          <cell r="CU354">
            <v>40103</v>
          </cell>
          <cell r="CV354">
            <v>2.4602374447000797</v>
          </cell>
          <cell r="CW354">
            <v>5</v>
          </cell>
          <cell r="CX354">
            <v>0</v>
          </cell>
          <cell r="CY354">
            <v>0</v>
          </cell>
          <cell r="CZ354">
            <v>0</v>
          </cell>
          <cell r="DA354">
            <v>0</v>
          </cell>
          <cell r="DB354">
            <v>0</v>
          </cell>
          <cell r="DC354">
            <v>72.328767123287676</v>
          </cell>
          <cell r="DD354">
            <v>67</v>
          </cell>
          <cell r="DE354">
            <v>11.835616438356164</v>
          </cell>
          <cell r="DF354">
            <v>24</v>
          </cell>
          <cell r="DG354">
            <v>58.684931506849324</v>
          </cell>
          <cell r="DH354">
            <v>84.874495133626525</v>
          </cell>
          <cell r="DI354">
            <v>0</v>
          </cell>
          <cell r="DJ354">
            <v>0</v>
          </cell>
          <cell r="DK354">
            <v>27.3224043715847</v>
          </cell>
          <cell r="DL354">
            <v>41.028280559922152</v>
          </cell>
          <cell r="DM354">
            <v>0</v>
          </cell>
          <cell r="DN354">
            <v>0</v>
          </cell>
          <cell r="DO354">
            <v>-1.0749377019478885</v>
          </cell>
          <cell r="DP354">
            <v>0</v>
          </cell>
          <cell r="DR354">
            <v>68.350684931506848</v>
          </cell>
          <cell r="DS354">
            <v>0</v>
          </cell>
          <cell r="DT354">
            <v>0</v>
          </cell>
          <cell r="DV354">
            <v>40103</v>
          </cell>
          <cell r="DW354">
            <v>6.2662853881049552</v>
          </cell>
          <cell r="DY354">
            <v>49.7</v>
          </cell>
          <cell r="DZ354">
            <v>44.7</v>
          </cell>
          <cell r="EA354">
            <v>35</v>
          </cell>
          <cell r="EB354">
            <v>35</v>
          </cell>
          <cell r="ED354">
            <v>60</v>
          </cell>
          <cell r="EE354">
            <v>20</v>
          </cell>
          <cell r="EF354">
            <v>58.538508599217053</v>
          </cell>
          <cell r="EG354">
            <v>0</v>
          </cell>
          <cell r="EH354">
            <v>58.538508599217053</v>
          </cell>
          <cell r="EJ354">
            <v>35</v>
          </cell>
          <cell r="EK354">
            <v>95</v>
          </cell>
          <cell r="EL354">
            <v>115</v>
          </cell>
          <cell r="EN354">
            <v>0</v>
          </cell>
          <cell r="EO354">
            <v>60</v>
          </cell>
          <cell r="EP354">
            <v>80</v>
          </cell>
          <cell r="ER354">
            <v>200</v>
          </cell>
          <cell r="ET354">
            <v>15</v>
          </cell>
          <cell r="EU354">
            <v>0</v>
          </cell>
          <cell r="EV354">
            <v>0</v>
          </cell>
          <cell r="EW354">
            <v>59.58198897855948</v>
          </cell>
          <cell r="EX354">
            <v>8.7686959529473683</v>
          </cell>
          <cell r="EZ354">
            <v>59.58198897855948</v>
          </cell>
          <cell r="FA354">
            <v>74.58198897855948</v>
          </cell>
          <cell r="FB354">
            <v>59</v>
          </cell>
          <cell r="FC354">
            <v>68.350684931506848</v>
          </cell>
          <cell r="FE354">
            <v>38271.593297106483</v>
          </cell>
        </row>
        <row r="355">
          <cell r="A355">
            <v>40104</v>
          </cell>
          <cell r="B355">
            <v>18</v>
          </cell>
          <cell r="C355">
            <v>7</v>
          </cell>
          <cell r="D355">
            <v>10</v>
          </cell>
          <cell r="E355">
            <v>2009</v>
          </cell>
          <cell r="G355">
            <v>0</v>
          </cell>
          <cell r="H355">
            <v>1.9381140449814929</v>
          </cell>
          <cell r="I355">
            <v>11.684227869851156</v>
          </cell>
          <cell r="J355">
            <v>68.493150684931507</v>
          </cell>
          <cell r="K355">
            <v>10.483870967741936</v>
          </cell>
          <cell r="L355">
            <v>0.28334555009242274</v>
          </cell>
          <cell r="M355">
            <v>8.0593166438705701</v>
          </cell>
          <cell r="N355">
            <v>8.5097142857142849</v>
          </cell>
          <cell r="O355">
            <v>19.23140562096879</v>
          </cell>
          <cell r="P355">
            <v>19.44417977646766</v>
          </cell>
          <cell r="Q355">
            <v>25.919464904663677</v>
          </cell>
          <cell r="R355">
            <v>27.673413977950737</v>
          </cell>
          <cell r="S355">
            <v>105.15288537911017</v>
          </cell>
          <cell r="T355">
            <v>21.473158379919528</v>
          </cell>
          <cell r="U355">
            <v>37.742844036628711</v>
          </cell>
          <cell r="W355">
            <v>0</v>
          </cell>
          <cell r="X355">
            <v>13.622341914832649</v>
          </cell>
          <cell r="Y355">
            <v>10.483870967741936</v>
          </cell>
          <cell r="Z355">
            <v>0</v>
          </cell>
          <cell r="AA355">
            <v>0</v>
          </cell>
          <cell r="AB355">
            <v>2.4589894981701592</v>
          </cell>
          <cell r="AC355">
            <v>5</v>
          </cell>
          <cell r="AD355">
            <v>0</v>
          </cell>
          <cell r="AE355">
            <v>1.3517454706142278</v>
          </cell>
          <cell r="AF355">
            <v>8.0416415108928874</v>
          </cell>
          <cell r="AG355">
            <v>0</v>
          </cell>
          <cell r="AH355">
            <v>3.1763388557597665</v>
          </cell>
          <cell r="AI355">
            <v>0</v>
          </cell>
          <cell r="AJ355">
            <v>0</v>
          </cell>
          <cell r="AK355">
            <v>0</v>
          </cell>
          <cell r="AL355">
            <v>0</v>
          </cell>
          <cell r="AM355">
            <v>0</v>
          </cell>
          <cell r="AN355">
            <v>0</v>
          </cell>
          <cell r="AO355">
            <v>4.8190934730197128</v>
          </cell>
          <cell r="AP355">
            <v>0</v>
          </cell>
          <cell r="AQ355">
            <v>15.958358489107113</v>
          </cell>
          <cell r="AR355">
            <v>19.041641510892887</v>
          </cell>
          <cell r="AS355">
            <v>50.568527126250892</v>
          </cell>
          <cell r="AT355">
            <v>0</v>
          </cell>
          <cell r="AU355">
            <v>0</v>
          </cell>
          <cell r="AV355">
            <v>0</v>
          </cell>
          <cell r="AW355">
            <v>67</v>
          </cell>
          <cell r="AX355">
            <v>0</v>
          </cell>
          <cell r="AY355">
            <v>0</v>
          </cell>
          <cell r="AZ355">
            <v>39.643289995956437</v>
          </cell>
          <cell r="BA355">
            <v>0</v>
          </cell>
          <cell r="BB355">
            <v>57.725597799701958</v>
          </cell>
          <cell r="BC355">
            <v>0</v>
          </cell>
          <cell r="BD355">
            <v>0</v>
          </cell>
          <cell r="BE355">
            <v>27.3224043715847</v>
          </cell>
          <cell r="BF355">
            <v>41.028280559922152</v>
          </cell>
          <cell r="BG355">
            <v>0</v>
          </cell>
          <cell r="BH355">
            <v>0.14246575342465917</v>
          </cell>
          <cell r="BI355">
            <v>0</v>
          </cell>
          <cell r="BJ355">
            <v>0</v>
          </cell>
          <cell r="BK355">
            <v>0</v>
          </cell>
          <cell r="BL355">
            <v>0</v>
          </cell>
          <cell r="BM355">
            <v>0</v>
          </cell>
          <cell r="BN355">
            <v>0</v>
          </cell>
          <cell r="BO355">
            <v>0</v>
          </cell>
          <cell r="BP355">
            <v>0</v>
          </cell>
          <cell r="BQ355">
            <v>-1.2954951749795072</v>
          </cell>
          <cell r="BR355">
            <v>0</v>
          </cell>
          <cell r="BS355">
            <v>0</v>
          </cell>
          <cell r="BT355">
            <v>0</v>
          </cell>
          <cell r="BU355">
            <v>0</v>
          </cell>
          <cell r="BV355">
            <v>0</v>
          </cell>
          <cell r="BW355">
            <v>0</v>
          </cell>
          <cell r="BX355">
            <v>0</v>
          </cell>
          <cell r="BY355">
            <v>0</v>
          </cell>
          <cell r="CA355">
            <v>0</v>
          </cell>
          <cell r="CB355">
            <v>0</v>
          </cell>
          <cell r="CC355">
            <v>0</v>
          </cell>
          <cell r="CD355">
            <v>0</v>
          </cell>
          <cell r="CE355">
            <v>0</v>
          </cell>
          <cell r="CF355">
            <v>0</v>
          </cell>
          <cell r="CH355">
            <v>0</v>
          </cell>
          <cell r="CJ355">
            <v>40104</v>
          </cell>
          <cell r="CK355">
            <v>13.622341914832649</v>
          </cell>
          <cell r="CL355">
            <v>9.3933869815071152</v>
          </cell>
          <cell r="CM355">
            <v>68.350684931506848</v>
          </cell>
          <cell r="CN355">
            <v>0</v>
          </cell>
          <cell r="CO355">
            <v>0</v>
          </cell>
          <cell r="CP355">
            <v>58.563959455030371</v>
          </cell>
          <cell r="CQ355">
            <v>0</v>
          </cell>
          <cell r="CR355">
            <v>35</v>
          </cell>
          <cell r="CS355">
            <v>0</v>
          </cell>
          <cell r="CU355">
            <v>40104</v>
          </cell>
          <cell r="CV355">
            <v>2.4589894981701592</v>
          </cell>
          <cell r="CW355">
            <v>5</v>
          </cell>
          <cell r="CX355">
            <v>0</v>
          </cell>
          <cell r="CY355">
            <v>0</v>
          </cell>
          <cell r="CZ355">
            <v>0</v>
          </cell>
          <cell r="DA355">
            <v>0</v>
          </cell>
          <cell r="DB355">
            <v>0</v>
          </cell>
          <cell r="DC355">
            <v>72.328767123287676</v>
          </cell>
          <cell r="DD355">
            <v>67</v>
          </cell>
          <cell r="DE355">
            <v>11.835616438356164</v>
          </cell>
          <cell r="DF355">
            <v>24</v>
          </cell>
          <cell r="DG355">
            <v>58.684931506849324</v>
          </cell>
          <cell r="DH355">
            <v>57.725597799701958</v>
          </cell>
          <cell r="DI355">
            <v>0</v>
          </cell>
          <cell r="DJ355">
            <v>0</v>
          </cell>
          <cell r="DK355">
            <v>27.3224043715847</v>
          </cell>
          <cell r="DL355">
            <v>41.028280559922152</v>
          </cell>
          <cell r="DM355">
            <v>0</v>
          </cell>
          <cell r="DN355">
            <v>0</v>
          </cell>
          <cell r="DO355">
            <v>-1.2954951749795072</v>
          </cell>
          <cell r="DP355">
            <v>0</v>
          </cell>
          <cell r="DR355">
            <v>68.350684931506848</v>
          </cell>
          <cell r="DS355">
            <v>0</v>
          </cell>
          <cell r="DT355">
            <v>0</v>
          </cell>
          <cell r="DV355">
            <v>40104</v>
          </cell>
          <cell r="DW355">
            <v>6.2622579876714104</v>
          </cell>
          <cell r="DY355">
            <v>49.7</v>
          </cell>
          <cell r="DZ355">
            <v>44.7</v>
          </cell>
          <cell r="EA355">
            <v>35</v>
          </cell>
          <cell r="EB355">
            <v>35</v>
          </cell>
          <cell r="ED355">
            <v>60</v>
          </cell>
          <cell r="EE355">
            <v>20</v>
          </cell>
          <cell r="EF355">
            <v>58.563959455030371</v>
          </cell>
          <cell r="EG355">
            <v>0</v>
          </cell>
          <cell r="EH355">
            <v>58.563959455030371</v>
          </cell>
          <cell r="EJ355">
            <v>35</v>
          </cell>
          <cell r="EK355">
            <v>95</v>
          </cell>
          <cell r="EL355">
            <v>115</v>
          </cell>
          <cell r="EN355">
            <v>0</v>
          </cell>
          <cell r="EO355">
            <v>60</v>
          </cell>
          <cell r="EP355">
            <v>80</v>
          </cell>
          <cell r="ER355">
            <v>200</v>
          </cell>
          <cell r="ET355">
            <v>15</v>
          </cell>
          <cell r="EU355">
            <v>0</v>
          </cell>
          <cell r="EV355">
            <v>0</v>
          </cell>
          <cell r="EW355">
            <v>59.548533117988789</v>
          </cell>
          <cell r="EX355">
            <v>8.8021518135180585</v>
          </cell>
          <cell r="EZ355">
            <v>59.548533117988789</v>
          </cell>
          <cell r="FA355">
            <v>74.548533117988796</v>
          </cell>
          <cell r="FB355">
            <v>59</v>
          </cell>
          <cell r="FC355">
            <v>68.350684931506848</v>
          </cell>
          <cell r="FE355">
            <v>38271.593297453706</v>
          </cell>
        </row>
        <row r="356">
          <cell r="A356">
            <v>40105</v>
          </cell>
          <cell r="B356">
            <v>19</v>
          </cell>
          <cell r="C356">
            <v>1</v>
          </cell>
          <cell r="D356">
            <v>10</v>
          </cell>
          <cell r="E356">
            <v>2009</v>
          </cell>
          <cell r="G356">
            <v>0</v>
          </cell>
          <cell r="H356">
            <v>1.5088785149237511</v>
          </cell>
          <cell r="I356">
            <v>11.535034858697177</v>
          </cell>
          <cell r="J356">
            <v>68.493150684931507</v>
          </cell>
          <cell r="K356">
            <v>10.483870967741936</v>
          </cell>
          <cell r="L356">
            <v>0.22059280460855987</v>
          </cell>
          <cell r="M356">
            <v>7.9564092261673469</v>
          </cell>
          <cell r="N356">
            <v>8.5097142857142849</v>
          </cell>
          <cell r="O356">
            <v>14.972212202064075</v>
          </cell>
          <cell r="P356">
            <v>19.195901861779284</v>
          </cell>
          <cell r="Q356">
            <v>25.992694937840785</v>
          </cell>
          <cell r="R356">
            <v>27.673413977950737</v>
          </cell>
          <cell r="S356">
            <v>88.866588372786737</v>
          </cell>
          <cell r="T356">
            <v>21.41463405011363</v>
          </cell>
          <cell r="U356">
            <v>37.194131044778587</v>
          </cell>
          <cell r="W356">
            <v>0</v>
          </cell>
          <cell r="X356">
            <v>13.043913373620928</v>
          </cell>
          <cell r="Y356">
            <v>10.483870967741936</v>
          </cell>
          <cell r="Z356">
            <v>0</v>
          </cell>
          <cell r="AA356">
            <v>0</v>
          </cell>
          <cell r="AB356">
            <v>2.4577421846565941</v>
          </cell>
          <cell r="AC356">
            <v>5</v>
          </cell>
          <cell r="AD356">
            <v>0</v>
          </cell>
          <cell r="AE356">
            <v>1.3517454706142278</v>
          </cell>
          <cell r="AF356">
            <v>7.8772286612193696</v>
          </cell>
          <cell r="AG356">
            <v>0</v>
          </cell>
          <cell r="AH356">
            <v>3.6474828126348768</v>
          </cell>
          <cell r="AI356">
            <v>0</v>
          </cell>
          <cell r="AJ356">
            <v>0</v>
          </cell>
          <cell r="AK356">
            <v>0</v>
          </cell>
          <cell r="AL356">
            <v>0</v>
          </cell>
          <cell r="AM356">
            <v>0</v>
          </cell>
          <cell r="AN356">
            <v>0</v>
          </cell>
          <cell r="AO356">
            <v>4.2425441614733828</v>
          </cell>
          <cell r="AP356">
            <v>0</v>
          </cell>
          <cell r="AQ356">
            <v>16.12277133878063</v>
          </cell>
          <cell r="AR356">
            <v>18.87722866121937</v>
          </cell>
          <cell r="AS356">
            <v>51.252361022133833</v>
          </cell>
          <cell r="AT356">
            <v>0</v>
          </cell>
          <cell r="AU356">
            <v>0</v>
          </cell>
          <cell r="AV356">
            <v>0</v>
          </cell>
          <cell r="AW356">
            <v>67</v>
          </cell>
          <cell r="AX356">
            <v>0</v>
          </cell>
          <cell r="AY356">
            <v>0</v>
          </cell>
          <cell r="AZ356">
            <v>39.807702845629954</v>
          </cell>
          <cell r="BA356">
            <v>0</v>
          </cell>
          <cell r="BB356">
            <v>40.667650622048996</v>
          </cell>
          <cell r="BC356">
            <v>0</v>
          </cell>
          <cell r="BD356">
            <v>0</v>
          </cell>
          <cell r="BE356">
            <v>27.3224043715847</v>
          </cell>
          <cell r="BF356">
            <v>41.028280559922152</v>
          </cell>
          <cell r="BG356">
            <v>0</v>
          </cell>
          <cell r="BH356">
            <v>0.14246575342465917</v>
          </cell>
          <cell r="BI356">
            <v>0</v>
          </cell>
          <cell r="BJ356">
            <v>0</v>
          </cell>
          <cell r="BK356">
            <v>0</v>
          </cell>
          <cell r="BL356">
            <v>0</v>
          </cell>
          <cell r="BM356">
            <v>0</v>
          </cell>
          <cell r="BN356">
            <v>0</v>
          </cell>
          <cell r="BO356">
            <v>0</v>
          </cell>
          <cell r="BP356">
            <v>0</v>
          </cell>
          <cell r="BQ356">
            <v>-6.3081650166072052</v>
          </cell>
          <cell r="BR356">
            <v>0</v>
          </cell>
          <cell r="BS356">
            <v>0</v>
          </cell>
          <cell r="BT356">
            <v>0</v>
          </cell>
          <cell r="BU356">
            <v>0</v>
          </cell>
          <cell r="BV356">
            <v>0</v>
          </cell>
          <cell r="BW356">
            <v>0</v>
          </cell>
          <cell r="BX356">
            <v>0</v>
          </cell>
          <cell r="BY356">
            <v>0</v>
          </cell>
          <cell r="CA356">
            <v>0</v>
          </cell>
          <cell r="CB356">
            <v>0</v>
          </cell>
          <cell r="CC356">
            <v>0</v>
          </cell>
          <cell r="CD356">
            <v>0</v>
          </cell>
          <cell r="CE356">
            <v>0</v>
          </cell>
          <cell r="CF356">
            <v>0</v>
          </cell>
          <cell r="CH356">
            <v>0</v>
          </cell>
          <cell r="CJ356">
            <v>40105</v>
          </cell>
          <cell r="CK356">
            <v>13.043913373620928</v>
          </cell>
          <cell r="CL356">
            <v>9.2289741318335974</v>
          </cell>
          <cell r="CM356">
            <v>68.350684931506848</v>
          </cell>
          <cell r="CN356">
            <v>0</v>
          </cell>
          <cell r="CO356">
            <v>0</v>
          </cell>
          <cell r="CP356">
            <v>59.142387996242093</v>
          </cell>
          <cell r="CQ356">
            <v>0</v>
          </cell>
          <cell r="CR356">
            <v>35</v>
          </cell>
          <cell r="CS356">
            <v>0</v>
          </cell>
          <cell r="CU356">
            <v>40105</v>
          </cell>
          <cell r="CV356">
            <v>2.4577421846565941</v>
          </cell>
          <cell r="CW356">
            <v>5</v>
          </cell>
          <cell r="CX356">
            <v>0</v>
          </cell>
          <cell r="CY356">
            <v>0</v>
          </cell>
          <cell r="CZ356">
            <v>0</v>
          </cell>
          <cell r="DA356">
            <v>0</v>
          </cell>
          <cell r="DB356">
            <v>0</v>
          </cell>
          <cell r="DC356">
            <v>72.328767123287676</v>
          </cell>
          <cell r="DD356">
            <v>67</v>
          </cell>
          <cell r="DE356">
            <v>11.835616438356164</v>
          </cell>
          <cell r="DF356">
            <v>24</v>
          </cell>
          <cell r="DG356">
            <v>58.684931506849324</v>
          </cell>
          <cell r="DH356">
            <v>40.667650622048996</v>
          </cell>
          <cell r="DI356">
            <v>0</v>
          </cell>
          <cell r="DJ356">
            <v>0</v>
          </cell>
          <cell r="DK356">
            <v>27.3224043715847</v>
          </cell>
          <cell r="DL356">
            <v>41.028280559922152</v>
          </cell>
          <cell r="DM356">
            <v>0</v>
          </cell>
          <cell r="DN356">
            <v>0</v>
          </cell>
          <cell r="DO356">
            <v>-6.3081650166072052</v>
          </cell>
          <cell r="DP356">
            <v>0</v>
          </cell>
          <cell r="DR356">
            <v>68.350684931506848</v>
          </cell>
          <cell r="DS356">
            <v>0</v>
          </cell>
          <cell r="DT356">
            <v>0</v>
          </cell>
          <cell r="DV356">
            <v>40105</v>
          </cell>
          <cell r="DW356">
            <v>6.1526494212223986</v>
          </cell>
          <cell r="DY356">
            <v>49.7</v>
          </cell>
          <cell r="DZ356">
            <v>44.7</v>
          </cell>
          <cell r="EA356">
            <v>35</v>
          </cell>
          <cell r="EB356">
            <v>35</v>
          </cell>
          <cell r="ED356">
            <v>60</v>
          </cell>
          <cell r="EE356">
            <v>20</v>
          </cell>
          <cell r="EF356">
            <v>59.142387996242093</v>
          </cell>
          <cell r="EG356">
            <v>0</v>
          </cell>
          <cell r="EH356">
            <v>59.142387996242093</v>
          </cell>
          <cell r="EJ356">
            <v>35</v>
          </cell>
          <cell r="EK356">
            <v>95</v>
          </cell>
          <cell r="EL356">
            <v>115</v>
          </cell>
          <cell r="EN356">
            <v>0</v>
          </cell>
          <cell r="EO356">
            <v>60</v>
          </cell>
          <cell r="EP356">
            <v>80</v>
          </cell>
          <cell r="ER356">
            <v>200</v>
          </cell>
          <cell r="ET356">
            <v>15</v>
          </cell>
          <cell r="EU356">
            <v>0</v>
          </cell>
          <cell r="EV356">
            <v>0</v>
          </cell>
          <cell r="EW356">
            <v>58.788172650473506</v>
          </cell>
          <cell r="EX356">
            <v>9.5625122810333423</v>
          </cell>
          <cell r="EZ356">
            <v>58.788172650473506</v>
          </cell>
          <cell r="FA356">
            <v>73.788172650473513</v>
          </cell>
          <cell r="FB356">
            <v>59</v>
          </cell>
          <cell r="FC356">
            <v>68.350684931506848</v>
          </cell>
          <cell r="FE356">
            <v>38271.593297685184</v>
          </cell>
        </row>
        <row r="357">
          <cell r="A357">
            <v>40106</v>
          </cell>
          <cell r="B357">
            <v>20</v>
          </cell>
          <cell r="C357">
            <v>2</v>
          </cell>
          <cell r="D357">
            <v>10</v>
          </cell>
          <cell r="E357">
            <v>2009</v>
          </cell>
          <cell r="G357">
            <v>0</v>
          </cell>
          <cell r="H357">
            <v>1.9669421274556378</v>
          </cell>
          <cell r="I357">
            <v>11.696881281132889</v>
          </cell>
          <cell r="J357">
            <v>68.493150684931507</v>
          </cell>
          <cell r="K357">
            <v>10.483870967741936</v>
          </cell>
          <cell r="L357">
            <v>0.28756011574602663</v>
          </cell>
          <cell r="M357">
            <v>8.0680444647655865</v>
          </cell>
          <cell r="N357">
            <v>8.5097142857142849</v>
          </cell>
          <cell r="O357">
            <v>19.517459245506821</v>
          </cell>
          <cell r="P357">
            <v>19.465236812198913</v>
          </cell>
          <cell r="Q357">
            <v>26.025565637412996</v>
          </cell>
          <cell r="R357">
            <v>27.673413977950737</v>
          </cell>
          <cell r="S357">
            <v>144.63227192215459</v>
          </cell>
          <cell r="T357">
            <v>21.615026395569906</v>
          </cell>
          <cell r="U357">
            <v>39.072971584838747</v>
          </cell>
          <cell r="W357">
            <v>0</v>
          </cell>
          <cell r="X357">
            <v>13.663823408588527</v>
          </cell>
          <cell r="Y357">
            <v>10.483870967741936</v>
          </cell>
          <cell r="Z357">
            <v>0</v>
          </cell>
          <cell r="AA357">
            <v>0</v>
          </cell>
          <cell r="AB357">
            <v>2.456495503838291</v>
          </cell>
          <cell r="AC357">
            <v>5</v>
          </cell>
          <cell r="AD357">
            <v>0</v>
          </cell>
          <cell r="AE357">
            <v>1.3517454706142278</v>
          </cell>
          <cell r="AF357">
            <v>8.0570778917733801</v>
          </cell>
          <cell r="AG357">
            <v>0</v>
          </cell>
          <cell r="AH357">
            <v>3.4134667223083746</v>
          </cell>
          <cell r="AI357">
            <v>0</v>
          </cell>
          <cell r="AJ357">
            <v>0</v>
          </cell>
          <cell r="AK357">
            <v>0</v>
          </cell>
          <cell r="AL357">
            <v>0</v>
          </cell>
          <cell r="AM357">
            <v>0</v>
          </cell>
          <cell r="AN357">
            <v>0</v>
          </cell>
          <cell r="AO357">
            <v>3.1473252754597034</v>
          </cell>
          <cell r="AP357">
            <v>0</v>
          </cell>
          <cell r="AQ357">
            <v>15.94292210822662</v>
          </cell>
          <cell r="AR357">
            <v>19.057077891773382</v>
          </cell>
          <cell r="AS357">
            <v>51.961685963506412</v>
          </cell>
          <cell r="AT357">
            <v>0</v>
          </cell>
          <cell r="AU357">
            <v>0</v>
          </cell>
          <cell r="AV357">
            <v>0</v>
          </cell>
          <cell r="AW357">
            <v>67</v>
          </cell>
          <cell r="AX357">
            <v>0</v>
          </cell>
          <cell r="AY357">
            <v>0</v>
          </cell>
          <cell r="AZ357">
            <v>39.627853615075942</v>
          </cell>
          <cell r="BA357">
            <v>0</v>
          </cell>
          <cell r="BB357">
            <v>98.692416287487305</v>
          </cell>
          <cell r="BC357">
            <v>0</v>
          </cell>
          <cell r="BD357">
            <v>0</v>
          </cell>
          <cell r="BE357">
            <v>27.3224043715847</v>
          </cell>
          <cell r="BF357">
            <v>41.028280559922152</v>
          </cell>
          <cell r="BG357">
            <v>0</v>
          </cell>
          <cell r="BH357">
            <v>0.14246575342465917</v>
          </cell>
          <cell r="BI357">
            <v>0</v>
          </cell>
          <cell r="BJ357">
            <v>0</v>
          </cell>
          <cell r="BK357">
            <v>0</v>
          </cell>
          <cell r="BL357">
            <v>0</v>
          </cell>
          <cell r="BM357">
            <v>0</v>
          </cell>
          <cell r="BN357">
            <v>0</v>
          </cell>
          <cell r="BO357">
            <v>0</v>
          </cell>
          <cell r="BP357">
            <v>0</v>
          </cell>
          <cell r="BQ357">
            <v>-0.84080228820502612</v>
          </cell>
          <cell r="BR357">
            <v>0</v>
          </cell>
          <cell r="BS357">
            <v>0</v>
          </cell>
          <cell r="BT357">
            <v>0</v>
          </cell>
          <cell r="BU357">
            <v>0</v>
          </cell>
          <cell r="BV357">
            <v>0</v>
          </cell>
          <cell r="BW357">
            <v>0</v>
          </cell>
          <cell r="BX357">
            <v>0</v>
          </cell>
          <cell r="BY357">
            <v>0</v>
          </cell>
          <cell r="CA357">
            <v>0</v>
          </cell>
          <cell r="CB357">
            <v>0</v>
          </cell>
          <cell r="CC357">
            <v>0</v>
          </cell>
          <cell r="CD357">
            <v>0</v>
          </cell>
          <cell r="CE357">
            <v>0</v>
          </cell>
          <cell r="CF357">
            <v>0</v>
          </cell>
          <cell r="CH357">
            <v>0</v>
          </cell>
          <cell r="CJ357">
            <v>40106</v>
          </cell>
          <cell r="CK357">
            <v>13.663823408588527</v>
          </cell>
          <cell r="CL357">
            <v>9.4088233623876079</v>
          </cell>
          <cell r="CM357">
            <v>68.350684931506848</v>
          </cell>
          <cell r="CN357">
            <v>0</v>
          </cell>
          <cell r="CO357">
            <v>0</v>
          </cell>
          <cell r="CP357">
            <v>58.52247796127449</v>
          </cell>
          <cell r="CQ357">
            <v>0</v>
          </cell>
          <cell r="CR357">
            <v>35</v>
          </cell>
          <cell r="CS357">
            <v>0</v>
          </cell>
          <cell r="CU357">
            <v>40106</v>
          </cell>
          <cell r="CV357">
            <v>2.456495503838291</v>
          </cell>
          <cell r="CW357">
            <v>5</v>
          </cell>
          <cell r="CX357">
            <v>0</v>
          </cell>
          <cell r="CY357">
            <v>0</v>
          </cell>
          <cell r="CZ357">
            <v>0</v>
          </cell>
          <cell r="DA357">
            <v>0</v>
          </cell>
          <cell r="DB357">
            <v>0</v>
          </cell>
          <cell r="DC357">
            <v>72.328767123287676</v>
          </cell>
          <cell r="DD357">
            <v>67</v>
          </cell>
          <cell r="DE357">
            <v>11.835616438356164</v>
          </cell>
          <cell r="DF357">
            <v>24</v>
          </cell>
          <cell r="DG357">
            <v>58.684931506849324</v>
          </cell>
          <cell r="DH357">
            <v>98.692416287487305</v>
          </cell>
          <cell r="DI357">
            <v>0</v>
          </cell>
          <cell r="DJ357">
            <v>0</v>
          </cell>
          <cell r="DK357">
            <v>27.3224043715847</v>
          </cell>
          <cell r="DL357">
            <v>41.028280559922152</v>
          </cell>
          <cell r="DM357">
            <v>0</v>
          </cell>
          <cell r="DN357">
            <v>0</v>
          </cell>
          <cell r="DO357">
            <v>-0.84080228820502612</v>
          </cell>
          <cell r="DP357">
            <v>0</v>
          </cell>
          <cell r="DR357">
            <v>68.350684931506848</v>
          </cell>
          <cell r="DS357">
            <v>0</v>
          </cell>
          <cell r="DT357">
            <v>0</v>
          </cell>
          <cell r="DV357">
            <v>40106</v>
          </cell>
          <cell r="DW357">
            <v>6.2725489082584049</v>
          </cell>
          <cell r="DY357">
            <v>49.7</v>
          </cell>
          <cell r="DZ357">
            <v>44.7</v>
          </cell>
          <cell r="EA357">
            <v>35</v>
          </cell>
          <cell r="EB357">
            <v>35</v>
          </cell>
          <cell r="ED357">
            <v>60</v>
          </cell>
          <cell r="EE357">
            <v>20</v>
          </cell>
          <cell r="EF357">
            <v>58.52247796127449</v>
          </cell>
          <cell r="EG357">
            <v>0</v>
          </cell>
          <cell r="EH357">
            <v>58.52247796127449</v>
          </cell>
          <cell r="EJ357">
            <v>35</v>
          </cell>
          <cell r="EK357">
            <v>95</v>
          </cell>
          <cell r="EL357">
            <v>115</v>
          </cell>
          <cell r="EN357">
            <v>0</v>
          </cell>
          <cell r="EO357">
            <v>60</v>
          </cell>
          <cell r="EP357">
            <v>80</v>
          </cell>
          <cell r="ER357">
            <v>200</v>
          </cell>
          <cell r="ET357">
            <v>15</v>
          </cell>
          <cell r="EU357">
            <v>0</v>
          </cell>
          <cell r="EV357">
            <v>0</v>
          </cell>
          <cell r="EW357">
            <v>59.613021083232098</v>
          </cell>
          <cell r="EX357">
            <v>8.7376638482747495</v>
          </cell>
          <cell r="EZ357">
            <v>59.613021083232098</v>
          </cell>
          <cell r="FA357">
            <v>74.613021083232098</v>
          </cell>
          <cell r="FB357">
            <v>59</v>
          </cell>
          <cell r="FC357">
            <v>68.350684931506848</v>
          </cell>
          <cell r="FE357">
            <v>38271.593297916668</v>
          </cell>
        </row>
        <row r="358">
          <cell r="A358">
            <v>40107</v>
          </cell>
          <cell r="B358">
            <v>21</v>
          </cell>
          <cell r="C358">
            <v>3</v>
          </cell>
          <cell r="D358">
            <v>10</v>
          </cell>
          <cell r="E358">
            <v>2009</v>
          </cell>
          <cell r="G358">
            <v>0</v>
          </cell>
          <cell r="H358">
            <v>1.5562360431033648</v>
          </cell>
          <cell r="I358">
            <v>11.094110978398378</v>
          </cell>
          <cell r="J358">
            <v>68.493150684931507</v>
          </cell>
          <cell r="K358">
            <v>10.483870967741936</v>
          </cell>
          <cell r="L358">
            <v>0.22751631094597882</v>
          </cell>
          <cell r="M358">
            <v>7.6522774335701369</v>
          </cell>
          <cell r="N358">
            <v>8.5097142857142849</v>
          </cell>
          <cell r="O358">
            <v>15.442128735607026</v>
          </cell>
          <cell r="P358">
            <v>18.462143217924893</v>
          </cell>
          <cell r="Q358">
            <v>25.71845231270375</v>
          </cell>
          <cell r="R358">
            <v>27.673413977950737</v>
          </cell>
          <cell r="S358">
            <v>67.624128322006896</v>
          </cell>
          <cell r="T358">
            <v>21.378853670734728</v>
          </cell>
          <cell r="U358">
            <v>32.744179353806715</v>
          </cell>
          <cell r="W358">
            <v>0</v>
          </cell>
          <cell r="X358">
            <v>12.650347021501743</v>
          </cell>
          <cell r="Y358">
            <v>10.483870967741936</v>
          </cell>
          <cell r="Z358">
            <v>0</v>
          </cell>
          <cell r="AA358">
            <v>0</v>
          </cell>
          <cell r="AB358">
            <v>2.4552494553943145</v>
          </cell>
          <cell r="AC358">
            <v>5</v>
          </cell>
          <cell r="AD358">
            <v>0</v>
          </cell>
          <cell r="AE358">
            <v>1.3517454706142278</v>
          </cell>
          <cell r="AF358">
            <v>7.5825131042218601</v>
          </cell>
          <cell r="AG358">
            <v>0</v>
          </cell>
          <cell r="AH358">
            <v>3.6820556035606788</v>
          </cell>
          <cell r="AI358">
            <v>0</v>
          </cell>
          <cell r="AJ358">
            <v>0</v>
          </cell>
          <cell r="AK358">
            <v>0</v>
          </cell>
          <cell r="AL358">
            <v>0</v>
          </cell>
          <cell r="AM358">
            <v>0</v>
          </cell>
          <cell r="AN358">
            <v>0</v>
          </cell>
          <cell r="AO358">
            <v>3.178889667251191</v>
          </cell>
          <cell r="AP358">
            <v>0</v>
          </cell>
          <cell r="AQ358">
            <v>16.41748689577814</v>
          </cell>
          <cell r="AR358">
            <v>18.58251310422186</v>
          </cell>
          <cell r="AS358">
            <v>52.675009077549404</v>
          </cell>
          <cell r="AT358">
            <v>0</v>
          </cell>
          <cell r="AU358">
            <v>0</v>
          </cell>
          <cell r="AV358">
            <v>0</v>
          </cell>
          <cell r="AW358">
            <v>67</v>
          </cell>
          <cell r="AX358">
            <v>0</v>
          </cell>
          <cell r="AY358">
            <v>0</v>
          </cell>
          <cell r="AZ358">
            <v>40.102418402627464</v>
          </cell>
          <cell r="BA358">
            <v>0</v>
          </cell>
          <cell r="BB358">
            <v>14.644742943920875</v>
          </cell>
          <cell r="BC358">
            <v>0</v>
          </cell>
          <cell r="BD358">
            <v>0</v>
          </cell>
          <cell r="BE358">
            <v>27.3224043715847</v>
          </cell>
          <cell r="BF358">
            <v>41.028280559922152</v>
          </cell>
          <cell r="BG358">
            <v>0</v>
          </cell>
          <cell r="BH358">
            <v>0.14246575342465917</v>
          </cell>
          <cell r="BI358">
            <v>0</v>
          </cell>
          <cell r="BJ358">
            <v>0</v>
          </cell>
          <cell r="BK358">
            <v>0</v>
          </cell>
          <cell r="BL358">
            <v>0</v>
          </cell>
          <cell r="BM358">
            <v>0</v>
          </cell>
          <cell r="BN358">
            <v>0</v>
          </cell>
          <cell r="BO358">
            <v>0</v>
          </cell>
          <cell r="BP358">
            <v>0</v>
          </cell>
          <cell r="BQ358">
            <v>-7.2398161041748637</v>
          </cell>
          <cell r="BR358">
            <v>0</v>
          </cell>
          <cell r="BS358">
            <v>0</v>
          </cell>
          <cell r="BT358">
            <v>0</v>
          </cell>
          <cell r="BU358">
            <v>0</v>
          </cell>
          <cell r="BV358">
            <v>0</v>
          </cell>
          <cell r="BW358">
            <v>0</v>
          </cell>
          <cell r="BX358">
            <v>0</v>
          </cell>
          <cell r="BY358">
            <v>0</v>
          </cell>
          <cell r="CA358">
            <v>0</v>
          </cell>
          <cell r="CB358">
            <v>0</v>
          </cell>
          <cell r="CC358">
            <v>0</v>
          </cell>
          <cell r="CD358">
            <v>0</v>
          </cell>
          <cell r="CE358">
            <v>0</v>
          </cell>
          <cell r="CF358">
            <v>0</v>
          </cell>
          <cell r="CH358">
            <v>0</v>
          </cell>
          <cell r="CJ358">
            <v>40107</v>
          </cell>
          <cell r="CK358">
            <v>12.650347021501743</v>
          </cell>
          <cell r="CL358">
            <v>8.9342585748360879</v>
          </cell>
          <cell r="CM358">
            <v>68.350684931506848</v>
          </cell>
          <cell r="CN358">
            <v>0</v>
          </cell>
          <cell r="CO358">
            <v>0</v>
          </cell>
          <cell r="CP358">
            <v>59.535954348361273</v>
          </cell>
          <cell r="CQ358">
            <v>0</v>
          </cell>
          <cell r="CR358">
            <v>35</v>
          </cell>
          <cell r="CS358">
            <v>0</v>
          </cell>
          <cell r="CU358">
            <v>40107</v>
          </cell>
          <cell r="CV358">
            <v>2.4552494553943145</v>
          </cell>
          <cell r="CW358">
            <v>5</v>
          </cell>
          <cell r="CX358">
            <v>0</v>
          </cell>
          <cell r="CY358">
            <v>0</v>
          </cell>
          <cell r="CZ358">
            <v>0</v>
          </cell>
          <cell r="DA358">
            <v>0</v>
          </cell>
          <cell r="DB358">
            <v>0</v>
          </cell>
          <cell r="DC358">
            <v>72.328767123287676</v>
          </cell>
          <cell r="DD358">
            <v>67</v>
          </cell>
          <cell r="DE358">
            <v>11.835616438356164</v>
          </cell>
          <cell r="DF358">
            <v>24</v>
          </cell>
          <cell r="DG358">
            <v>58.684931506849324</v>
          </cell>
          <cell r="DH358">
            <v>14.644742943920875</v>
          </cell>
          <cell r="DI358">
            <v>0</v>
          </cell>
          <cell r="DJ358">
            <v>0</v>
          </cell>
          <cell r="DK358">
            <v>27.3224043715847</v>
          </cell>
          <cell r="DL358">
            <v>41.028280559922152</v>
          </cell>
          <cell r="DM358">
            <v>0</v>
          </cell>
          <cell r="DN358">
            <v>0</v>
          </cell>
          <cell r="DO358">
            <v>-7.2398161041748637</v>
          </cell>
          <cell r="DP358">
            <v>0</v>
          </cell>
          <cell r="DR358">
            <v>68.350684931506848</v>
          </cell>
          <cell r="DS358">
            <v>0</v>
          </cell>
          <cell r="DT358">
            <v>0</v>
          </cell>
          <cell r="DV358">
            <v>40107</v>
          </cell>
          <cell r="DW358">
            <v>5.9561723832240583</v>
          </cell>
          <cell r="DY358">
            <v>49.7</v>
          </cell>
          <cell r="DZ358">
            <v>44.7</v>
          </cell>
          <cell r="EA358">
            <v>35</v>
          </cell>
          <cell r="EB358">
            <v>35</v>
          </cell>
          <cell r="ED358">
            <v>60</v>
          </cell>
          <cell r="EE358">
            <v>20</v>
          </cell>
          <cell r="EF358">
            <v>59.535954348361273</v>
          </cell>
          <cell r="EG358">
            <v>0</v>
          </cell>
          <cell r="EH358">
            <v>59.535954348361273</v>
          </cell>
          <cell r="EJ358">
            <v>35</v>
          </cell>
          <cell r="EK358">
            <v>95</v>
          </cell>
          <cell r="EL358">
            <v>115</v>
          </cell>
          <cell r="EN358">
            <v>0</v>
          </cell>
          <cell r="EO358">
            <v>60</v>
          </cell>
          <cell r="EP358">
            <v>80</v>
          </cell>
          <cell r="ER358">
            <v>200</v>
          </cell>
          <cell r="ET358">
            <v>15</v>
          </cell>
          <cell r="EU358">
            <v>0</v>
          </cell>
          <cell r="EV358">
            <v>0</v>
          </cell>
          <cell r="EW358">
            <v>56.541009159573555</v>
          </cell>
          <cell r="EX358">
            <v>11.809675771933293</v>
          </cell>
          <cell r="EZ358">
            <v>56.541009159573555</v>
          </cell>
          <cell r="FA358">
            <v>71.541009159573548</v>
          </cell>
          <cell r="FB358">
            <v>59</v>
          </cell>
          <cell r="FC358">
            <v>68.350684931506848</v>
          </cell>
          <cell r="FE358">
            <v>38271.593298263891</v>
          </cell>
        </row>
        <row r="359">
          <cell r="A359">
            <v>40108</v>
          </cell>
          <cell r="B359">
            <v>22</v>
          </cell>
          <cell r="C359">
            <v>4</v>
          </cell>
          <cell r="D359">
            <v>10</v>
          </cell>
          <cell r="E359">
            <v>2009</v>
          </cell>
          <cell r="G359">
            <v>0</v>
          </cell>
          <cell r="H359">
            <v>1.495811716029583</v>
          </cell>
          <cell r="I359">
            <v>9.1929272170519738</v>
          </cell>
          <cell r="J359">
            <v>68.493150684931507</v>
          </cell>
          <cell r="K359">
            <v>10.483870967741936</v>
          </cell>
          <cell r="L359">
            <v>0.21868248393873035</v>
          </cell>
          <cell r="M359">
            <v>6.3409163319596873</v>
          </cell>
          <cell r="N359">
            <v>0</v>
          </cell>
          <cell r="O359">
            <v>14.842553727965473</v>
          </cell>
          <cell r="P359">
            <v>15.298309094224999</v>
          </cell>
          <cell r="Q359">
            <v>26.348135308626272</v>
          </cell>
          <cell r="R359">
            <v>27.673413977950737</v>
          </cell>
          <cell r="S359">
            <v>117.63376861571233</v>
          </cell>
          <cell r="T359">
            <v>20.744592112838223</v>
          </cell>
          <cell r="U359">
            <v>25.049903176793642</v>
          </cell>
          <cell r="W359">
            <v>0</v>
          </cell>
          <cell r="X359">
            <v>10.688738933081556</v>
          </cell>
          <cell r="Y359">
            <v>10.483870967741936</v>
          </cell>
          <cell r="Z359">
            <v>0</v>
          </cell>
          <cell r="AA359">
            <v>0</v>
          </cell>
          <cell r="AB359">
            <v>0</v>
          </cell>
          <cell r="AC359">
            <v>5</v>
          </cell>
          <cell r="AD359">
            <v>0</v>
          </cell>
          <cell r="AE359">
            <v>1.3517454706142278</v>
          </cell>
          <cell r="AF359">
            <v>0.20785334528418975</v>
          </cell>
          <cell r="AG359">
            <v>0</v>
          </cell>
          <cell r="AH359">
            <v>4.071956889579015</v>
          </cell>
          <cell r="AI359">
            <v>0</v>
          </cell>
          <cell r="AJ359">
            <v>0</v>
          </cell>
          <cell r="AK359">
            <v>0</v>
          </cell>
          <cell r="AL359">
            <v>0</v>
          </cell>
          <cell r="AM359">
            <v>0</v>
          </cell>
          <cell r="AN359">
            <v>0</v>
          </cell>
          <cell r="AO359">
            <v>4.0288250889688921</v>
          </cell>
          <cell r="AP359">
            <v>0</v>
          </cell>
          <cell r="AQ359">
            <v>23.792146654715811</v>
          </cell>
          <cell r="AR359">
            <v>11.207853345284189</v>
          </cell>
          <cell r="AS359">
            <v>44.43378803513621</v>
          </cell>
          <cell r="AT359">
            <v>0</v>
          </cell>
          <cell r="AU359">
            <v>0</v>
          </cell>
          <cell r="AV359">
            <v>0</v>
          </cell>
          <cell r="AW359">
            <v>67</v>
          </cell>
          <cell r="AX359">
            <v>0</v>
          </cell>
          <cell r="AY359">
            <v>0</v>
          </cell>
          <cell r="AZ359">
            <v>47.477078161565132</v>
          </cell>
          <cell r="BA359">
            <v>0</v>
          </cell>
          <cell r="BB359">
            <v>48.95118574377905</v>
          </cell>
          <cell r="BC359">
            <v>0</v>
          </cell>
          <cell r="BD359">
            <v>0</v>
          </cell>
          <cell r="BE359">
            <v>27.3224043715847</v>
          </cell>
          <cell r="BF359">
            <v>34.52924358783271</v>
          </cell>
          <cell r="BG359">
            <v>0</v>
          </cell>
          <cell r="BH359">
            <v>6.6415027255141013</v>
          </cell>
          <cell r="BI359">
            <v>0</v>
          </cell>
          <cell r="BJ359">
            <v>0</v>
          </cell>
          <cell r="BK359">
            <v>0</v>
          </cell>
          <cell r="BL359">
            <v>0</v>
          </cell>
          <cell r="BM359">
            <v>0</v>
          </cell>
          <cell r="BN359">
            <v>0</v>
          </cell>
          <cell r="BO359">
            <v>0</v>
          </cell>
          <cell r="BP359">
            <v>0</v>
          </cell>
          <cell r="BQ359">
            <v>-3.3721579049166337</v>
          </cell>
          <cell r="BR359">
            <v>0</v>
          </cell>
          <cell r="BS359">
            <v>0</v>
          </cell>
          <cell r="BT359">
            <v>7.1054273576010019E-15</v>
          </cell>
          <cell r="BU359">
            <v>0</v>
          </cell>
          <cell r="BV359">
            <v>-7.1054273576010019E-15</v>
          </cell>
          <cell r="BW359">
            <v>0</v>
          </cell>
          <cell r="BX359">
            <v>0</v>
          </cell>
          <cell r="BY359">
            <v>0</v>
          </cell>
          <cell r="CA359">
            <v>0</v>
          </cell>
          <cell r="CB359">
            <v>0</v>
          </cell>
          <cell r="CC359">
            <v>0</v>
          </cell>
          <cell r="CD359">
            <v>0</v>
          </cell>
          <cell r="CE359">
            <v>0</v>
          </cell>
          <cell r="CF359">
            <v>0</v>
          </cell>
          <cell r="CH359">
            <v>0</v>
          </cell>
          <cell r="CJ359">
            <v>40108</v>
          </cell>
          <cell r="CK359">
            <v>10.688738933081556</v>
          </cell>
          <cell r="CL359">
            <v>1.5595988158984175</v>
          </cell>
          <cell r="CM359">
            <v>61.851647959417413</v>
          </cell>
          <cell r="CN359">
            <v>0</v>
          </cell>
          <cell r="CO359">
            <v>0</v>
          </cell>
          <cell r="CP359">
            <v>52.534570013684117</v>
          </cell>
          <cell r="CQ359">
            <v>0</v>
          </cell>
          <cell r="CR359">
            <v>35</v>
          </cell>
          <cell r="CS359">
            <v>0</v>
          </cell>
          <cell r="CU359">
            <v>40108</v>
          </cell>
          <cell r="CV359">
            <v>0</v>
          </cell>
          <cell r="CW359">
            <v>5</v>
          </cell>
          <cell r="CX359">
            <v>0</v>
          </cell>
          <cell r="CY359">
            <v>0</v>
          </cell>
          <cell r="CZ359">
            <v>0</v>
          </cell>
          <cell r="DA359">
            <v>0</v>
          </cell>
          <cell r="DB359">
            <v>0</v>
          </cell>
          <cell r="DC359">
            <v>69.864811672279771</v>
          </cell>
          <cell r="DD359">
            <v>67</v>
          </cell>
          <cell r="DE359">
            <v>11.835616438356164</v>
          </cell>
          <cell r="DF359">
            <v>24</v>
          </cell>
          <cell r="DG359">
            <v>58.684931506849324</v>
          </cell>
          <cell r="DH359">
            <v>48.95118574377905</v>
          </cell>
          <cell r="DI359">
            <v>0</v>
          </cell>
          <cell r="DJ359">
            <v>0</v>
          </cell>
          <cell r="DK359">
            <v>27.3224043715847</v>
          </cell>
          <cell r="DL359">
            <v>34.529243587832717</v>
          </cell>
          <cell r="DM359">
            <v>0</v>
          </cell>
          <cell r="DN359">
            <v>0</v>
          </cell>
          <cell r="DO359">
            <v>-3.3721579049166337</v>
          </cell>
          <cell r="DP359">
            <v>-7.1054273576010019E-15</v>
          </cell>
          <cell r="DR359">
            <v>61.851647959417413</v>
          </cell>
          <cell r="DS359">
            <v>0</v>
          </cell>
          <cell r="DT359">
            <v>0</v>
          </cell>
          <cell r="DV359">
            <v>40108</v>
          </cell>
          <cell r="DW359">
            <v>1.0397325439322784</v>
          </cell>
          <cell r="DY359">
            <v>49.7</v>
          </cell>
          <cell r="DZ359">
            <v>44.7</v>
          </cell>
          <cell r="EA359">
            <v>35</v>
          </cell>
          <cell r="EB359">
            <v>35</v>
          </cell>
          <cell r="ED359">
            <v>60</v>
          </cell>
          <cell r="EE359">
            <v>20</v>
          </cell>
          <cell r="EF359">
            <v>52.534570013684117</v>
          </cell>
          <cell r="EG359">
            <v>0</v>
          </cell>
          <cell r="EH359">
            <v>52.534570013684117</v>
          </cell>
          <cell r="EJ359">
            <v>35</v>
          </cell>
          <cell r="EK359">
            <v>95</v>
          </cell>
          <cell r="EL359">
            <v>115</v>
          </cell>
          <cell r="EN359">
            <v>0</v>
          </cell>
          <cell r="EO359">
            <v>60</v>
          </cell>
          <cell r="EP359">
            <v>80</v>
          </cell>
          <cell r="ER359">
            <v>200</v>
          </cell>
          <cell r="ET359">
            <v>15</v>
          </cell>
          <cell r="EU359">
            <v>7.1054273576010019E-15</v>
          </cell>
          <cell r="EV359">
            <v>0</v>
          </cell>
          <cell r="EW359">
            <v>46.851647959417406</v>
          </cell>
          <cell r="EX359">
            <v>15</v>
          </cell>
          <cell r="EZ359">
            <v>46.851647959417413</v>
          </cell>
          <cell r="FA359">
            <v>61.851647959417413</v>
          </cell>
          <cell r="FB359">
            <v>59</v>
          </cell>
          <cell r="FC359">
            <v>68.350684931506848</v>
          </cell>
          <cell r="FE359">
            <v>38271.59329837963</v>
          </cell>
        </row>
        <row r="360">
          <cell r="A360">
            <v>40109</v>
          </cell>
          <cell r="B360">
            <v>23</v>
          </cell>
          <cell r="C360">
            <v>5</v>
          </cell>
          <cell r="D360">
            <v>10</v>
          </cell>
          <cell r="E360">
            <v>2009</v>
          </cell>
          <cell r="G360">
            <v>0</v>
          </cell>
          <cell r="H360">
            <v>1.5339687464201484</v>
          </cell>
          <cell r="I360">
            <v>9.2821091188979583</v>
          </cell>
          <cell r="J360">
            <v>68.493150684931507</v>
          </cell>
          <cell r="K360">
            <v>10.483870967741936</v>
          </cell>
          <cell r="L360">
            <v>0.22426090941575702</v>
          </cell>
          <cell r="M360">
            <v>6.4024304682710769</v>
          </cell>
          <cell r="N360">
            <v>0</v>
          </cell>
          <cell r="O360">
            <v>15.22117609574239</v>
          </cell>
          <cell r="P360">
            <v>15.446720178946739</v>
          </cell>
          <cell r="Q360">
            <v>26.022543024394341</v>
          </cell>
          <cell r="R360">
            <v>27.673413977950737</v>
          </cell>
          <cell r="S360">
            <v>128.17817975079348</v>
          </cell>
          <cell r="T360">
            <v>20.969150575644008</v>
          </cell>
          <cell r="U360">
            <v>27.989319705722806</v>
          </cell>
          <cell r="W360">
            <v>0</v>
          </cell>
          <cell r="X360">
            <v>10.816077865318107</v>
          </cell>
          <cell r="Y360">
            <v>10.483870967741936</v>
          </cell>
          <cell r="Z360">
            <v>0</v>
          </cell>
          <cell r="AA360">
            <v>0</v>
          </cell>
          <cell r="AB360">
            <v>0</v>
          </cell>
          <cell r="AC360">
            <v>5</v>
          </cell>
          <cell r="AD360">
            <v>0</v>
          </cell>
          <cell r="AE360">
            <v>1.3517454706142278</v>
          </cell>
          <cell r="AF360">
            <v>0.27494590707260613</v>
          </cell>
          <cell r="AG360">
            <v>0</v>
          </cell>
          <cell r="AH360">
            <v>3.8921680019137721</v>
          </cell>
          <cell r="AI360">
            <v>0</v>
          </cell>
          <cell r="AJ360">
            <v>0</v>
          </cell>
          <cell r="AK360">
            <v>0</v>
          </cell>
          <cell r="AL360">
            <v>0</v>
          </cell>
          <cell r="AM360">
            <v>0</v>
          </cell>
          <cell r="AN360">
            <v>0</v>
          </cell>
          <cell r="AO360">
            <v>3.3523773186087045</v>
          </cell>
          <cell r="AP360">
            <v>0</v>
          </cell>
          <cell r="AQ360">
            <v>23.725054092927394</v>
          </cell>
          <cell r="AR360">
            <v>11.274945907072606</v>
          </cell>
          <cell r="AS360">
            <v>42.119307956511719</v>
          </cell>
          <cell r="AT360">
            <v>0</v>
          </cell>
          <cell r="AU360">
            <v>0</v>
          </cell>
          <cell r="AV360">
            <v>0</v>
          </cell>
          <cell r="AW360">
            <v>67</v>
          </cell>
          <cell r="AX360">
            <v>0</v>
          </cell>
          <cell r="AY360">
            <v>0</v>
          </cell>
          <cell r="AZ360">
            <v>47.409985599776718</v>
          </cell>
          <cell r="BA360">
            <v>0</v>
          </cell>
          <cell r="BB360">
            <v>62.726664432383586</v>
          </cell>
          <cell r="BC360">
            <v>0</v>
          </cell>
          <cell r="BD360">
            <v>0</v>
          </cell>
          <cell r="BE360">
            <v>27.3224043715847</v>
          </cell>
          <cell r="BF360">
            <v>34.983758126127881</v>
          </cell>
          <cell r="BG360">
            <v>0</v>
          </cell>
          <cell r="BH360">
            <v>6.1869881872189296</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CA360">
            <v>0</v>
          </cell>
          <cell r="CB360">
            <v>0</v>
          </cell>
          <cell r="CC360">
            <v>0</v>
          </cell>
          <cell r="CD360">
            <v>0</v>
          </cell>
          <cell r="CE360">
            <v>0</v>
          </cell>
          <cell r="CF360">
            <v>0</v>
          </cell>
          <cell r="CH360">
            <v>0</v>
          </cell>
          <cell r="CJ360">
            <v>40109</v>
          </cell>
          <cell r="CK360">
            <v>10.816077865318107</v>
          </cell>
          <cell r="CL360">
            <v>1.6266913776868339</v>
          </cell>
          <cell r="CM360">
            <v>62.306162497712577</v>
          </cell>
          <cell r="CN360">
            <v>0</v>
          </cell>
          <cell r="CO360">
            <v>0</v>
          </cell>
          <cell r="CP360">
            <v>49.363853277034195</v>
          </cell>
          <cell r="CQ360">
            <v>0</v>
          </cell>
          <cell r="CR360">
            <v>35</v>
          </cell>
          <cell r="CS360">
            <v>0</v>
          </cell>
          <cell r="CU360">
            <v>40109</v>
          </cell>
          <cell r="CV360">
            <v>0</v>
          </cell>
          <cell r="CW360">
            <v>5</v>
          </cell>
          <cell r="CX360">
            <v>0</v>
          </cell>
          <cell r="CY360">
            <v>0</v>
          </cell>
          <cell r="CZ360">
            <v>0</v>
          </cell>
          <cell r="DA360">
            <v>0</v>
          </cell>
          <cell r="DB360">
            <v>0</v>
          </cell>
          <cell r="DC360">
            <v>66.366919329571232</v>
          </cell>
          <cell r="DD360">
            <v>67</v>
          </cell>
          <cell r="DE360">
            <v>11.835616438356164</v>
          </cell>
          <cell r="DF360">
            <v>24</v>
          </cell>
          <cell r="DG360">
            <v>58.684931506849324</v>
          </cell>
          <cell r="DH360">
            <v>62.726664432383586</v>
          </cell>
          <cell r="DI360">
            <v>0</v>
          </cell>
          <cell r="DJ360">
            <v>0</v>
          </cell>
          <cell r="DK360">
            <v>27.3224043715847</v>
          </cell>
          <cell r="DL360">
            <v>34.983758126127881</v>
          </cell>
          <cell r="DM360">
            <v>0</v>
          </cell>
          <cell r="DN360">
            <v>0</v>
          </cell>
          <cell r="DO360">
            <v>0</v>
          </cell>
          <cell r="DP360">
            <v>0</v>
          </cell>
          <cell r="DR360">
            <v>62.306162497712577</v>
          </cell>
          <cell r="DS360">
            <v>0</v>
          </cell>
          <cell r="DT360">
            <v>0</v>
          </cell>
          <cell r="DV360">
            <v>40109</v>
          </cell>
          <cell r="DW360">
            <v>1.0844609184578893</v>
          </cell>
          <cell r="DY360">
            <v>49.7</v>
          </cell>
          <cell r="DZ360">
            <v>44.7</v>
          </cell>
          <cell r="EA360">
            <v>35</v>
          </cell>
          <cell r="EB360">
            <v>35</v>
          </cell>
          <cell r="ED360">
            <v>60</v>
          </cell>
          <cell r="EE360">
            <v>20</v>
          </cell>
          <cell r="EF360">
            <v>49.363853277034195</v>
          </cell>
          <cell r="EG360">
            <v>0</v>
          </cell>
          <cell r="EH360">
            <v>49.363853277034195</v>
          </cell>
          <cell r="EJ360">
            <v>35</v>
          </cell>
          <cell r="EK360">
            <v>95</v>
          </cell>
          <cell r="EL360">
            <v>115</v>
          </cell>
          <cell r="EN360">
            <v>0</v>
          </cell>
          <cell r="EO360">
            <v>60</v>
          </cell>
          <cell r="EP360">
            <v>80</v>
          </cell>
          <cell r="ER360">
            <v>200</v>
          </cell>
          <cell r="ET360">
            <v>15</v>
          </cell>
          <cell r="EU360">
            <v>0</v>
          </cell>
          <cell r="EV360">
            <v>0</v>
          </cell>
          <cell r="EW360">
            <v>47.306162497712577</v>
          </cell>
          <cell r="EX360">
            <v>15</v>
          </cell>
          <cell r="EZ360">
            <v>47.306162497712577</v>
          </cell>
          <cell r="FA360">
            <v>62.306162497712577</v>
          </cell>
          <cell r="FB360">
            <v>59</v>
          </cell>
          <cell r="FC360">
            <v>68.350684931506848</v>
          </cell>
          <cell r="FE360">
            <v>38271.593298611115</v>
          </cell>
        </row>
        <row r="361">
          <cell r="A361">
            <v>40110</v>
          </cell>
          <cell r="B361">
            <v>24</v>
          </cell>
          <cell r="C361">
            <v>6</v>
          </cell>
          <cell r="D361">
            <v>10</v>
          </cell>
          <cell r="E361">
            <v>2009</v>
          </cell>
          <cell r="G361">
            <v>0</v>
          </cell>
          <cell r="H361">
            <v>2.773729624396851</v>
          </cell>
          <cell r="I361">
            <v>11.980556224991044</v>
          </cell>
          <cell r="J361">
            <v>68.493150684931507</v>
          </cell>
          <cell r="K361">
            <v>10.483870967741936</v>
          </cell>
          <cell r="L361">
            <v>0.40550964906705456</v>
          </cell>
          <cell r="M361">
            <v>8.2637121821321937</v>
          </cell>
          <cell r="N361">
            <v>8.5097142857142849</v>
          </cell>
          <cell r="O361">
            <v>27.523003420669514</v>
          </cell>
          <cell r="P361">
            <v>19.937311361574132</v>
          </cell>
          <cell r="Q361">
            <v>26.025064160614068</v>
          </cell>
          <cell r="R361">
            <v>27.673413977950737</v>
          </cell>
          <cell r="S361">
            <v>94.703798420877646</v>
          </cell>
          <cell r="T361">
            <v>21.435609892926035</v>
          </cell>
          <cell r="U361">
            <v>37.39079655986172</v>
          </cell>
          <cell r="W361">
            <v>0</v>
          </cell>
          <cell r="X361">
            <v>14.754285849387895</v>
          </cell>
          <cell r="Y361">
            <v>10.483870967741936</v>
          </cell>
          <cell r="Z361">
            <v>0</v>
          </cell>
          <cell r="AA361">
            <v>0</v>
          </cell>
          <cell r="AB361">
            <v>2.4540040390038964</v>
          </cell>
          <cell r="AC361">
            <v>5</v>
          </cell>
          <cell r="AD361">
            <v>0</v>
          </cell>
          <cell r="AE361">
            <v>1.3517454706142278</v>
          </cell>
          <cell r="AF361">
            <v>8.3731866072954091</v>
          </cell>
          <cell r="AG361">
            <v>0</v>
          </cell>
          <cell r="AH361">
            <v>2.8599192147007315</v>
          </cell>
          <cell r="AI361">
            <v>0</v>
          </cell>
          <cell r="AJ361">
            <v>0</v>
          </cell>
          <cell r="AK361">
            <v>0</v>
          </cell>
          <cell r="AL361">
            <v>0</v>
          </cell>
          <cell r="AM361">
            <v>0</v>
          </cell>
          <cell r="AN361">
            <v>0</v>
          </cell>
          <cell r="AO361">
            <v>0</v>
          </cell>
          <cell r="AP361">
            <v>0</v>
          </cell>
          <cell r="AQ361">
            <v>15.626813392704591</v>
          </cell>
          <cell r="AR361">
            <v>19.373186607295409</v>
          </cell>
          <cell r="AS361">
            <v>54.714562059199054</v>
          </cell>
          <cell r="AT361">
            <v>0</v>
          </cell>
          <cell r="AU361">
            <v>0</v>
          </cell>
          <cell r="AV361">
            <v>0</v>
          </cell>
          <cell r="AW361">
            <v>67</v>
          </cell>
          <cell r="AX361">
            <v>0</v>
          </cell>
          <cell r="AY361">
            <v>0</v>
          </cell>
          <cell r="AZ361">
            <v>39.311744899553915</v>
          </cell>
          <cell r="BA361">
            <v>0</v>
          </cell>
          <cell r="BB361">
            <v>47.218459974111497</v>
          </cell>
          <cell r="BC361">
            <v>0</v>
          </cell>
          <cell r="BD361">
            <v>0</v>
          </cell>
          <cell r="BE361">
            <v>27.3224043715847</v>
          </cell>
          <cell r="BF361">
            <v>41.028280559922152</v>
          </cell>
          <cell r="BG361">
            <v>0</v>
          </cell>
          <cell r="BH361">
            <v>0</v>
          </cell>
          <cell r="BI361">
            <v>0</v>
          </cell>
          <cell r="BJ361">
            <v>0</v>
          </cell>
          <cell r="BK361">
            <v>0</v>
          </cell>
          <cell r="BL361">
            <v>0</v>
          </cell>
          <cell r="BM361">
            <v>0</v>
          </cell>
          <cell r="BN361">
            <v>0</v>
          </cell>
          <cell r="BO361">
            <v>0</v>
          </cell>
          <cell r="BP361">
            <v>0</v>
          </cell>
          <cell r="BQ361">
            <v>8.5843116469086738</v>
          </cell>
          <cell r="BR361">
            <v>0</v>
          </cell>
          <cell r="BS361">
            <v>0</v>
          </cell>
          <cell r="BT361">
            <v>0</v>
          </cell>
          <cell r="BU361">
            <v>0</v>
          </cell>
          <cell r="BV361">
            <v>0</v>
          </cell>
          <cell r="BW361">
            <v>0</v>
          </cell>
          <cell r="BX361">
            <v>0</v>
          </cell>
          <cell r="BY361">
            <v>0</v>
          </cell>
          <cell r="CA361">
            <v>0</v>
          </cell>
          <cell r="CB361">
            <v>0.14246575342465917</v>
          </cell>
          <cell r="CC361">
            <v>0</v>
          </cell>
          <cell r="CD361">
            <v>0</v>
          </cell>
          <cell r="CE361">
            <v>0</v>
          </cell>
          <cell r="CF361">
            <v>0</v>
          </cell>
          <cell r="CH361">
            <v>0.14246575342465917</v>
          </cell>
          <cell r="CJ361">
            <v>40110</v>
          </cell>
          <cell r="CK361">
            <v>14.754285849387895</v>
          </cell>
          <cell r="CL361">
            <v>9.7249320779096369</v>
          </cell>
          <cell r="CM361">
            <v>68.350684931506848</v>
          </cell>
          <cell r="CN361">
            <v>0</v>
          </cell>
          <cell r="CO361">
            <v>0</v>
          </cell>
          <cell r="CP361">
            <v>57.574481273899785</v>
          </cell>
          <cell r="CQ361">
            <v>0</v>
          </cell>
          <cell r="CR361">
            <v>35</v>
          </cell>
          <cell r="CS361">
            <v>0</v>
          </cell>
          <cell r="CU361">
            <v>40110</v>
          </cell>
          <cell r="CV361">
            <v>2.4540040390038964</v>
          </cell>
          <cell r="CW361">
            <v>5</v>
          </cell>
          <cell r="CX361">
            <v>0</v>
          </cell>
          <cell r="CY361">
            <v>0</v>
          </cell>
          <cell r="CZ361">
            <v>0</v>
          </cell>
          <cell r="DA361">
            <v>0</v>
          </cell>
          <cell r="DB361">
            <v>0</v>
          </cell>
          <cell r="DC361">
            <v>72.328767123287676</v>
          </cell>
          <cell r="DD361">
            <v>67</v>
          </cell>
          <cell r="DE361">
            <v>11.835616438356164</v>
          </cell>
          <cell r="DF361">
            <v>24</v>
          </cell>
          <cell r="DG361">
            <v>58.684931506849324</v>
          </cell>
          <cell r="DH361">
            <v>47.218459974111497</v>
          </cell>
          <cell r="DI361">
            <v>0</v>
          </cell>
          <cell r="DJ361">
            <v>0</v>
          </cell>
          <cell r="DK361">
            <v>27.3224043715847</v>
          </cell>
          <cell r="DL361">
            <v>41.028280559922152</v>
          </cell>
          <cell r="DM361">
            <v>0</v>
          </cell>
          <cell r="DN361">
            <v>0</v>
          </cell>
          <cell r="DO361">
            <v>8.5843116469086738</v>
          </cell>
          <cell r="DP361">
            <v>0</v>
          </cell>
          <cell r="DR361">
            <v>68.350684931506848</v>
          </cell>
          <cell r="DS361">
            <v>0.14246575342465917</v>
          </cell>
          <cell r="DT361">
            <v>0</v>
          </cell>
          <cell r="DV361">
            <v>40110</v>
          </cell>
          <cell r="DW361">
            <v>6.4832880519397582</v>
          </cell>
          <cell r="DY361">
            <v>49.7</v>
          </cell>
          <cell r="DZ361">
            <v>44.7</v>
          </cell>
          <cell r="EA361">
            <v>35</v>
          </cell>
          <cell r="EB361">
            <v>35</v>
          </cell>
          <cell r="ED361">
            <v>60</v>
          </cell>
          <cell r="EE361">
            <v>20</v>
          </cell>
          <cell r="EF361">
            <v>57.574481273899785</v>
          </cell>
          <cell r="EG361">
            <v>0</v>
          </cell>
          <cell r="EH361">
            <v>57.574481273899785</v>
          </cell>
          <cell r="EJ361">
            <v>35</v>
          </cell>
          <cell r="EK361">
            <v>95</v>
          </cell>
          <cell r="EL361">
            <v>115</v>
          </cell>
          <cell r="EN361">
            <v>0</v>
          </cell>
          <cell r="EO361">
            <v>60</v>
          </cell>
          <cell r="EP361">
            <v>80</v>
          </cell>
          <cell r="ER361">
            <v>200</v>
          </cell>
          <cell r="ET361">
            <v>15</v>
          </cell>
          <cell r="EU361">
            <v>0</v>
          </cell>
          <cell r="EV361">
            <v>0</v>
          </cell>
          <cell r="EW361">
            <v>61.05876717593442</v>
          </cell>
          <cell r="EX361">
            <v>7.2919177555724275</v>
          </cell>
          <cell r="EZ361">
            <v>61.05876717593442</v>
          </cell>
          <cell r="FA361">
            <v>76.05876717593442</v>
          </cell>
          <cell r="FB361">
            <v>59</v>
          </cell>
          <cell r="FC361">
            <v>68.350684931506848</v>
          </cell>
          <cell r="FE361">
            <v>38271.593298958331</v>
          </cell>
        </row>
        <row r="362">
          <cell r="A362">
            <v>40111</v>
          </cell>
          <cell r="B362">
            <v>25</v>
          </cell>
          <cell r="C362">
            <v>7</v>
          </cell>
          <cell r="D362">
            <v>10</v>
          </cell>
          <cell r="E362">
            <v>2009</v>
          </cell>
          <cell r="G362">
            <v>0</v>
          </cell>
          <cell r="H362">
            <v>2.076041728640047</v>
          </cell>
          <cell r="I362">
            <v>11.732168557435301</v>
          </cell>
          <cell r="J362">
            <v>68.493150684931507</v>
          </cell>
          <cell r="K362">
            <v>10.483870967741936</v>
          </cell>
          <cell r="L362">
            <v>0.3035100989745706</v>
          </cell>
          <cell r="M362">
            <v>8.0923842274258746</v>
          </cell>
          <cell r="N362">
            <v>8.5097142857142849</v>
          </cell>
          <cell r="O362">
            <v>20.600026439576837</v>
          </cell>
          <cell r="P362">
            <v>19.523959746387529</v>
          </cell>
          <cell r="Q362">
            <v>25.895933654002764</v>
          </cell>
          <cell r="R362">
            <v>27.673413977950737</v>
          </cell>
          <cell r="S362">
            <v>105.46013476306591</v>
          </cell>
          <cell r="T362">
            <v>21.474262471553885</v>
          </cell>
          <cell r="U362">
            <v>37.753195789924682</v>
          </cell>
          <cell r="W362">
            <v>0</v>
          </cell>
          <cell r="X362">
            <v>13.808210286075347</v>
          </cell>
          <cell r="Y362">
            <v>10.483870967741936</v>
          </cell>
          <cell r="Z362">
            <v>0</v>
          </cell>
          <cell r="AA362">
            <v>0</v>
          </cell>
          <cell r="AB362">
            <v>2.4527592543464314</v>
          </cell>
          <cell r="AC362">
            <v>5</v>
          </cell>
          <cell r="AD362">
            <v>0</v>
          </cell>
          <cell r="AE362">
            <v>1.3517454706142278</v>
          </cell>
          <cell r="AF362">
            <v>8.1011038871540713</v>
          </cell>
          <cell r="AG362">
            <v>0</v>
          </cell>
          <cell r="AH362">
            <v>3.0249445976172318</v>
          </cell>
          <cell r="AI362">
            <v>0</v>
          </cell>
          <cell r="AJ362">
            <v>0</v>
          </cell>
          <cell r="AK362">
            <v>0</v>
          </cell>
          <cell r="AL362">
            <v>0</v>
          </cell>
          <cell r="AM362">
            <v>0</v>
          </cell>
          <cell r="AN362">
            <v>0</v>
          </cell>
          <cell r="AO362">
            <v>0</v>
          </cell>
          <cell r="AP362">
            <v>0</v>
          </cell>
          <cell r="AQ362">
            <v>15.898896112845929</v>
          </cell>
          <cell r="AR362">
            <v>19.101103887154071</v>
          </cell>
          <cell r="AS362">
            <v>55.495612239595097</v>
          </cell>
          <cell r="AT362">
            <v>0</v>
          </cell>
          <cell r="AU362">
            <v>0</v>
          </cell>
          <cell r="AV362">
            <v>0</v>
          </cell>
          <cell r="AW362">
            <v>67</v>
          </cell>
          <cell r="AX362">
            <v>0</v>
          </cell>
          <cell r="AY362">
            <v>0</v>
          </cell>
          <cell r="AZ362">
            <v>39.583827619695256</v>
          </cell>
          <cell r="BA362">
            <v>0</v>
          </cell>
          <cell r="BB362">
            <v>58.103765404849213</v>
          </cell>
          <cell r="BC362">
            <v>0</v>
          </cell>
          <cell r="BD362">
            <v>0</v>
          </cell>
          <cell r="BE362">
            <v>27.3224043715847</v>
          </cell>
          <cell r="BF362">
            <v>41.028280559922152</v>
          </cell>
          <cell r="BG362">
            <v>0</v>
          </cell>
          <cell r="BH362">
            <v>0</v>
          </cell>
          <cell r="BI362">
            <v>0</v>
          </cell>
          <cell r="BJ362">
            <v>0</v>
          </cell>
          <cell r="BK362">
            <v>0</v>
          </cell>
          <cell r="BL362">
            <v>0</v>
          </cell>
          <cell r="BM362">
            <v>0</v>
          </cell>
          <cell r="BN362">
            <v>0</v>
          </cell>
          <cell r="BO362">
            <v>0</v>
          </cell>
          <cell r="BP362">
            <v>0</v>
          </cell>
          <cell r="BQ362">
            <v>0.17277698070554948</v>
          </cell>
          <cell r="BR362">
            <v>0</v>
          </cell>
          <cell r="BS362">
            <v>0</v>
          </cell>
          <cell r="BT362">
            <v>0</v>
          </cell>
          <cell r="BU362">
            <v>0</v>
          </cell>
          <cell r="BV362">
            <v>0</v>
          </cell>
          <cell r="BW362">
            <v>0</v>
          </cell>
          <cell r="BX362">
            <v>0</v>
          </cell>
          <cell r="BY362">
            <v>0</v>
          </cell>
          <cell r="CA362">
            <v>0</v>
          </cell>
          <cell r="CB362">
            <v>0.14246575342465917</v>
          </cell>
          <cell r="CC362">
            <v>0</v>
          </cell>
          <cell r="CD362">
            <v>0</v>
          </cell>
          <cell r="CE362">
            <v>0</v>
          </cell>
          <cell r="CF362">
            <v>0</v>
          </cell>
          <cell r="CH362">
            <v>0.14246575342465917</v>
          </cell>
          <cell r="CJ362">
            <v>40111</v>
          </cell>
          <cell r="CK362">
            <v>13.808210286075347</v>
          </cell>
          <cell r="CL362">
            <v>9.452849357768299</v>
          </cell>
          <cell r="CM362">
            <v>68.350684931506848</v>
          </cell>
          <cell r="CN362">
            <v>0</v>
          </cell>
          <cell r="CO362">
            <v>0</v>
          </cell>
          <cell r="CP362">
            <v>58.520556837212325</v>
          </cell>
          <cell r="CQ362">
            <v>0</v>
          </cell>
          <cell r="CR362">
            <v>35</v>
          </cell>
          <cell r="CS362">
            <v>0</v>
          </cell>
          <cell r="CU362">
            <v>40111</v>
          </cell>
          <cell r="CV362">
            <v>2.4527592543464314</v>
          </cell>
          <cell r="CW362">
            <v>5</v>
          </cell>
          <cell r="CX362">
            <v>0</v>
          </cell>
          <cell r="CY362">
            <v>0</v>
          </cell>
          <cell r="CZ362">
            <v>0</v>
          </cell>
          <cell r="DA362">
            <v>0</v>
          </cell>
          <cell r="DB362">
            <v>0</v>
          </cell>
          <cell r="DC362">
            <v>72.328767123287676</v>
          </cell>
          <cell r="DD362">
            <v>67</v>
          </cell>
          <cell r="DE362">
            <v>11.835616438356164</v>
          </cell>
          <cell r="DF362">
            <v>24</v>
          </cell>
          <cell r="DG362">
            <v>58.684931506849324</v>
          </cell>
          <cell r="DH362">
            <v>58.103765404849213</v>
          </cell>
          <cell r="DI362">
            <v>0</v>
          </cell>
          <cell r="DJ362">
            <v>0</v>
          </cell>
          <cell r="DK362">
            <v>27.3224043715847</v>
          </cell>
          <cell r="DL362">
            <v>41.028280559922152</v>
          </cell>
          <cell r="DM362">
            <v>0</v>
          </cell>
          <cell r="DN362">
            <v>0</v>
          </cell>
          <cell r="DO362">
            <v>0.17277698070554948</v>
          </cell>
          <cell r="DP362">
            <v>0</v>
          </cell>
          <cell r="DR362">
            <v>68.350684931506848</v>
          </cell>
          <cell r="DS362">
            <v>0.14246575342465917</v>
          </cell>
          <cell r="DT362">
            <v>0</v>
          </cell>
          <cell r="DV362">
            <v>40111</v>
          </cell>
          <cell r="DW362">
            <v>6.3018995718455324</v>
          </cell>
          <cell r="DY362">
            <v>49.7</v>
          </cell>
          <cell r="DZ362">
            <v>44.7</v>
          </cell>
          <cell r="EA362">
            <v>35</v>
          </cell>
          <cell r="EB362">
            <v>35</v>
          </cell>
          <cell r="ED362">
            <v>60</v>
          </cell>
          <cell r="EE362">
            <v>20</v>
          </cell>
          <cell r="EF362">
            <v>58.520556837212325</v>
          </cell>
          <cell r="EG362">
            <v>0</v>
          </cell>
          <cell r="EH362">
            <v>58.520556837212325</v>
          </cell>
          <cell r="EJ362">
            <v>35</v>
          </cell>
          <cell r="EK362">
            <v>95</v>
          </cell>
          <cell r="EL362">
            <v>115</v>
          </cell>
          <cell r="EN362">
            <v>0</v>
          </cell>
          <cell r="EO362">
            <v>60</v>
          </cell>
          <cell r="EP362">
            <v>80</v>
          </cell>
          <cell r="ER362">
            <v>200</v>
          </cell>
          <cell r="ET362">
            <v>15</v>
          </cell>
          <cell r="EU362">
            <v>0</v>
          </cell>
          <cell r="EV362">
            <v>0</v>
          </cell>
          <cell r="EW362">
            <v>59.792862281550377</v>
          </cell>
          <cell r="EX362">
            <v>8.5578226499564707</v>
          </cell>
          <cell r="EZ362">
            <v>59.792862281550377</v>
          </cell>
          <cell r="FA362">
            <v>74.792862281550384</v>
          </cell>
          <cell r="FB362">
            <v>59</v>
          </cell>
          <cell r="FC362">
            <v>68.350684931506848</v>
          </cell>
          <cell r="FE362">
            <v>38271.593299189815</v>
          </cell>
        </row>
        <row r="363">
          <cell r="A363">
            <v>40112</v>
          </cell>
          <cell r="B363">
            <v>26</v>
          </cell>
          <cell r="C363">
            <v>1</v>
          </cell>
          <cell r="D363">
            <v>10</v>
          </cell>
          <cell r="E363">
            <v>2009</v>
          </cell>
          <cell r="G363">
            <v>0</v>
          </cell>
          <cell r="H363">
            <v>1.9381140449814929</v>
          </cell>
          <cell r="I363">
            <v>11.684227869851156</v>
          </cell>
          <cell r="J363">
            <v>68.493150684931507</v>
          </cell>
          <cell r="K363">
            <v>10.483870967741936</v>
          </cell>
          <cell r="L363">
            <v>0.28334555009242274</v>
          </cell>
          <cell r="M363">
            <v>8.0593166438705701</v>
          </cell>
          <cell r="N363">
            <v>8.5097142857142849</v>
          </cell>
          <cell r="O363">
            <v>19.23140562096879</v>
          </cell>
          <cell r="P363">
            <v>19.44417977646766</v>
          </cell>
          <cell r="Q363">
            <v>25.919464904663677</v>
          </cell>
          <cell r="R363">
            <v>27.673413977950737</v>
          </cell>
          <cell r="S363">
            <v>149.46906298335088</v>
          </cell>
          <cell r="T363">
            <v>21.632407262144902</v>
          </cell>
          <cell r="U363">
            <v>39.235931286059504</v>
          </cell>
          <cell r="W363">
            <v>0</v>
          </cell>
          <cell r="X363">
            <v>13.622341914832649</v>
          </cell>
          <cell r="Y363">
            <v>10.483870967741936</v>
          </cell>
          <cell r="Z363">
            <v>0</v>
          </cell>
          <cell r="AA363">
            <v>0</v>
          </cell>
          <cell r="AB363">
            <v>2.4515151011014731</v>
          </cell>
          <cell r="AC363">
            <v>5</v>
          </cell>
          <cell r="AD363">
            <v>0</v>
          </cell>
          <cell r="AE363">
            <v>1.3517454706142278</v>
          </cell>
          <cell r="AF363">
            <v>8.0491159079615748</v>
          </cell>
          <cell r="AG363">
            <v>0</v>
          </cell>
          <cell r="AH363">
            <v>3.1763388557597665</v>
          </cell>
          <cell r="AI363">
            <v>0</v>
          </cell>
          <cell r="AJ363">
            <v>0</v>
          </cell>
          <cell r="AK363">
            <v>0</v>
          </cell>
          <cell r="AL363">
            <v>0</v>
          </cell>
          <cell r="AM363">
            <v>0</v>
          </cell>
          <cell r="AN363">
            <v>0</v>
          </cell>
          <cell r="AO363">
            <v>0</v>
          </cell>
          <cell r="AP363">
            <v>0</v>
          </cell>
          <cell r="AQ363">
            <v>15.950884092038425</v>
          </cell>
          <cell r="AR363">
            <v>19.049115907961575</v>
          </cell>
          <cell r="AS363">
            <v>55.387620599270605</v>
          </cell>
          <cell r="AT363">
            <v>0</v>
          </cell>
          <cell r="AU363">
            <v>0</v>
          </cell>
          <cell r="AV363">
            <v>0</v>
          </cell>
          <cell r="AW363">
            <v>67</v>
          </cell>
          <cell r="AX363">
            <v>0</v>
          </cell>
          <cell r="AY363">
            <v>0</v>
          </cell>
          <cell r="AZ363">
            <v>39.635815598887746</v>
          </cell>
          <cell r="BA363">
            <v>0</v>
          </cell>
          <cell r="BB363">
            <v>103.70158593266754</v>
          </cell>
          <cell r="BC363">
            <v>0</v>
          </cell>
          <cell r="BD363">
            <v>0</v>
          </cell>
          <cell r="BE363">
            <v>27.3224043715847</v>
          </cell>
          <cell r="BF363">
            <v>41.028280559922152</v>
          </cell>
          <cell r="BG363">
            <v>0</v>
          </cell>
          <cell r="BH363">
            <v>0.14246575342465917</v>
          </cell>
          <cell r="BI363">
            <v>0</v>
          </cell>
          <cell r="BJ363">
            <v>0</v>
          </cell>
          <cell r="BK363">
            <v>0</v>
          </cell>
          <cell r="BL363">
            <v>0</v>
          </cell>
          <cell r="BM363">
            <v>0</v>
          </cell>
          <cell r="BN363">
            <v>0</v>
          </cell>
          <cell r="BO363">
            <v>0</v>
          </cell>
          <cell r="BP363">
            <v>0</v>
          </cell>
          <cell r="BQ363">
            <v>-1.2954951749795072</v>
          </cell>
          <cell r="BR363">
            <v>0</v>
          </cell>
          <cell r="BS363">
            <v>0</v>
          </cell>
          <cell r="BT363">
            <v>0</v>
          </cell>
          <cell r="BU363">
            <v>0</v>
          </cell>
          <cell r="BV363">
            <v>0</v>
          </cell>
          <cell r="BW363">
            <v>0</v>
          </cell>
          <cell r="BX363">
            <v>0</v>
          </cell>
          <cell r="BY363">
            <v>0</v>
          </cell>
          <cell r="CA363">
            <v>0</v>
          </cell>
          <cell r="CB363">
            <v>0</v>
          </cell>
          <cell r="CC363">
            <v>0</v>
          </cell>
          <cell r="CD363">
            <v>0</v>
          </cell>
          <cell r="CE363">
            <v>0</v>
          </cell>
          <cell r="CF363">
            <v>0</v>
          </cell>
          <cell r="CH363">
            <v>0</v>
          </cell>
          <cell r="CJ363">
            <v>40112</v>
          </cell>
          <cell r="CK363">
            <v>13.622341914832649</v>
          </cell>
          <cell r="CL363">
            <v>9.4008613785758026</v>
          </cell>
          <cell r="CM363">
            <v>68.350684931506848</v>
          </cell>
          <cell r="CN363">
            <v>0</v>
          </cell>
          <cell r="CO363">
            <v>0</v>
          </cell>
          <cell r="CP363">
            <v>58.563959455030371</v>
          </cell>
          <cell r="CQ363">
            <v>0</v>
          </cell>
          <cell r="CR363">
            <v>35</v>
          </cell>
          <cell r="CS363">
            <v>0</v>
          </cell>
          <cell r="CU363">
            <v>40112</v>
          </cell>
          <cell r="CV363">
            <v>2.4515151011014731</v>
          </cell>
          <cell r="CW363">
            <v>5</v>
          </cell>
          <cell r="CX363">
            <v>0</v>
          </cell>
          <cell r="CY363">
            <v>0</v>
          </cell>
          <cell r="CZ363">
            <v>0</v>
          </cell>
          <cell r="DA363">
            <v>0</v>
          </cell>
          <cell r="DB363">
            <v>0</v>
          </cell>
          <cell r="DC363">
            <v>72.328767123287676</v>
          </cell>
          <cell r="DD363">
            <v>67</v>
          </cell>
          <cell r="DE363">
            <v>11.835616438356164</v>
          </cell>
          <cell r="DF363">
            <v>24</v>
          </cell>
          <cell r="DG363">
            <v>58.684931506849324</v>
          </cell>
          <cell r="DH363">
            <v>103.70158593266754</v>
          </cell>
          <cell r="DI363">
            <v>0</v>
          </cell>
          <cell r="DJ363">
            <v>0</v>
          </cell>
          <cell r="DK363">
            <v>27.3224043715847</v>
          </cell>
          <cell r="DL363">
            <v>41.028280559922152</v>
          </cell>
          <cell r="DM363">
            <v>0</v>
          </cell>
          <cell r="DN363">
            <v>0</v>
          </cell>
          <cell r="DO363">
            <v>-1.2954951749795072</v>
          </cell>
          <cell r="DP363">
            <v>0</v>
          </cell>
          <cell r="DR363">
            <v>68.350684931506848</v>
          </cell>
          <cell r="DS363">
            <v>0</v>
          </cell>
          <cell r="DT363">
            <v>0</v>
          </cell>
          <cell r="DV363">
            <v>40112</v>
          </cell>
          <cell r="DW363">
            <v>6.2672409190505354</v>
          </cell>
          <cell r="DY363">
            <v>49.7</v>
          </cell>
          <cell r="DZ363">
            <v>44.7</v>
          </cell>
          <cell r="EA363">
            <v>35</v>
          </cell>
          <cell r="EB363">
            <v>35</v>
          </cell>
          <cell r="ED363">
            <v>60</v>
          </cell>
          <cell r="EE363">
            <v>20</v>
          </cell>
          <cell r="EF363">
            <v>58.563959455030371</v>
          </cell>
          <cell r="EG363">
            <v>0</v>
          </cell>
          <cell r="EH363">
            <v>58.563959455030371</v>
          </cell>
          <cell r="EJ363">
            <v>35</v>
          </cell>
          <cell r="EK363">
            <v>95</v>
          </cell>
          <cell r="EL363">
            <v>115</v>
          </cell>
          <cell r="EN363">
            <v>0</v>
          </cell>
          <cell r="EO363">
            <v>60</v>
          </cell>
          <cell r="EP363">
            <v>80</v>
          </cell>
          <cell r="ER363">
            <v>200</v>
          </cell>
          <cell r="ET363">
            <v>15</v>
          </cell>
          <cell r="EU363">
            <v>0</v>
          </cell>
          <cell r="EV363">
            <v>0</v>
          </cell>
          <cell r="EW363">
            <v>59.548533117988789</v>
          </cell>
          <cell r="EX363">
            <v>8.8021518135180585</v>
          </cell>
          <cell r="EZ363">
            <v>59.548533117988789</v>
          </cell>
          <cell r="FA363">
            <v>74.548533117988796</v>
          </cell>
          <cell r="FB363">
            <v>59</v>
          </cell>
          <cell r="FC363">
            <v>68.350684931506848</v>
          </cell>
          <cell r="FE363">
            <v>38271.593299305554</v>
          </cell>
        </row>
        <row r="364">
          <cell r="A364">
            <v>40113</v>
          </cell>
          <cell r="B364">
            <v>27</v>
          </cell>
          <cell r="C364">
            <v>2</v>
          </cell>
          <cell r="D364">
            <v>10</v>
          </cell>
          <cell r="E364">
            <v>2009</v>
          </cell>
          <cell r="G364">
            <v>0</v>
          </cell>
          <cell r="H364">
            <v>3.1553985185948372</v>
          </cell>
          <cell r="I364">
            <v>12.114920058900665</v>
          </cell>
          <cell r="J364">
            <v>68.493150684931507</v>
          </cell>
          <cell r="K364">
            <v>10.483870967741936</v>
          </cell>
          <cell r="L364">
            <v>0.4613083173960526</v>
          </cell>
          <cell r="M364">
            <v>8.3563910219343711</v>
          </cell>
          <cell r="N364">
            <v>8.5097142857142849</v>
          </cell>
          <cell r="O364">
            <v>31.310205384472518</v>
          </cell>
          <cell r="P364">
            <v>20.160911463446109</v>
          </cell>
          <cell r="Q364">
            <v>26.031785070216657</v>
          </cell>
          <cell r="R364">
            <v>27.673413977950737</v>
          </cell>
          <cell r="S364">
            <v>106.56256804559041</v>
          </cell>
          <cell r="T364">
            <v>21.478224033165489</v>
          </cell>
          <cell r="U364">
            <v>37.790338638574333</v>
          </cell>
          <cell r="W364">
            <v>0</v>
          </cell>
          <cell r="X364">
            <v>15.270318577495502</v>
          </cell>
          <cell r="Y364">
            <v>10.483870967741936</v>
          </cell>
          <cell r="Z364">
            <v>0</v>
          </cell>
          <cell r="AA364">
            <v>0</v>
          </cell>
          <cell r="AB364">
            <v>2.4502715789487404</v>
          </cell>
          <cell r="AC364">
            <v>5</v>
          </cell>
          <cell r="AD364">
            <v>0</v>
          </cell>
          <cell r="AE364">
            <v>1.3517454706142278</v>
          </cell>
          <cell r="AF364">
            <v>8.5253965754817411</v>
          </cell>
          <cell r="AG364">
            <v>0</v>
          </cell>
          <cell r="AH364">
            <v>2.6148964391745935</v>
          </cell>
          <cell r="AI364">
            <v>0</v>
          </cell>
          <cell r="AJ364">
            <v>0</v>
          </cell>
          <cell r="AK364">
            <v>0</v>
          </cell>
          <cell r="AL364">
            <v>0</v>
          </cell>
          <cell r="AM364">
            <v>0</v>
          </cell>
          <cell r="AN364">
            <v>0</v>
          </cell>
          <cell r="AO364">
            <v>0</v>
          </cell>
          <cell r="AP364">
            <v>0</v>
          </cell>
          <cell r="AQ364">
            <v>15.474603424518259</v>
          </cell>
          <cell r="AR364">
            <v>19.525396575481743</v>
          </cell>
          <cell r="AS364">
            <v>54.443552106617581</v>
          </cell>
          <cell r="AT364">
            <v>0</v>
          </cell>
          <cell r="AU364">
            <v>0</v>
          </cell>
          <cell r="AV364">
            <v>0</v>
          </cell>
          <cell r="AW364">
            <v>67</v>
          </cell>
          <cell r="AX364">
            <v>0</v>
          </cell>
          <cell r="AY364">
            <v>0</v>
          </cell>
          <cell r="AZ364">
            <v>39.159534931367581</v>
          </cell>
          <cell r="BA364">
            <v>0</v>
          </cell>
          <cell r="BB364">
            <v>59.671595785962637</v>
          </cell>
          <cell r="BC364">
            <v>0</v>
          </cell>
          <cell r="BD364">
            <v>0</v>
          </cell>
          <cell r="BE364">
            <v>27.3224043715847</v>
          </cell>
          <cell r="BF364">
            <v>41.028280559922152</v>
          </cell>
          <cell r="BG364">
            <v>0</v>
          </cell>
          <cell r="BH364">
            <v>0</v>
          </cell>
          <cell r="BI364">
            <v>0</v>
          </cell>
          <cell r="BJ364">
            <v>0</v>
          </cell>
          <cell r="BK364">
            <v>0</v>
          </cell>
          <cell r="BL364">
            <v>0</v>
          </cell>
          <cell r="BM364">
            <v>0</v>
          </cell>
          <cell r="BN364">
            <v>0</v>
          </cell>
          <cell r="BO364">
            <v>0</v>
          </cell>
          <cell r="BP364">
            <v>0</v>
          </cell>
          <cell r="BQ364">
            <v>13.117867350293835</v>
          </cell>
          <cell r="BR364">
            <v>0</v>
          </cell>
          <cell r="BS364">
            <v>0</v>
          </cell>
          <cell r="BT364">
            <v>0</v>
          </cell>
          <cell r="BU364">
            <v>0</v>
          </cell>
          <cell r="BV364">
            <v>0</v>
          </cell>
          <cell r="BW364">
            <v>0</v>
          </cell>
          <cell r="BX364">
            <v>0</v>
          </cell>
          <cell r="BY364">
            <v>0</v>
          </cell>
          <cell r="CA364">
            <v>0</v>
          </cell>
          <cell r="CB364">
            <v>0.14246575342465917</v>
          </cell>
          <cell r="CC364">
            <v>0</v>
          </cell>
          <cell r="CD364">
            <v>0</v>
          </cell>
          <cell r="CE364">
            <v>0</v>
          </cell>
          <cell r="CF364">
            <v>0</v>
          </cell>
          <cell r="CH364">
            <v>0.14246575342465917</v>
          </cell>
          <cell r="CJ364">
            <v>40113</v>
          </cell>
          <cell r="CK364">
            <v>15.270318577495502</v>
          </cell>
          <cell r="CL364">
            <v>9.8771420460959689</v>
          </cell>
          <cell r="CM364">
            <v>68.350684931506848</v>
          </cell>
          <cell r="CN364">
            <v>0</v>
          </cell>
          <cell r="CO364">
            <v>0</v>
          </cell>
          <cell r="CP364">
            <v>57.058448545792174</v>
          </cell>
          <cell r="CQ364">
            <v>0</v>
          </cell>
          <cell r="CR364">
            <v>35</v>
          </cell>
          <cell r="CS364">
            <v>0</v>
          </cell>
          <cell r="CU364">
            <v>40113</v>
          </cell>
          <cell r="CV364">
            <v>2.4502715789487404</v>
          </cell>
          <cell r="CW364">
            <v>5</v>
          </cell>
          <cell r="CX364">
            <v>0</v>
          </cell>
          <cell r="CY364">
            <v>0</v>
          </cell>
          <cell r="CZ364">
            <v>0</v>
          </cell>
          <cell r="DA364">
            <v>0</v>
          </cell>
          <cell r="DB364">
            <v>0</v>
          </cell>
          <cell r="DC364">
            <v>72.328767123287676</v>
          </cell>
          <cell r="DD364">
            <v>67</v>
          </cell>
          <cell r="DE364">
            <v>11.835616438356164</v>
          </cell>
          <cell r="DF364">
            <v>24</v>
          </cell>
          <cell r="DG364">
            <v>58.684931506849324</v>
          </cell>
          <cell r="DH364">
            <v>59.671595785962637</v>
          </cell>
          <cell r="DI364">
            <v>0</v>
          </cell>
          <cell r="DJ364">
            <v>0</v>
          </cell>
          <cell r="DK364">
            <v>27.3224043715847</v>
          </cell>
          <cell r="DL364">
            <v>41.028280559922152</v>
          </cell>
          <cell r="DM364">
            <v>0</v>
          </cell>
          <cell r="DN364">
            <v>0</v>
          </cell>
          <cell r="DO364">
            <v>13.117867350293835</v>
          </cell>
          <cell r="DP364">
            <v>0</v>
          </cell>
          <cell r="DR364">
            <v>68.350684931506848</v>
          </cell>
          <cell r="DS364">
            <v>0.14246575342465917</v>
          </cell>
          <cell r="DT364">
            <v>0</v>
          </cell>
          <cell r="DV364">
            <v>40113</v>
          </cell>
          <cell r="DW364">
            <v>6.5847613640639793</v>
          </cell>
          <cell r="DY364">
            <v>49.7</v>
          </cell>
          <cell r="DZ364">
            <v>44.7</v>
          </cell>
          <cell r="EA364">
            <v>35</v>
          </cell>
          <cell r="EB364">
            <v>35</v>
          </cell>
          <cell r="ED364">
            <v>60</v>
          </cell>
          <cell r="EE364">
            <v>20</v>
          </cell>
          <cell r="EF364">
            <v>57.058448545792174</v>
          </cell>
          <cell r="EG364">
            <v>0</v>
          </cell>
          <cell r="EH364">
            <v>57.058448545792174</v>
          </cell>
          <cell r="EJ364">
            <v>35</v>
          </cell>
          <cell r="EK364">
            <v>95</v>
          </cell>
          <cell r="EL364">
            <v>115</v>
          </cell>
          <cell r="EN364">
            <v>0</v>
          </cell>
          <cell r="EO364">
            <v>60</v>
          </cell>
          <cell r="EP364">
            <v>80</v>
          </cell>
          <cell r="ER364">
            <v>200</v>
          </cell>
          <cell r="ET364">
            <v>15</v>
          </cell>
          <cell r="EU364">
            <v>0</v>
          </cell>
          <cell r="EV364">
            <v>0</v>
          </cell>
          <cell r="EW364">
            <v>61.743550911971653</v>
          </cell>
          <cell r="EX364">
            <v>6.6071340195351951</v>
          </cell>
          <cell r="EZ364">
            <v>61.743550911971653</v>
          </cell>
          <cell r="FA364">
            <v>76.743550911971653</v>
          </cell>
          <cell r="FB364">
            <v>59</v>
          </cell>
          <cell r="FC364">
            <v>68.350684931506848</v>
          </cell>
          <cell r="FE364">
            <v>38271.593299652777</v>
          </cell>
        </row>
        <row r="365">
          <cell r="A365">
            <v>40114</v>
          </cell>
          <cell r="B365">
            <v>28</v>
          </cell>
          <cell r="C365">
            <v>3</v>
          </cell>
          <cell r="D365">
            <v>10</v>
          </cell>
          <cell r="E365">
            <v>2009</v>
          </cell>
          <cell r="G365">
            <v>0</v>
          </cell>
          <cell r="H365">
            <v>1.8309467823403198</v>
          </cell>
          <cell r="I365">
            <v>11.189594505536922</v>
          </cell>
          <cell r="J365">
            <v>68.493150684931507</v>
          </cell>
          <cell r="K365">
            <v>10.483870967741936</v>
          </cell>
          <cell r="L365">
            <v>0.26767806805565109</v>
          </cell>
          <cell r="M365">
            <v>7.7181381809001994</v>
          </cell>
          <cell r="N365">
            <v>8.5097142857142849</v>
          </cell>
          <cell r="O365">
            <v>18.168012523706047</v>
          </cell>
          <cell r="P365">
            <v>18.621041083325458</v>
          </cell>
          <cell r="Q365">
            <v>25.671585091470405</v>
          </cell>
          <cell r="R365">
            <v>27.673413977950737</v>
          </cell>
          <cell r="S365">
            <v>46.961546014534477</v>
          </cell>
          <cell r="T365">
            <v>21.30460328827305</v>
          </cell>
          <cell r="U365">
            <v>32.048021881492375</v>
          </cell>
          <cell r="W365">
            <v>0</v>
          </cell>
          <cell r="X365">
            <v>13.020541287877242</v>
          </cell>
          <cell r="Y365">
            <v>10.483870967741936</v>
          </cell>
          <cell r="Z365">
            <v>0</v>
          </cell>
          <cell r="AA365">
            <v>0</v>
          </cell>
          <cell r="AB365">
            <v>2.4490286875681146</v>
          </cell>
          <cell r="AC365">
            <v>5</v>
          </cell>
          <cell r="AD365">
            <v>0</v>
          </cell>
          <cell r="AE365">
            <v>1.3517454706142278</v>
          </cell>
          <cell r="AF365">
            <v>7.694756376487792</v>
          </cell>
          <cell r="AG365">
            <v>0</v>
          </cell>
          <cell r="AH365">
            <v>3.3805234711606094</v>
          </cell>
          <cell r="AI365">
            <v>0</v>
          </cell>
          <cell r="AJ365">
            <v>0</v>
          </cell>
          <cell r="AK365">
            <v>0</v>
          </cell>
          <cell r="AL365">
            <v>0</v>
          </cell>
          <cell r="AM365">
            <v>0</v>
          </cell>
          <cell r="AN365">
            <v>0</v>
          </cell>
          <cell r="AO365">
            <v>0</v>
          </cell>
          <cell r="AP365">
            <v>0</v>
          </cell>
          <cell r="AQ365">
            <v>16.305243623512208</v>
          </cell>
          <cell r="AR365">
            <v>18.694756376487792</v>
          </cell>
          <cell r="AS365">
            <v>55.785236610825166</v>
          </cell>
          <cell r="AT365">
            <v>0</v>
          </cell>
          <cell r="AU365">
            <v>0</v>
          </cell>
          <cell r="AV365">
            <v>0</v>
          </cell>
          <cell r="AW365">
            <v>67</v>
          </cell>
          <cell r="AX365">
            <v>0</v>
          </cell>
          <cell r="AY365">
            <v>0</v>
          </cell>
          <cell r="AZ365">
            <v>33.314171184299894</v>
          </cell>
          <cell r="BA365">
            <v>0</v>
          </cell>
          <cell r="BB365">
            <v>0</v>
          </cell>
          <cell r="BC365">
            <v>0</v>
          </cell>
          <cell r="BD365">
            <v>0</v>
          </cell>
          <cell r="BE365">
            <v>27.3224043715847</v>
          </cell>
          <cell r="BF365">
            <v>41.028280559922152</v>
          </cell>
          <cell r="BG365">
            <v>0</v>
          </cell>
          <cell r="BH365">
            <v>0.14246575342465917</v>
          </cell>
          <cell r="BI365">
            <v>0</v>
          </cell>
          <cell r="BJ365">
            <v>0</v>
          </cell>
          <cell r="BK365">
            <v>0</v>
          </cell>
          <cell r="BL365">
            <v>0</v>
          </cell>
          <cell r="BM365">
            <v>0</v>
          </cell>
          <cell r="BN365">
            <v>0</v>
          </cell>
          <cell r="BO365">
            <v>0</v>
          </cell>
          <cell r="BP365">
            <v>0</v>
          </cell>
          <cell r="BQ365">
            <v>-4.0317074055331261</v>
          </cell>
          <cell r="BR365">
            <v>0</v>
          </cell>
          <cell r="BS365">
            <v>0</v>
          </cell>
          <cell r="BT365">
            <v>0</v>
          </cell>
          <cell r="BU365">
            <v>0</v>
          </cell>
          <cell r="BV365">
            <v>0</v>
          </cell>
          <cell r="BW365">
            <v>0</v>
          </cell>
          <cell r="BX365">
            <v>0</v>
          </cell>
          <cell r="BY365">
            <v>0</v>
          </cell>
          <cell r="CA365">
            <v>0</v>
          </cell>
          <cell r="CB365">
            <v>0</v>
          </cell>
          <cell r="CC365">
            <v>0</v>
          </cell>
          <cell r="CD365">
            <v>0</v>
          </cell>
          <cell r="CE365">
            <v>0</v>
          </cell>
          <cell r="CF365">
            <v>0</v>
          </cell>
          <cell r="CH365">
            <v>0</v>
          </cell>
          <cell r="CJ365">
            <v>40114</v>
          </cell>
          <cell r="CK365">
            <v>13.020541287877242</v>
          </cell>
          <cell r="CL365">
            <v>9.0465018471020198</v>
          </cell>
          <cell r="CM365">
            <v>68.350684931506848</v>
          </cell>
          <cell r="CN365">
            <v>0</v>
          </cell>
          <cell r="CO365">
            <v>0</v>
          </cell>
          <cell r="CP365">
            <v>59.165760081985773</v>
          </cell>
          <cell r="CQ365">
            <v>0</v>
          </cell>
          <cell r="CR365">
            <v>35</v>
          </cell>
          <cell r="CS365">
            <v>0</v>
          </cell>
          <cell r="CU365">
            <v>40114</v>
          </cell>
          <cell r="CV365">
            <v>2.4490286875681146</v>
          </cell>
          <cell r="CW365">
            <v>5</v>
          </cell>
          <cell r="CX365">
            <v>0</v>
          </cell>
          <cell r="CY365">
            <v>0</v>
          </cell>
          <cell r="CZ365">
            <v>0</v>
          </cell>
          <cell r="DA365">
            <v>0</v>
          </cell>
          <cell r="DB365">
            <v>0</v>
          </cell>
          <cell r="DC365">
            <v>72.328767123287676</v>
          </cell>
          <cell r="DD365">
            <v>67</v>
          </cell>
          <cell r="DE365">
            <v>11.835616438356164</v>
          </cell>
          <cell r="DF365">
            <v>24</v>
          </cell>
          <cell r="DG365">
            <v>52.008927560787683</v>
          </cell>
          <cell r="DH365">
            <v>0</v>
          </cell>
          <cell r="DI365">
            <v>0</v>
          </cell>
          <cell r="DJ365">
            <v>0</v>
          </cell>
          <cell r="DK365">
            <v>27.3224043715847</v>
          </cell>
          <cell r="DL365">
            <v>41.028280559922152</v>
          </cell>
          <cell r="DM365">
            <v>0</v>
          </cell>
          <cell r="DN365">
            <v>0</v>
          </cell>
          <cell r="DO365">
            <v>-4.0317074055331261</v>
          </cell>
          <cell r="DP365">
            <v>0</v>
          </cell>
          <cell r="DR365">
            <v>68.350684931506848</v>
          </cell>
          <cell r="DS365">
            <v>0</v>
          </cell>
          <cell r="DT365">
            <v>0</v>
          </cell>
          <cell r="DV365">
            <v>40114</v>
          </cell>
          <cell r="DW365">
            <v>6.0310012314013468</v>
          </cell>
          <cell r="DY365">
            <v>49.7</v>
          </cell>
          <cell r="DZ365">
            <v>44.7</v>
          </cell>
          <cell r="EA365">
            <v>35</v>
          </cell>
          <cell r="EB365">
            <v>35</v>
          </cell>
          <cell r="ED365">
            <v>60</v>
          </cell>
          <cell r="EE365">
            <v>20</v>
          </cell>
          <cell r="EF365">
            <v>59.165760081985773</v>
          </cell>
          <cell r="EG365">
            <v>0</v>
          </cell>
          <cell r="EH365">
            <v>59.165760081985773</v>
          </cell>
          <cell r="EJ365">
            <v>35</v>
          </cell>
          <cell r="EK365">
            <v>95</v>
          </cell>
          <cell r="EL365">
            <v>115</v>
          </cell>
          <cell r="EN365">
            <v>0</v>
          </cell>
          <cell r="EO365">
            <v>60</v>
          </cell>
          <cell r="EP365">
            <v>80</v>
          </cell>
          <cell r="ER365">
            <v>200</v>
          </cell>
          <cell r="ET365">
            <v>15</v>
          </cell>
          <cell r="EU365">
            <v>0</v>
          </cell>
          <cell r="EV365">
            <v>0</v>
          </cell>
          <cell r="EW365">
            <v>57.027639858783331</v>
          </cell>
          <cell r="EX365">
            <v>11.323045072723517</v>
          </cell>
          <cell r="EZ365">
            <v>57.027639858783331</v>
          </cell>
          <cell r="FA365">
            <v>72.027639858783331</v>
          </cell>
          <cell r="FB365">
            <v>59</v>
          </cell>
          <cell r="FC365">
            <v>68.350684931506848</v>
          </cell>
          <cell r="FE365">
            <v>38271.593299884262</v>
          </cell>
        </row>
        <row r="366">
          <cell r="A366">
            <v>40115</v>
          </cell>
          <cell r="B366">
            <v>29</v>
          </cell>
          <cell r="C366">
            <v>4</v>
          </cell>
          <cell r="D366">
            <v>10</v>
          </cell>
          <cell r="E366">
            <v>2009</v>
          </cell>
          <cell r="G366">
            <v>0</v>
          </cell>
          <cell r="H366">
            <v>1.3376074332265979</v>
          </cell>
          <cell r="I366">
            <v>9.1354500076924552</v>
          </cell>
          <cell r="J366">
            <v>68.493150684931507</v>
          </cell>
          <cell r="K366">
            <v>10.483870967741936</v>
          </cell>
          <cell r="L366">
            <v>0.19555356660083598</v>
          </cell>
          <cell r="M366">
            <v>6.3012708341831782</v>
          </cell>
          <cell r="N366">
            <v>0</v>
          </cell>
          <cell r="O366">
            <v>13.272733447555856</v>
          </cell>
          <cell r="P366">
            <v>15.202659026091707</v>
          </cell>
          <cell r="Q366">
            <v>26.270202053679583</v>
          </cell>
          <cell r="R366">
            <v>27.673413977950737</v>
          </cell>
          <cell r="S366">
            <v>71.00864923772312</v>
          </cell>
          <cell r="T366">
            <v>20.577046116184871</v>
          </cell>
          <cell r="U366">
            <v>23.479023759616599</v>
          </cell>
          <cell r="W366">
            <v>0</v>
          </cell>
          <cell r="X366">
            <v>10.473057440919053</v>
          </cell>
          <cell r="Y366">
            <v>10.483870967741936</v>
          </cell>
          <cell r="Z366">
            <v>0</v>
          </cell>
          <cell r="AA366">
            <v>0</v>
          </cell>
          <cell r="AB366">
            <v>0</v>
          </cell>
          <cell r="AC366">
            <v>5</v>
          </cell>
          <cell r="AD366">
            <v>0</v>
          </cell>
          <cell r="AE366">
            <v>1.3517454706142278</v>
          </cell>
          <cell r="AF366">
            <v>0.14507893016978635</v>
          </cell>
          <cell r="AG366">
            <v>0</v>
          </cell>
          <cell r="AH366">
            <v>3.9915929052914372</v>
          </cell>
          <cell r="AI366">
            <v>0</v>
          </cell>
          <cell r="AJ366">
            <v>0</v>
          </cell>
          <cell r="AK366">
            <v>0</v>
          </cell>
          <cell r="AL366">
            <v>0</v>
          </cell>
          <cell r="AM366">
            <v>0</v>
          </cell>
          <cell r="AN366">
            <v>0</v>
          </cell>
          <cell r="AO366">
            <v>0</v>
          </cell>
          <cell r="AP366">
            <v>0</v>
          </cell>
          <cell r="AQ366">
            <v>23.854921069830212</v>
          </cell>
          <cell r="AR366">
            <v>11.145078930169788</v>
          </cell>
          <cell r="AS366">
            <v>50.929682114322603</v>
          </cell>
          <cell r="AT366">
            <v>0</v>
          </cell>
          <cell r="AU366">
            <v>0</v>
          </cell>
          <cell r="AV366">
            <v>0</v>
          </cell>
          <cell r="AW366">
            <v>67</v>
          </cell>
          <cell r="AX366">
            <v>0</v>
          </cell>
          <cell r="AY366">
            <v>0</v>
          </cell>
          <cell r="AZ366">
            <v>47.539852576679536</v>
          </cell>
          <cell r="BA366">
            <v>0</v>
          </cell>
          <cell r="BB366">
            <v>0.52486653684505313</v>
          </cell>
          <cell r="BC366">
            <v>0</v>
          </cell>
          <cell r="BD366">
            <v>0</v>
          </cell>
          <cell r="BE366">
            <v>27.3224043715847</v>
          </cell>
          <cell r="BF366">
            <v>34.236311650592228</v>
          </cell>
          <cell r="BG366">
            <v>0</v>
          </cell>
          <cell r="BH366">
            <v>6.9344346627545832</v>
          </cell>
          <cell r="BI366">
            <v>0</v>
          </cell>
          <cell r="BJ366">
            <v>0</v>
          </cell>
          <cell r="BK366">
            <v>0</v>
          </cell>
          <cell r="BL366">
            <v>0</v>
          </cell>
          <cell r="BM366">
            <v>0</v>
          </cell>
          <cell r="BN366">
            <v>0</v>
          </cell>
          <cell r="BO366">
            <v>0</v>
          </cell>
          <cell r="BP366">
            <v>0</v>
          </cell>
          <cell r="BQ366">
            <v>-7.5022665143361706</v>
          </cell>
          <cell r="BR366">
            <v>0</v>
          </cell>
          <cell r="BS366">
            <v>0</v>
          </cell>
          <cell r="BT366">
            <v>0</v>
          </cell>
          <cell r="BU366">
            <v>0</v>
          </cell>
          <cell r="BV366">
            <v>0</v>
          </cell>
          <cell r="BW366">
            <v>0</v>
          </cell>
          <cell r="BX366">
            <v>0</v>
          </cell>
          <cell r="BY366">
            <v>0</v>
          </cell>
          <cell r="CA366">
            <v>0</v>
          </cell>
          <cell r="CB366">
            <v>0</v>
          </cell>
          <cell r="CC366">
            <v>0</v>
          </cell>
          <cell r="CD366">
            <v>0</v>
          </cell>
          <cell r="CE366">
            <v>0</v>
          </cell>
          <cell r="CF366">
            <v>0</v>
          </cell>
          <cell r="CH366">
            <v>0</v>
          </cell>
          <cell r="CJ366">
            <v>40115</v>
          </cell>
          <cell r="CK366">
            <v>10.473057440919053</v>
          </cell>
          <cell r="CL366">
            <v>1.4968244007840141</v>
          </cell>
          <cell r="CM366">
            <v>61.558716022176924</v>
          </cell>
          <cell r="CN366">
            <v>0</v>
          </cell>
          <cell r="CO366">
            <v>0</v>
          </cell>
          <cell r="CP366">
            <v>54.921275019614043</v>
          </cell>
          <cell r="CQ366">
            <v>0</v>
          </cell>
          <cell r="CR366">
            <v>35</v>
          </cell>
          <cell r="CS366">
            <v>0</v>
          </cell>
          <cell r="CU366">
            <v>40115</v>
          </cell>
          <cell r="CV366">
            <v>0</v>
          </cell>
          <cell r="CW366">
            <v>5</v>
          </cell>
          <cell r="CX366">
            <v>0</v>
          </cell>
          <cell r="CY366">
            <v>0</v>
          </cell>
          <cell r="CZ366">
            <v>0</v>
          </cell>
          <cell r="DA366">
            <v>0</v>
          </cell>
          <cell r="DB366">
            <v>0</v>
          </cell>
          <cell r="DC366">
            <v>72.328767123287676</v>
          </cell>
          <cell r="DD366">
            <v>67</v>
          </cell>
          <cell r="DE366">
            <v>11.835616438356164</v>
          </cell>
          <cell r="DF366">
            <v>24</v>
          </cell>
          <cell r="DG366">
            <v>58.684931506849324</v>
          </cell>
          <cell r="DH366">
            <v>0.52486653684505313</v>
          </cell>
          <cell r="DI366">
            <v>0</v>
          </cell>
          <cell r="DJ366">
            <v>0</v>
          </cell>
          <cell r="DK366">
            <v>27.3224043715847</v>
          </cell>
          <cell r="DL366">
            <v>34.236311650592228</v>
          </cell>
          <cell r="DM366">
            <v>0</v>
          </cell>
          <cell r="DN366">
            <v>0</v>
          </cell>
          <cell r="DO366">
            <v>-7.5022665143361706</v>
          </cell>
          <cell r="DP366">
            <v>0</v>
          </cell>
          <cell r="DR366">
            <v>61.558716022176924</v>
          </cell>
          <cell r="DS366">
            <v>0</v>
          </cell>
          <cell r="DT366">
            <v>0</v>
          </cell>
          <cell r="DV366">
            <v>40115</v>
          </cell>
          <cell r="DW366">
            <v>0.99788293385600946</v>
          </cell>
          <cell r="DY366">
            <v>49.7</v>
          </cell>
          <cell r="DZ366">
            <v>44.7</v>
          </cell>
          <cell r="EA366">
            <v>35</v>
          </cell>
          <cell r="EB366">
            <v>35</v>
          </cell>
          <cell r="ED366">
            <v>60</v>
          </cell>
          <cell r="EE366">
            <v>20</v>
          </cell>
          <cell r="EF366">
            <v>54.921275019614043</v>
          </cell>
          <cell r="EG366">
            <v>0</v>
          </cell>
          <cell r="EH366">
            <v>54.921275019614043</v>
          </cell>
          <cell r="EJ366">
            <v>35</v>
          </cell>
          <cell r="EK366">
            <v>95</v>
          </cell>
          <cell r="EL366">
            <v>115</v>
          </cell>
          <cell r="EN366">
            <v>0</v>
          </cell>
          <cell r="EO366">
            <v>60</v>
          </cell>
          <cell r="EP366">
            <v>80</v>
          </cell>
          <cell r="ER366">
            <v>200</v>
          </cell>
          <cell r="ET366">
            <v>15</v>
          </cell>
          <cell r="EU366">
            <v>0</v>
          </cell>
          <cell r="EV366">
            <v>0</v>
          </cell>
          <cell r="EW366">
            <v>46.558716022176924</v>
          </cell>
          <cell r="EX366">
            <v>15</v>
          </cell>
          <cell r="EZ366">
            <v>46.558716022176924</v>
          </cell>
          <cell r="FA366">
            <v>61.558716022176924</v>
          </cell>
          <cell r="FB366">
            <v>59</v>
          </cell>
          <cell r="FC366">
            <v>68.350684931506848</v>
          </cell>
          <cell r="FE366">
            <v>38271.5933</v>
          </cell>
        </row>
        <row r="367">
          <cell r="A367">
            <v>40116</v>
          </cell>
          <cell r="B367">
            <v>30</v>
          </cell>
          <cell r="C367">
            <v>5</v>
          </cell>
          <cell r="D367">
            <v>10</v>
          </cell>
          <cell r="E367">
            <v>2009</v>
          </cell>
          <cell r="G367">
            <v>0</v>
          </cell>
          <cell r="H367">
            <v>1.3474127813878045</v>
          </cell>
          <cell r="I367">
            <v>9.2154074249683315</v>
          </cell>
          <cell r="J367">
            <v>68.493150684931507</v>
          </cell>
          <cell r="K367">
            <v>10.483870967741936</v>
          </cell>
          <cell r="L367">
            <v>0.19698707448742231</v>
          </cell>
          <cell r="M367">
            <v>6.3564222871529648</v>
          </cell>
          <cell r="N367">
            <v>0</v>
          </cell>
          <cell r="O367">
            <v>13.37002938750906</v>
          </cell>
          <cell r="P367">
            <v>15.335719285895932</v>
          </cell>
          <cell r="Q367">
            <v>25.976004207065046</v>
          </cell>
          <cell r="R367">
            <v>27.673413977950737</v>
          </cell>
          <cell r="S367">
            <v>88.839112583584466</v>
          </cell>
          <cell r="T367">
            <v>20.827786793548157</v>
          </cell>
          <cell r="U367">
            <v>26.663919755474382</v>
          </cell>
          <cell r="W367">
            <v>0</v>
          </cell>
          <cell r="X367">
            <v>10.562820206356136</v>
          </cell>
          <cell r="Y367">
            <v>10.483870967741936</v>
          </cell>
          <cell r="Z367">
            <v>0</v>
          </cell>
          <cell r="AA367">
            <v>0</v>
          </cell>
          <cell r="AB367">
            <v>0</v>
          </cell>
          <cell r="AC367">
            <v>5</v>
          </cell>
          <cell r="AD367">
            <v>0</v>
          </cell>
          <cell r="AE367">
            <v>1.3517454706142278</v>
          </cell>
          <cell r="AF367">
            <v>0.20166389102615945</v>
          </cell>
          <cell r="AG367">
            <v>0</v>
          </cell>
          <cell r="AH367">
            <v>3.9072179561219986</v>
          </cell>
          <cell r="AI367">
            <v>0</v>
          </cell>
          <cell r="AJ367">
            <v>0</v>
          </cell>
          <cell r="AK367">
            <v>0</v>
          </cell>
          <cell r="AL367">
            <v>0</v>
          </cell>
          <cell r="AM367">
            <v>0</v>
          </cell>
          <cell r="AN367">
            <v>0</v>
          </cell>
          <cell r="AO367">
            <v>0</v>
          </cell>
          <cell r="AP367">
            <v>0</v>
          </cell>
          <cell r="AQ367">
            <v>23.798336108973842</v>
          </cell>
          <cell r="AR367">
            <v>11.201663891026158</v>
          </cell>
          <cell r="AS367">
            <v>51.33179635670335</v>
          </cell>
          <cell r="AT367">
            <v>0</v>
          </cell>
          <cell r="AU367">
            <v>0</v>
          </cell>
          <cell r="AV367">
            <v>0</v>
          </cell>
          <cell r="AW367">
            <v>67</v>
          </cell>
          <cell r="AX367">
            <v>0</v>
          </cell>
          <cell r="AY367">
            <v>0</v>
          </cell>
          <cell r="AZ367">
            <v>47.483267615823166</v>
          </cell>
          <cell r="BA367">
            <v>0</v>
          </cell>
          <cell r="BB367">
            <v>21.847551516783852</v>
          </cell>
          <cell r="BC367">
            <v>0</v>
          </cell>
          <cell r="BD367">
            <v>0</v>
          </cell>
          <cell r="BE367">
            <v>27.3224043715847</v>
          </cell>
          <cell r="BF367">
            <v>34.643813709240618</v>
          </cell>
          <cell r="BG367">
            <v>0</v>
          </cell>
          <cell r="BH367">
            <v>6.526932604106193</v>
          </cell>
          <cell r="BI367">
            <v>0</v>
          </cell>
          <cell r="BJ367">
            <v>0</v>
          </cell>
          <cell r="BK367">
            <v>0</v>
          </cell>
          <cell r="BL367">
            <v>0</v>
          </cell>
          <cell r="BM367">
            <v>0</v>
          </cell>
          <cell r="BN367">
            <v>0</v>
          </cell>
          <cell r="BO367">
            <v>0</v>
          </cell>
          <cell r="BP367">
            <v>0</v>
          </cell>
          <cell r="BQ367">
            <v>-7.8838474544045738</v>
          </cell>
          <cell r="BR367">
            <v>0</v>
          </cell>
          <cell r="BS367">
            <v>0</v>
          </cell>
          <cell r="BT367">
            <v>0</v>
          </cell>
          <cell r="BU367">
            <v>0</v>
          </cell>
          <cell r="BV367">
            <v>0</v>
          </cell>
          <cell r="BW367">
            <v>0</v>
          </cell>
          <cell r="BX367">
            <v>0</v>
          </cell>
          <cell r="BY367">
            <v>0</v>
          </cell>
          <cell r="CA367">
            <v>0</v>
          </cell>
          <cell r="CB367">
            <v>0</v>
          </cell>
          <cell r="CC367">
            <v>0</v>
          </cell>
          <cell r="CD367">
            <v>0</v>
          </cell>
          <cell r="CE367">
            <v>0</v>
          </cell>
          <cell r="CF367">
            <v>0</v>
          </cell>
          <cell r="CH367">
            <v>0</v>
          </cell>
          <cell r="CJ367">
            <v>40116</v>
          </cell>
          <cell r="CK367">
            <v>10.562820206356136</v>
          </cell>
          <cell r="CL367">
            <v>1.5534093616403872</v>
          </cell>
          <cell r="CM367">
            <v>61.966218080825314</v>
          </cell>
          <cell r="CN367">
            <v>0</v>
          </cell>
          <cell r="CO367">
            <v>0</v>
          </cell>
          <cell r="CP367">
            <v>55.239014312825347</v>
          </cell>
          <cell r="CQ367">
            <v>0</v>
          </cell>
          <cell r="CR367">
            <v>35</v>
          </cell>
          <cell r="CS367">
            <v>0</v>
          </cell>
          <cell r="CU367">
            <v>40116</v>
          </cell>
          <cell r="CV367">
            <v>0</v>
          </cell>
          <cell r="CW367">
            <v>5</v>
          </cell>
          <cell r="CX367">
            <v>0</v>
          </cell>
          <cell r="CY367">
            <v>0</v>
          </cell>
          <cell r="CZ367">
            <v>0</v>
          </cell>
          <cell r="DA367">
            <v>0</v>
          </cell>
          <cell r="DB367">
            <v>0</v>
          </cell>
          <cell r="DC367">
            <v>72.328767123287676</v>
          </cell>
          <cell r="DD367">
            <v>67</v>
          </cell>
          <cell r="DE367">
            <v>11.835616438356164</v>
          </cell>
          <cell r="DF367">
            <v>24</v>
          </cell>
          <cell r="DG367">
            <v>58.684931506849324</v>
          </cell>
          <cell r="DH367">
            <v>21.847551516783852</v>
          </cell>
          <cell r="DI367">
            <v>0</v>
          </cell>
          <cell r="DJ367">
            <v>0</v>
          </cell>
          <cell r="DK367">
            <v>27.3224043715847</v>
          </cell>
          <cell r="DL367">
            <v>34.643813709240618</v>
          </cell>
          <cell r="DM367">
            <v>0</v>
          </cell>
          <cell r="DN367">
            <v>0</v>
          </cell>
          <cell r="DO367">
            <v>-7.8838474544045738</v>
          </cell>
          <cell r="DP367">
            <v>0</v>
          </cell>
          <cell r="DR367">
            <v>61.966218080825314</v>
          </cell>
          <cell r="DS367">
            <v>0</v>
          </cell>
          <cell r="DT367">
            <v>0</v>
          </cell>
          <cell r="DV367">
            <v>40116</v>
          </cell>
          <cell r="DW367">
            <v>1.0356062410935916</v>
          </cell>
          <cell r="DY367">
            <v>49.7</v>
          </cell>
          <cell r="DZ367">
            <v>44.7</v>
          </cell>
          <cell r="EA367">
            <v>35</v>
          </cell>
          <cell r="EB367">
            <v>35</v>
          </cell>
          <cell r="ED367">
            <v>60</v>
          </cell>
          <cell r="EE367">
            <v>20</v>
          </cell>
          <cell r="EF367">
            <v>55.239014312825347</v>
          </cell>
          <cell r="EG367">
            <v>0</v>
          </cell>
          <cell r="EH367">
            <v>55.239014312825347</v>
          </cell>
          <cell r="EJ367">
            <v>35</v>
          </cell>
          <cell r="EK367">
            <v>95</v>
          </cell>
          <cell r="EL367">
            <v>115</v>
          </cell>
          <cell r="EN367">
            <v>0</v>
          </cell>
          <cell r="EO367">
            <v>60</v>
          </cell>
          <cell r="EP367">
            <v>80</v>
          </cell>
          <cell r="ER367">
            <v>200</v>
          </cell>
          <cell r="ET367">
            <v>15</v>
          </cell>
          <cell r="EU367">
            <v>0</v>
          </cell>
          <cell r="EV367">
            <v>0</v>
          </cell>
          <cell r="EW367">
            <v>46.966218080825314</v>
          </cell>
          <cell r="EX367">
            <v>15</v>
          </cell>
          <cell r="EZ367">
            <v>46.966218080825314</v>
          </cell>
          <cell r="FA367">
            <v>61.966218080825314</v>
          </cell>
          <cell r="FB367">
            <v>59</v>
          </cell>
          <cell r="FC367">
            <v>68.350684931506848</v>
          </cell>
          <cell r="FE367">
            <v>38271.593300347224</v>
          </cell>
        </row>
        <row r="368">
          <cell r="A368">
            <v>40117</v>
          </cell>
          <cell r="B368">
            <v>31</v>
          </cell>
          <cell r="C368">
            <v>6</v>
          </cell>
          <cell r="D368">
            <v>10</v>
          </cell>
          <cell r="E368">
            <v>2009</v>
          </cell>
          <cell r="G368">
            <v>0</v>
          </cell>
          <cell r="H368">
            <v>1.5088785149237511</v>
          </cell>
          <cell r="I368">
            <v>11.535034858697177</v>
          </cell>
          <cell r="J368">
            <v>68.493150684931507</v>
          </cell>
          <cell r="K368">
            <v>10.483870967741936</v>
          </cell>
          <cell r="L368">
            <v>0.22059280460855987</v>
          </cell>
          <cell r="M368">
            <v>7.9564092261673469</v>
          </cell>
          <cell r="N368">
            <v>8.5097142857142849</v>
          </cell>
          <cell r="O368">
            <v>14.972212202064075</v>
          </cell>
          <cell r="P368">
            <v>19.195901861779284</v>
          </cell>
          <cell r="Q368">
            <v>25.992694937840785</v>
          </cell>
          <cell r="R368">
            <v>27.673413977950737</v>
          </cell>
          <cell r="S368">
            <v>53.028778439373049</v>
          </cell>
          <cell r="T368">
            <v>21.285851933021576</v>
          </cell>
          <cell r="U368">
            <v>35.986694394060237</v>
          </cell>
          <cell r="W368">
            <v>0</v>
          </cell>
          <cell r="X368">
            <v>13.043913373620928</v>
          </cell>
          <cell r="Y368">
            <v>10.483870967741936</v>
          </cell>
          <cell r="Z368">
            <v>0</v>
          </cell>
          <cell r="AA368">
            <v>0</v>
          </cell>
          <cell r="AB368">
            <v>2.4477864266396372</v>
          </cell>
          <cell r="AC368">
            <v>5</v>
          </cell>
          <cell r="AD368">
            <v>0</v>
          </cell>
          <cell r="AE368">
            <v>1.3517454706142278</v>
          </cell>
          <cell r="AF368">
            <v>7.887184419236327</v>
          </cell>
          <cell r="AG368">
            <v>0</v>
          </cell>
          <cell r="AH368">
            <v>3.6474828126348768</v>
          </cell>
          <cell r="AI368">
            <v>0</v>
          </cell>
          <cell r="AJ368">
            <v>0</v>
          </cell>
          <cell r="AK368">
            <v>0</v>
          </cell>
          <cell r="AL368">
            <v>0</v>
          </cell>
          <cell r="AM368">
            <v>0</v>
          </cell>
          <cell r="AN368">
            <v>0</v>
          </cell>
          <cell r="AO368">
            <v>0</v>
          </cell>
          <cell r="AP368">
            <v>0</v>
          </cell>
          <cell r="AQ368">
            <v>16.112815580763673</v>
          </cell>
          <cell r="AR368">
            <v>18.887184419236327</v>
          </cell>
          <cell r="AS368">
            <v>50.348379595654691</v>
          </cell>
          <cell r="AT368">
            <v>0</v>
          </cell>
          <cell r="AU368">
            <v>0</v>
          </cell>
          <cell r="AV368">
            <v>0</v>
          </cell>
          <cell r="AW368">
            <v>67</v>
          </cell>
          <cell r="AX368">
            <v>0</v>
          </cell>
          <cell r="AY368">
            <v>0</v>
          </cell>
          <cell r="AZ368">
            <v>39.797747087612997</v>
          </cell>
          <cell r="BA368">
            <v>0</v>
          </cell>
          <cell r="BB368">
            <v>3.5035776788418502</v>
          </cell>
          <cell r="BC368">
            <v>0</v>
          </cell>
          <cell r="BD368">
            <v>0</v>
          </cell>
          <cell r="BE368">
            <v>27.3224043715847</v>
          </cell>
          <cell r="BF368">
            <v>41.028280559922152</v>
          </cell>
          <cell r="BG368">
            <v>0</v>
          </cell>
          <cell r="BH368">
            <v>0.14246575342465917</v>
          </cell>
          <cell r="BI368">
            <v>0</v>
          </cell>
          <cell r="BJ368">
            <v>0</v>
          </cell>
          <cell r="BK368">
            <v>0</v>
          </cell>
          <cell r="BL368">
            <v>0</v>
          </cell>
          <cell r="BM368">
            <v>0</v>
          </cell>
          <cell r="BN368">
            <v>0</v>
          </cell>
          <cell r="BO368">
            <v>0</v>
          </cell>
          <cell r="BP368">
            <v>0</v>
          </cell>
          <cell r="BQ368">
            <v>-1.1616394286546807</v>
          </cell>
          <cell r="BR368">
            <v>0</v>
          </cell>
          <cell r="BS368">
            <v>0</v>
          </cell>
          <cell r="BT368">
            <v>0</v>
          </cell>
          <cell r="BU368">
            <v>0</v>
          </cell>
          <cell r="BV368">
            <v>0</v>
          </cell>
          <cell r="BW368">
            <v>0</v>
          </cell>
          <cell r="BX368">
            <v>0</v>
          </cell>
          <cell r="BY368">
            <v>0</v>
          </cell>
          <cell r="CA368">
            <v>0</v>
          </cell>
          <cell r="CB368">
            <v>0</v>
          </cell>
          <cell r="CC368">
            <v>0</v>
          </cell>
          <cell r="CD368">
            <v>0</v>
          </cell>
          <cell r="CE368">
            <v>0</v>
          </cell>
          <cell r="CF368">
            <v>0</v>
          </cell>
          <cell r="CH368">
            <v>0</v>
          </cell>
          <cell r="CJ368">
            <v>40117</v>
          </cell>
          <cell r="CK368">
            <v>13.043913373620928</v>
          </cell>
          <cell r="CL368">
            <v>9.2389298898505547</v>
          </cell>
          <cell r="CM368">
            <v>68.350684931506848</v>
          </cell>
          <cell r="CN368">
            <v>0</v>
          </cell>
          <cell r="CO368">
            <v>0</v>
          </cell>
          <cell r="CP368">
            <v>53.995862408289568</v>
          </cell>
          <cell r="CQ368">
            <v>0</v>
          </cell>
          <cell r="CR368">
            <v>35</v>
          </cell>
          <cell r="CS368">
            <v>0</v>
          </cell>
          <cell r="CU368">
            <v>40117</v>
          </cell>
          <cell r="CV368">
            <v>2.4477864266396372</v>
          </cell>
          <cell r="CW368">
            <v>5</v>
          </cell>
          <cell r="CX368">
            <v>0</v>
          </cell>
          <cell r="CY368">
            <v>0</v>
          </cell>
          <cell r="CZ368">
            <v>0</v>
          </cell>
          <cell r="DA368">
            <v>0</v>
          </cell>
          <cell r="DB368">
            <v>0</v>
          </cell>
          <cell r="DC368">
            <v>67.182241535335152</v>
          </cell>
          <cell r="DD368">
            <v>67</v>
          </cell>
          <cell r="DE368">
            <v>11.835616438356164</v>
          </cell>
          <cell r="DF368">
            <v>24</v>
          </cell>
          <cell r="DG368">
            <v>58.684931506849324</v>
          </cell>
          <cell r="DH368">
            <v>3.5035776788418502</v>
          </cell>
          <cell r="DI368">
            <v>0</v>
          </cell>
          <cell r="DJ368">
            <v>0</v>
          </cell>
          <cell r="DK368">
            <v>27.3224043715847</v>
          </cell>
          <cell r="DL368">
            <v>41.028280559922152</v>
          </cell>
          <cell r="DM368">
            <v>0</v>
          </cell>
          <cell r="DN368">
            <v>0</v>
          </cell>
          <cell r="DO368">
            <v>-1.1616394286546807</v>
          </cell>
          <cell r="DP368">
            <v>0</v>
          </cell>
          <cell r="DR368">
            <v>68.350684931506848</v>
          </cell>
          <cell r="DS368">
            <v>0</v>
          </cell>
          <cell r="DT368">
            <v>0</v>
          </cell>
          <cell r="DV368">
            <v>40117</v>
          </cell>
          <cell r="DW368">
            <v>6.1592865932337029</v>
          </cell>
          <cell r="DY368">
            <v>49.7</v>
          </cell>
          <cell r="DZ368">
            <v>44.7</v>
          </cell>
          <cell r="EA368">
            <v>35</v>
          </cell>
          <cell r="EB368">
            <v>35</v>
          </cell>
          <cell r="ED368">
            <v>60</v>
          </cell>
          <cell r="EE368">
            <v>20</v>
          </cell>
          <cell r="EF368">
            <v>53.995862408289568</v>
          </cell>
          <cell r="EG368">
            <v>0</v>
          </cell>
          <cell r="EH368">
            <v>53.995862408289568</v>
          </cell>
          <cell r="EJ368">
            <v>35</v>
          </cell>
          <cell r="EK368">
            <v>95</v>
          </cell>
          <cell r="EL368">
            <v>115</v>
          </cell>
          <cell r="EN368">
            <v>0</v>
          </cell>
          <cell r="EO368">
            <v>60</v>
          </cell>
          <cell r="EP368">
            <v>80</v>
          </cell>
          <cell r="ER368">
            <v>200</v>
          </cell>
          <cell r="ET368">
            <v>15</v>
          </cell>
          <cell r="EU368">
            <v>0</v>
          </cell>
          <cell r="EV368">
            <v>0</v>
          </cell>
          <cell r="EW368">
            <v>58.788172650473506</v>
          </cell>
          <cell r="EX368">
            <v>9.5625122810333423</v>
          </cell>
          <cell r="EZ368">
            <v>58.788172650473506</v>
          </cell>
          <cell r="FA368">
            <v>73.788172650473513</v>
          </cell>
          <cell r="FB368">
            <v>59</v>
          </cell>
          <cell r="FC368">
            <v>68.350684931506848</v>
          </cell>
          <cell r="FE368">
            <v>38271.593300578701</v>
          </cell>
        </row>
        <row r="369">
          <cell r="A369">
            <v>40118</v>
          </cell>
          <cell r="B369">
            <v>1</v>
          </cell>
          <cell r="C369">
            <v>7</v>
          </cell>
          <cell r="D369">
            <v>11</v>
          </cell>
          <cell r="E369">
            <v>2009</v>
          </cell>
          <cell r="G369">
            <v>0</v>
          </cell>
          <cell r="H369">
            <v>0.93998164160431263</v>
          </cell>
          <cell r="I369">
            <v>11.882233902167702</v>
          </cell>
          <cell r="J369">
            <v>60.958904109589042</v>
          </cell>
          <cell r="K369">
            <v>10.833333333333334</v>
          </cell>
          <cell r="L369">
            <v>0.26626150227229867</v>
          </cell>
          <cell r="M369">
            <v>8.2042174244352566</v>
          </cell>
          <cell r="N369">
            <v>8.1229090909090917</v>
          </cell>
          <cell r="O369">
            <v>18.075848344152693</v>
          </cell>
          <cell r="P369">
            <v>17.287099438816306</v>
          </cell>
          <cell r="Q369">
            <v>27.511230256907933</v>
          </cell>
          <cell r="R369">
            <v>17.507670067683122</v>
          </cell>
          <cell r="S369">
            <v>81.980057513574366</v>
          </cell>
          <cell r="T369">
            <v>21.659359934018966</v>
          </cell>
          <cell r="U369">
            <v>27.314600450675027</v>
          </cell>
          <cell r="W369">
            <v>0</v>
          </cell>
          <cell r="X369">
            <v>12.822215543772014</v>
          </cell>
          <cell r="Y369">
            <v>1.9726027397241523</v>
          </cell>
          <cell r="Z369">
            <v>8.8607305936091816</v>
          </cell>
          <cell r="AA369">
            <v>0</v>
          </cell>
          <cell r="AB369">
            <v>2.4465447958435158</v>
          </cell>
          <cell r="AC369">
            <v>5</v>
          </cell>
          <cell r="AD369">
            <v>0</v>
          </cell>
          <cell r="AE369">
            <v>0</v>
          </cell>
          <cell r="AF369">
            <v>0.23623100771889405</v>
          </cell>
          <cell r="AG369">
            <v>8.9106122140542361</v>
          </cell>
          <cell r="AH369">
            <v>3.9022532751770989</v>
          </cell>
          <cell r="AI369">
            <v>0</v>
          </cell>
          <cell r="AJ369">
            <v>0</v>
          </cell>
          <cell r="AK369">
            <v>0</v>
          </cell>
          <cell r="AL369">
            <v>0</v>
          </cell>
          <cell r="AM369">
            <v>0</v>
          </cell>
          <cell r="AN369">
            <v>0</v>
          </cell>
          <cell r="AO369">
            <v>0</v>
          </cell>
          <cell r="AP369">
            <v>0</v>
          </cell>
          <cell r="AQ369">
            <v>0</v>
          </cell>
          <cell r="AR369">
            <v>30</v>
          </cell>
          <cell r="AS369">
            <v>46.479594832382958</v>
          </cell>
          <cell r="AT369">
            <v>0</v>
          </cell>
          <cell r="AU369">
            <v>0</v>
          </cell>
          <cell r="AV369">
            <v>0</v>
          </cell>
          <cell r="AW369">
            <v>67</v>
          </cell>
          <cell r="AX369">
            <v>0</v>
          </cell>
          <cell r="AY369">
            <v>0</v>
          </cell>
          <cell r="AZ369">
            <v>19.774319292795084</v>
          </cell>
          <cell r="BA369">
            <v>0</v>
          </cell>
          <cell r="BB369">
            <v>44.179698605473263</v>
          </cell>
          <cell r="BC369">
            <v>0</v>
          </cell>
          <cell r="BD369">
            <v>0</v>
          </cell>
          <cell r="BE369">
            <v>27.3224043715847</v>
          </cell>
          <cell r="BF369">
            <v>33.636499738004346</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7.3917808219178056</v>
          </cell>
          <cell r="BU369">
            <v>0</v>
          </cell>
          <cell r="BV369">
            <v>-7.3917808219178056</v>
          </cell>
          <cell r="BW369">
            <v>0</v>
          </cell>
          <cell r="BX369">
            <v>0</v>
          </cell>
          <cell r="BY369">
            <v>0</v>
          </cell>
          <cell r="CA369">
            <v>0</v>
          </cell>
          <cell r="CB369">
            <v>0</v>
          </cell>
          <cell r="CC369">
            <v>0</v>
          </cell>
          <cell r="CD369">
            <v>0</v>
          </cell>
          <cell r="CE369">
            <v>0</v>
          </cell>
          <cell r="CF369">
            <v>0</v>
          </cell>
          <cell r="CH369">
            <v>0</v>
          </cell>
          <cell r="CJ369">
            <v>40118</v>
          </cell>
          <cell r="CK369">
            <v>12.822215543772014</v>
          </cell>
          <cell r="CL369">
            <v>9.1468432217731301</v>
          </cell>
          <cell r="CM369">
            <v>68.350684931506848</v>
          </cell>
          <cell r="CN369">
            <v>0</v>
          </cell>
          <cell r="CO369">
            <v>0</v>
          </cell>
          <cell r="CP369">
            <v>50.38184810756006</v>
          </cell>
          <cell r="CQ369">
            <v>0</v>
          </cell>
          <cell r="CR369">
            <v>30</v>
          </cell>
          <cell r="CS369">
            <v>0</v>
          </cell>
          <cell r="CU369">
            <v>40118</v>
          </cell>
          <cell r="CV369">
            <v>2.4465447958435158</v>
          </cell>
          <cell r="CW369">
            <v>5</v>
          </cell>
          <cell r="CX369">
            <v>0</v>
          </cell>
          <cell r="CY369">
            <v>0</v>
          </cell>
          <cell r="CZ369">
            <v>0</v>
          </cell>
          <cell r="DA369">
            <v>0</v>
          </cell>
          <cell r="DB369">
            <v>0</v>
          </cell>
          <cell r="DC369">
            <v>63.204063651332071</v>
          </cell>
          <cell r="DD369">
            <v>67</v>
          </cell>
          <cell r="DE369">
            <v>1.9726027397241523</v>
          </cell>
          <cell r="DF369">
            <v>9.0969616013280756</v>
          </cell>
          <cell r="DG369">
            <v>58.684931506849324</v>
          </cell>
          <cell r="DH369">
            <v>44.179698605473263</v>
          </cell>
          <cell r="DI369">
            <v>0</v>
          </cell>
          <cell r="DJ369">
            <v>0</v>
          </cell>
          <cell r="DK369">
            <v>27.3224043715847</v>
          </cell>
          <cell r="DL369">
            <v>41.028280559922152</v>
          </cell>
          <cell r="DM369">
            <v>0</v>
          </cell>
          <cell r="DN369">
            <v>0</v>
          </cell>
          <cell r="DO369">
            <v>0</v>
          </cell>
          <cell r="DP369">
            <v>-7.3917808219178056</v>
          </cell>
          <cell r="DR369">
            <v>68.350684931506848</v>
          </cell>
          <cell r="DS369">
            <v>0</v>
          </cell>
          <cell r="DT369">
            <v>0</v>
          </cell>
          <cell r="DV369">
            <v>40118</v>
          </cell>
          <cell r="DW369">
            <v>6.0978954811820865</v>
          </cell>
          <cell r="DY369">
            <v>49.7</v>
          </cell>
          <cell r="DZ369">
            <v>44.7</v>
          </cell>
          <cell r="EA369">
            <v>30</v>
          </cell>
          <cell r="EB369">
            <v>30</v>
          </cell>
          <cell r="ED369">
            <v>60</v>
          </cell>
          <cell r="EE369">
            <v>20</v>
          </cell>
          <cell r="EF369">
            <v>50.38184810756006</v>
          </cell>
          <cell r="EG369">
            <v>0</v>
          </cell>
          <cell r="EH369">
            <v>50.38184810756006</v>
          </cell>
          <cell r="EJ369">
            <v>30</v>
          </cell>
          <cell r="EK369">
            <v>90</v>
          </cell>
          <cell r="EL369">
            <v>110</v>
          </cell>
          <cell r="EN369">
            <v>0</v>
          </cell>
          <cell r="EO369">
            <v>60</v>
          </cell>
          <cell r="EP369">
            <v>80</v>
          </cell>
          <cell r="ER369">
            <v>200</v>
          </cell>
          <cell r="ET369">
            <v>15</v>
          </cell>
          <cell r="EU369">
            <v>7.3917808219178056</v>
          </cell>
          <cell r="EV369">
            <v>0</v>
          </cell>
          <cell r="EW369">
            <v>48.525722565467781</v>
          </cell>
          <cell r="EX369">
            <v>12.433181544121261</v>
          </cell>
          <cell r="EZ369">
            <v>55.917503387385587</v>
          </cell>
          <cell r="FA369">
            <v>70.91750338738558</v>
          </cell>
          <cell r="FB369">
            <v>59</v>
          </cell>
          <cell r="FC369">
            <v>68.350684931506848</v>
          </cell>
          <cell r="FE369">
            <v>38271.593300810186</v>
          </cell>
        </row>
        <row r="370">
          <cell r="A370">
            <v>40119</v>
          </cell>
          <cell r="B370">
            <v>2</v>
          </cell>
          <cell r="C370">
            <v>1</v>
          </cell>
          <cell r="D370">
            <v>11</v>
          </cell>
          <cell r="E370">
            <v>2009</v>
          </cell>
          <cell r="G370">
            <v>0</v>
          </cell>
          <cell r="H370">
            <v>1.3574142194697081</v>
          </cell>
          <cell r="I370">
            <v>12.164194265906904</v>
          </cell>
          <cell r="J370">
            <v>60.958904109589042</v>
          </cell>
          <cell r="K370">
            <v>10.833333333333334</v>
          </cell>
          <cell r="L370">
            <v>0.3845044767735239</v>
          </cell>
          <cell r="M370">
            <v>8.3989000193273888</v>
          </cell>
          <cell r="N370">
            <v>8.1229090909090917</v>
          </cell>
          <cell r="O370">
            <v>26.103077427611616</v>
          </cell>
          <cell r="P370">
            <v>17.697314966123443</v>
          </cell>
          <cell r="Q370">
            <v>27.553821893912684</v>
          </cell>
          <cell r="R370">
            <v>17.507670067683122</v>
          </cell>
          <cell r="S370">
            <v>45.277172878636527</v>
          </cell>
          <cell r="T370">
            <v>22.057409233677742</v>
          </cell>
          <cell r="U370">
            <v>37.11525038596011</v>
          </cell>
          <cell r="W370">
            <v>0</v>
          </cell>
          <cell r="X370">
            <v>13.521608485376612</v>
          </cell>
          <cell r="Y370">
            <v>0</v>
          </cell>
          <cell r="Z370">
            <v>0</v>
          </cell>
          <cell r="AA370">
            <v>10.833333333333334</v>
          </cell>
          <cell r="AB370">
            <v>2.4453037948601168</v>
          </cell>
          <cell r="AC370">
            <v>5</v>
          </cell>
          <cell r="AD370">
            <v>0</v>
          </cell>
          <cell r="AE370">
            <v>0</v>
          </cell>
          <cell r="AF370">
            <v>0</v>
          </cell>
          <cell r="AG370">
            <v>9.4610097921498877</v>
          </cell>
          <cell r="AH370">
            <v>3.8242712015385099</v>
          </cell>
          <cell r="AI370">
            <v>0</v>
          </cell>
          <cell r="AJ370">
            <v>0</v>
          </cell>
          <cell r="AK370">
            <v>0</v>
          </cell>
          <cell r="AL370">
            <v>0</v>
          </cell>
          <cell r="AM370">
            <v>0</v>
          </cell>
          <cell r="AN370">
            <v>0</v>
          </cell>
          <cell r="AO370">
            <v>0</v>
          </cell>
          <cell r="AP370">
            <v>0</v>
          </cell>
          <cell r="AQ370">
            <v>0</v>
          </cell>
          <cell r="AR370">
            <v>30</v>
          </cell>
          <cell r="AS370">
            <v>54.98288743637255</v>
          </cell>
          <cell r="AT370">
            <v>0</v>
          </cell>
          <cell r="AU370">
            <v>0</v>
          </cell>
          <cell r="AV370">
            <v>0</v>
          </cell>
          <cell r="AW370">
            <v>67</v>
          </cell>
          <cell r="AX370">
            <v>0</v>
          </cell>
          <cell r="AY370">
            <v>0</v>
          </cell>
          <cell r="AZ370">
            <v>8.3905883813661006</v>
          </cell>
          <cell r="BA370">
            <v>0</v>
          </cell>
          <cell r="BB370">
            <v>29.059244116908275</v>
          </cell>
          <cell r="BC370">
            <v>0</v>
          </cell>
          <cell r="BD370">
            <v>0</v>
          </cell>
          <cell r="BE370">
            <v>27.3224043715847</v>
          </cell>
          <cell r="BF370">
            <v>33.636499738004346</v>
          </cell>
          <cell r="BG370">
            <v>0</v>
          </cell>
          <cell r="BH370">
            <v>0</v>
          </cell>
          <cell r="BI370">
            <v>0</v>
          </cell>
          <cell r="BJ370">
            <v>0</v>
          </cell>
          <cell r="BK370">
            <v>0</v>
          </cell>
          <cell r="BL370">
            <v>0</v>
          </cell>
          <cell r="BM370">
            <v>0</v>
          </cell>
          <cell r="BN370">
            <v>5.4725717419813691E-2</v>
          </cell>
          <cell r="BO370">
            <v>0</v>
          </cell>
          <cell r="BP370">
            <v>0</v>
          </cell>
          <cell r="BQ370">
            <v>0</v>
          </cell>
          <cell r="BR370">
            <v>0</v>
          </cell>
          <cell r="BS370">
            <v>0</v>
          </cell>
          <cell r="BT370">
            <v>7.3370551044979919</v>
          </cell>
          <cell r="BU370">
            <v>0</v>
          </cell>
          <cell r="BV370">
            <v>-7.3370551044979919</v>
          </cell>
          <cell r="BW370">
            <v>0</v>
          </cell>
          <cell r="BX370">
            <v>0</v>
          </cell>
          <cell r="BY370">
            <v>0</v>
          </cell>
          <cell r="CA370">
            <v>0</v>
          </cell>
          <cell r="CB370">
            <v>0</v>
          </cell>
          <cell r="CC370">
            <v>0</v>
          </cell>
          <cell r="CD370">
            <v>0</v>
          </cell>
          <cell r="CE370">
            <v>0</v>
          </cell>
          <cell r="CF370">
            <v>0</v>
          </cell>
          <cell r="CH370">
            <v>0</v>
          </cell>
          <cell r="CJ370">
            <v>40119</v>
          </cell>
          <cell r="CK370">
            <v>13.521608485376612</v>
          </cell>
          <cell r="CL370">
            <v>9.4610097921498877</v>
          </cell>
          <cell r="CM370">
            <v>68.350684931506848</v>
          </cell>
          <cell r="CN370">
            <v>0</v>
          </cell>
          <cell r="CO370">
            <v>0</v>
          </cell>
          <cell r="CP370">
            <v>58.807158637911058</v>
          </cell>
          <cell r="CQ370">
            <v>0</v>
          </cell>
          <cell r="CR370">
            <v>30</v>
          </cell>
          <cell r="CS370">
            <v>0</v>
          </cell>
          <cell r="CU370">
            <v>40119</v>
          </cell>
          <cell r="CV370">
            <v>2.4453037948601168</v>
          </cell>
          <cell r="CW370">
            <v>5</v>
          </cell>
          <cell r="CX370">
            <v>0</v>
          </cell>
          <cell r="CY370">
            <v>0</v>
          </cell>
          <cell r="CZ370">
            <v>0</v>
          </cell>
          <cell r="DA370">
            <v>0</v>
          </cell>
          <cell r="DB370">
            <v>0</v>
          </cell>
          <cell r="DC370">
            <v>72.328767123287676</v>
          </cell>
          <cell r="DD370">
            <v>67</v>
          </cell>
          <cell r="DE370">
            <v>0</v>
          </cell>
          <cell r="DF370">
            <v>0</v>
          </cell>
          <cell r="DG370">
            <v>58.684931506849324</v>
          </cell>
          <cell r="DH370">
            <v>29.059244116908275</v>
          </cell>
          <cell r="DI370">
            <v>0</v>
          </cell>
          <cell r="DJ370">
            <v>0</v>
          </cell>
          <cell r="DK370">
            <v>27.3224043715847</v>
          </cell>
          <cell r="DL370">
            <v>41.028280559922152</v>
          </cell>
          <cell r="DM370">
            <v>0</v>
          </cell>
          <cell r="DN370">
            <v>0</v>
          </cell>
          <cell r="DO370">
            <v>0</v>
          </cell>
          <cell r="DP370">
            <v>-7.3370551044979919</v>
          </cell>
          <cell r="DR370">
            <v>68.350684931506848</v>
          </cell>
          <cell r="DS370">
            <v>0</v>
          </cell>
          <cell r="DT370">
            <v>0</v>
          </cell>
          <cell r="DV370">
            <v>40119</v>
          </cell>
          <cell r="DW370">
            <v>6.3073398614332588</v>
          </cell>
          <cell r="DY370">
            <v>49.7</v>
          </cell>
          <cell r="DZ370">
            <v>44.7</v>
          </cell>
          <cell r="EA370">
            <v>30</v>
          </cell>
          <cell r="EB370">
            <v>30</v>
          </cell>
          <cell r="ED370">
            <v>60</v>
          </cell>
          <cell r="EE370">
            <v>20</v>
          </cell>
          <cell r="EF370">
            <v>58.861884355330872</v>
          </cell>
          <cell r="EG370">
            <v>0</v>
          </cell>
          <cell r="EH370">
            <v>58.861884355330872</v>
          </cell>
          <cell r="EJ370">
            <v>30</v>
          </cell>
          <cell r="EK370">
            <v>90</v>
          </cell>
          <cell r="EL370">
            <v>110</v>
          </cell>
          <cell r="EN370">
            <v>0</v>
          </cell>
          <cell r="EO370">
            <v>60</v>
          </cell>
          <cell r="EP370">
            <v>80</v>
          </cell>
          <cell r="ER370">
            <v>200</v>
          </cell>
          <cell r="ET370">
            <v>15</v>
          </cell>
          <cell r="EU370">
            <v>7.3370551044979919</v>
          </cell>
          <cell r="EV370">
            <v>0</v>
          </cell>
          <cell r="EW370">
            <v>49.907346888344193</v>
          </cell>
          <cell r="EX370">
            <v>11.106282938664663</v>
          </cell>
          <cell r="EZ370">
            <v>57.244401992842185</v>
          </cell>
          <cell r="FA370">
            <v>72.244401992842185</v>
          </cell>
          <cell r="FB370">
            <v>59</v>
          </cell>
          <cell r="FC370">
            <v>68.350684931506848</v>
          </cell>
          <cell r="FE370">
            <v>38271.593301157409</v>
          </cell>
        </row>
        <row r="371">
          <cell r="A371">
            <v>40120</v>
          </cell>
          <cell r="B371">
            <v>3</v>
          </cell>
          <cell r="C371">
            <v>2</v>
          </cell>
          <cell r="D371">
            <v>11</v>
          </cell>
          <cell r="E371">
            <v>2009</v>
          </cell>
          <cell r="G371">
            <v>0</v>
          </cell>
          <cell r="H371">
            <v>1.2632984184399423</v>
          </cell>
          <cell r="I371">
            <v>12.098734554954143</v>
          </cell>
          <cell r="J371">
            <v>60.958904109589042</v>
          </cell>
          <cell r="K371">
            <v>10.833333333333334</v>
          </cell>
          <cell r="L371">
            <v>0.35784500443853645</v>
          </cell>
          <cell r="M371">
            <v>8.3537026510867971</v>
          </cell>
          <cell r="N371">
            <v>8.1229090909090917</v>
          </cell>
          <cell r="O371">
            <v>24.293230436026825</v>
          </cell>
          <cell r="P371">
            <v>17.602079630597004</v>
          </cell>
          <cell r="Q371">
            <v>27.459303781323161</v>
          </cell>
          <cell r="R371">
            <v>17.507670067683122</v>
          </cell>
          <cell r="S371">
            <v>107.50062607329103</v>
          </cell>
          <cell r="T371">
            <v>22.354182641940085</v>
          </cell>
          <cell r="U371">
            <v>39.763124932071335</v>
          </cell>
          <cell r="W371">
            <v>0</v>
          </cell>
          <cell r="X371">
            <v>13.362032973394086</v>
          </cell>
          <cell r="Y371">
            <v>0</v>
          </cell>
          <cell r="Z371">
            <v>0</v>
          </cell>
          <cell r="AA371">
            <v>10.833333333333334</v>
          </cell>
          <cell r="AB371">
            <v>2.444063423369971</v>
          </cell>
          <cell r="AC371">
            <v>5</v>
          </cell>
          <cell r="AD371">
            <v>0</v>
          </cell>
          <cell r="AE371">
            <v>0</v>
          </cell>
          <cell r="AF371">
            <v>0</v>
          </cell>
          <cell r="AG371">
            <v>9.3903933230644547</v>
          </cell>
          <cell r="AH371">
            <v>3.644916438144346</v>
          </cell>
          <cell r="AI371">
            <v>0</v>
          </cell>
          <cell r="AJ371">
            <v>0</v>
          </cell>
          <cell r="AK371">
            <v>0</v>
          </cell>
          <cell r="AL371">
            <v>0</v>
          </cell>
          <cell r="AM371">
            <v>0</v>
          </cell>
          <cell r="AN371">
            <v>0</v>
          </cell>
          <cell r="AO371">
            <v>0</v>
          </cell>
          <cell r="AP371">
            <v>0</v>
          </cell>
          <cell r="AQ371">
            <v>0</v>
          </cell>
          <cell r="AR371">
            <v>30</v>
          </cell>
          <cell r="AS371">
            <v>53.217367477485766</v>
          </cell>
          <cell r="AT371">
            <v>0</v>
          </cell>
          <cell r="AU371">
            <v>0</v>
          </cell>
          <cell r="AV371">
            <v>0</v>
          </cell>
          <cell r="AW371">
            <v>67</v>
          </cell>
          <cell r="AX371">
            <v>0</v>
          </cell>
          <cell r="AY371">
            <v>0</v>
          </cell>
          <cell r="AZ371">
            <v>8.4612048504515371</v>
          </cell>
          <cell r="BA371">
            <v>0</v>
          </cell>
          <cell r="BB371">
            <v>94.156728796850899</v>
          </cell>
          <cell r="BC371">
            <v>0</v>
          </cell>
          <cell r="BD371">
            <v>0</v>
          </cell>
          <cell r="BE371">
            <v>27.3224043715847</v>
          </cell>
          <cell r="BF371">
            <v>33.636499738004346</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7.3917808219178056</v>
          </cell>
          <cell r="BU371">
            <v>0</v>
          </cell>
          <cell r="BV371">
            <v>-7.3917808219178056</v>
          </cell>
          <cell r="BW371">
            <v>0</v>
          </cell>
          <cell r="BX371">
            <v>0</v>
          </cell>
          <cell r="BY371">
            <v>0</v>
          </cell>
          <cell r="CA371">
            <v>0</v>
          </cell>
          <cell r="CB371">
            <v>0</v>
          </cell>
          <cell r="CC371">
            <v>0</v>
          </cell>
          <cell r="CD371">
            <v>0</v>
          </cell>
          <cell r="CE371">
            <v>0</v>
          </cell>
          <cell r="CF371">
            <v>0</v>
          </cell>
          <cell r="CH371">
            <v>0</v>
          </cell>
          <cell r="CJ371">
            <v>40120</v>
          </cell>
          <cell r="CK371">
            <v>13.362032973394086</v>
          </cell>
          <cell r="CL371">
            <v>9.3903933230644547</v>
          </cell>
          <cell r="CM371">
            <v>68.350684931506848</v>
          </cell>
          <cell r="CN371">
            <v>0</v>
          </cell>
          <cell r="CO371">
            <v>0</v>
          </cell>
          <cell r="CP371">
            <v>56.862283915630115</v>
          </cell>
          <cell r="CQ371">
            <v>0</v>
          </cell>
          <cell r="CR371">
            <v>30</v>
          </cell>
          <cell r="CS371">
            <v>0</v>
          </cell>
          <cell r="CU371">
            <v>40120</v>
          </cell>
          <cell r="CV371">
            <v>2.444063423369971</v>
          </cell>
          <cell r="CW371">
            <v>5</v>
          </cell>
          <cell r="CX371">
            <v>0</v>
          </cell>
          <cell r="CY371">
            <v>0</v>
          </cell>
          <cell r="CZ371">
            <v>0</v>
          </cell>
          <cell r="DA371">
            <v>0</v>
          </cell>
          <cell r="DB371">
            <v>0</v>
          </cell>
          <cell r="DC371">
            <v>70.224316889024195</v>
          </cell>
          <cell r="DD371">
            <v>67</v>
          </cell>
          <cell r="DE371">
            <v>0</v>
          </cell>
          <cell r="DF371">
            <v>0</v>
          </cell>
          <cell r="DG371">
            <v>58.684931506849324</v>
          </cell>
          <cell r="DH371">
            <v>94.156728796850899</v>
          </cell>
          <cell r="DI371">
            <v>0</v>
          </cell>
          <cell r="DJ371">
            <v>0</v>
          </cell>
          <cell r="DK371">
            <v>27.3224043715847</v>
          </cell>
          <cell r="DL371">
            <v>41.028280559922152</v>
          </cell>
          <cell r="DM371">
            <v>0</v>
          </cell>
          <cell r="DN371">
            <v>0</v>
          </cell>
          <cell r="DO371">
            <v>0</v>
          </cell>
          <cell r="DP371">
            <v>-7.3917808219178056</v>
          </cell>
          <cell r="DR371">
            <v>68.350684931506848</v>
          </cell>
          <cell r="DS371">
            <v>0</v>
          </cell>
          <cell r="DT371">
            <v>0</v>
          </cell>
          <cell r="DV371">
            <v>40120</v>
          </cell>
          <cell r="DW371">
            <v>6.2602622153763035</v>
          </cell>
          <cell r="DY371">
            <v>49.7</v>
          </cell>
          <cell r="DZ371">
            <v>44.7</v>
          </cell>
          <cell r="EA371">
            <v>30</v>
          </cell>
          <cell r="EB371">
            <v>30</v>
          </cell>
          <cell r="ED371">
            <v>60</v>
          </cell>
          <cell r="EE371">
            <v>20</v>
          </cell>
          <cell r="EF371">
            <v>56.862283915630115</v>
          </cell>
          <cell r="EG371">
            <v>0</v>
          </cell>
          <cell r="EH371">
            <v>56.862283915630115</v>
          </cell>
          <cell r="EJ371">
            <v>30</v>
          </cell>
          <cell r="EK371">
            <v>90</v>
          </cell>
          <cell r="EL371">
            <v>110</v>
          </cell>
          <cell r="EN371">
            <v>0</v>
          </cell>
          <cell r="EO371">
            <v>60</v>
          </cell>
          <cell r="EP371">
            <v>80</v>
          </cell>
          <cell r="ER371">
            <v>200</v>
          </cell>
          <cell r="ET371">
            <v>15</v>
          </cell>
          <cell r="EU371">
            <v>7.3917808219178056</v>
          </cell>
          <cell r="EV371">
            <v>0</v>
          </cell>
          <cell r="EW371">
            <v>49.544569365255867</v>
          </cell>
          <cell r="EX371">
            <v>11.414334744333175</v>
          </cell>
          <cell r="EZ371">
            <v>56.936350187173673</v>
          </cell>
          <cell r="FA371">
            <v>71.936350187173673</v>
          </cell>
          <cell r="FB371">
            <v>59</v>
          </cell>
          <cell r="FC371">
            <v>68.350684931506848</v>
          </cell>
          <cell r="FE371">
            <v>38271.593301273148</v>
          </cell>
        </row>
        <row r="372">
          <cell r="A372">
            <v>40121</v>
          </cell>
          <cell r="B372">
            <v>4</v>
          </cell>
          <cell r="C372">
            <v>3</v>
          </cell>
          <cell r="D372">
            <v>11</v>
          </cell>
          <cell r="E372">
            <v>2009</v>
          </cell>
          <cell r="G372">
            <v>0</v>
          </cell>
          <cell r="H372">
            <v>1.0694512728841961</v>
          </cell>
          <cell r="I372">
            <v>11.499732825224612</v>
          </cell>
          <cell r="J372">
            <v>60.958904109589042</v>
          </cell>
          <cell r="K372">
            <v>10.833333333333334</v>
          </cell>
          <cell r="L372">
            <v>0.30293538716263119</v>
          </cell>
          <cell r="M372">
            <v>7.9401154023610028</v>
          </cell>
          <cell r="N372">
            <v>8.1229090909090917</v>
          </cell>
          <cell r="O372">
            <v>20.565549543204071</v>
          </cell>
          <cell r="P372">
            <v>16.730610296537829</v>
          </cell>
          <cell r="Q372">
            <v>27.149255332202898</v>
          </cell>
          <cell r="R372">
            <v>17.507670067683122</v>
          </cell>
          <cell r="S372">
            <v>79.569318163885526</v>
          </cell>
          <cell r="T372">
            <v>22.297498832951998</v>
          </cell>
          <cell r="U372">
            <v>34.544717468300938</v>
          </cell>
          <cell r="W372">
            <v>0</v>
          </cell>
          <cell r="X372">
            <v>12.569184098108808</v>
          </cell>
          <cell r="Y372">
            <v>0</v>
          </cell>
          <cell r="Z372">
            <v>0</v>
          </cell>
          <cell r="AA372">
            <v>10.833333333333334</v>
          </cell>
          <cell r="AB372">
            <v>2.4428236810537687</v>
          </cell>
          <cell r="AC372">
            <v>5</v>
          </cell>
          <cell r="AD372">
            <v>0</v>
          </cell>
          <cell r="AE372">
            <v>0</v>
          </cell>
          <cell r="AF372">
            <v>0</v>
          </cell>
          <cell r="AG372">
            <v>8.9231361993789573</v>
          </cell>
          <cell r="AH372">
            <v>3.7450648242703668</v>
          </cell>
          <cell r="AI372">
            <v>0</v>
          </cell>
          <cell r="AJ372">
            <v>0</v>
          </cell>
          <cell r="AK372">
            <v>0</v>
          </cell>
          <cell r="AL372">
            <v>0</v>
          </cell>
          <cell r="AM372">
            <v>0</v>
          </cell>
          <cell r="AN372">
            <v>0</v>
          </cell>
          <cell r="AO372">
            <v>0</v>
          </cell>
          <cell r="AP372">
            <v>0</v>
          </cell>
          <cell r="AQ372">
            <v>0</v>
          </cell>
          <cell r="AR372">
            <v>30</v>
          </cell>
          <cell r="AS372">
            <v>48.208020415357559</v>
          </cell>
          <cell r="AT372">
            <v>0</v>
          </cell>
          <cell r="AU372">
            <v>0</v>
          </cell>
          <cell r="AV372">
            <v>0</v>
          </cell>
          <cell r="AW372">
            <v>67</v>
          </cell>
          <cell r="AX372">
            <v>0</v>
          </cell>
          <cell r="AY372">
            <v>0</v>
          </cell>
          <cell r="AZ372">
            <v>8.9284619741370363</v>
          </cell>
          <cell r="BA372">
            <v>0</v>
          </cell>
          <cell r="BB372">
            <v>60.483072491001423</v>
          </cell>
          <cell r="BC372">
            <v>0</v>
          </cell>
          <cell r="BD372">
            <v>0</v>
          </cell>
          <cell r="BE372">
            <v>27.3224043715847</v>
          </cell>
          <cell r="BF372">
            <v>33.636499738004346</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7.3917808219178056</v>
          </cell>
          <cell r="BU372">
            <v>0</v>
          </cell>
          <cell r="BV372">
            <v>-7.3917808219178056</v>
          </cell>
          <cell r="BW372">
            <v>0</v>
          </cell>
          <cell r="BX372">
            <v>0</v>
          </cell>
          <cell r="BY372">
            <v>0</v>
          </cell>
          <cell r="CA372">
            <v>0</v>
          </cell>
          <cell r="CB372">
            <v>0</v>
          </cell>
          <cell r="CC372">
            <v>0</v>
          </cell>
          <cell r="CD372">
            <v>0</v>
          </cell>
          <cell r="CE372">
            <v>0</v>
          </cell>
          <cell r="CF372">
            <v>0</v>
          </cell>
          <cell r="CH372">
            <v>0</v>
          </cell>
          <cell r="CJ372">
            <v>40121</v>
          </cell>
          <cell r="CK372">
            <v>12.569184098108808</v>
          </cell>
          <cell r="CL372">
            <v>8.9231361993789573</v>
          </cell>
          <cell r="CM372">
            <v>68.350684931506848</v>
          </cell>
          <cell r="CN372">
            <v>0</v>
          </cell>
          <cell r="CO372">
            <v>0</v>
          </cell>
          <cell r="CP372">
            <v>51.953085239627924</v>
          </cell>
          <cell r="CQ372">
            <v>0</v>
          </cell>
          <cell r="CR372">
            <v>30</v>
          </cell>
          <cell r="CS372">
            <v>0</v>
          </cell>
          <cell r="CU372">
            <v>40121</v>
          </cell>
          <cell r="CV372">
            <v>2.4428236810537687</v>
          </cell>
          <cell r="CW372">
            <v>5</v>
          </cell>
          <cell r="CX372">
            <v>0</v>
          </cell>
          <cell r="CY372">
            <v>0</v>
          </cell>
          <cell r="CZ372">
            <v>0</v>
          </cell>
          <cell r="DA372">
            <v>0</v>
          </cell>
          <cell r="DB372">
            <v>0</v>
          </cell>
          <cell r="DC372">
            <v>64.522269337736731</v>
          </cell>
          <cell r="DD372">
            <v>67</v>
          </cell>
          <cell r="DE372">
            <v>0</v>
          </cell>
          <cell r="DF372">
            <v>0</v>
          </cell>
          <cell r="DG372">
            <v>58.684931506849324</v>
          </cell>
          <cell r="DH372">
            <v>60.483072491001423</v>
          </cell>
          <cell r="DI372">
            <v>0</v>
          </cell>
          <cell r="DJ372">
            <v>0</v>
          </cell>
          <cell r="DK372">
            <v>27.3224043715847</v>
          </cell>
          <cell r="DL372">
            <v>41.028280559922152</v>
          </cell>
          <cell r="DM372">
            <v>0</v>
          </cell>
          <cell r="DN372">
            <v>0</v>
          </cell>
          <cell r="DO372">
            <v>0</v>
          </cell>
          <cell r="DP372">
            <v>-7.3917808219178056</v>
          </cell>
          <cell r="DR372">
            <v>68.350684931506848</v>
          </cell>
          <cell r="DS372">
            <v>0</v>
          </cell>
          <cell r="DT372">
            <v>0</v>
          </cell>
          <cell r="DV372">
            <v>40121</v>
          </cell>
          <cell r="DW372">
            <v>5.9487574662526379</v>
          </cell>
          <cell r="DY372">
            <v>49.7</v>
          </cell>
          <cell r="DZ372">
            <v>44.7</v>
          </cell>
          <cell r="EA372">
            <v>30</v>
          </cell>
          <cell r="EB372">
            <v>30</v>
          </cell>
          <cell r="ED372">
            <v>60</v>
          </cell>
          <cell r="EE372">
            <v>20</v>
          </cell>
          <cell r="EF372">
            <v>51.953085239627924</v>
          </cell>
          <cell r="EG372">
            <v>0</v>
          </cell>
          <cell r="EH372">
            <v>51.953085239627924</v>
          </cell>
          <cell r="EJ372">
            <v>30</v>
          </cell>
          <cell r="EK372">
            <v>90</v>
          </cell>
          <cell r="EL372">
            <v>110</v>
          </cell>
          <cell r="EN372">
            <v>0</v>
          </cell>
          <cell r="EO372">
            <v>60</v>
          </cell>
          <cell r="EP372">
            <v>80</v>
          </cell>
          <cell r="ER372">
            <v>200</v>
          </cell>
          <cell r="ET372">
            <v>15</v>
          </cell>
          <cell r="EU372">
            <v>7.3917808219178056</v>
          </cell>
          <cell r="EV372">
            <v>0</v>
          </cell>
          <cell r="EW372">
            <v>46.725681812041614</v>
          </cell>
          <cell r="EX372">
            <v>14.233222297547428</v>
          </cell>
          <cell r="EZ372">
            <v>54.11746263395942</v>
          </cell>
          <cell r="FA372">
            <v>69.11746263395942</v>
          </cell>
          <cell r="FB372">
            <v>59</v>
          </cell>
          <cell r="FC372">
            <v>68.350684931506848</v>
          </cell>
          <cell r="FE372">
            <v>38271.593301504632</v>
          </cell>
        </row>
        <row r="373">
          <cell r="A373">
            <v>40122</v>
          </cell>
          <cell r="B373">
            <v>5</v>
          </cell>
          <cell r="C373">
            <v>4</v>
          </cell>
          <cell r="D373">
            <v>11</v>
          </cell>
          <cell r="E373">
            <v>2009</v>
          </cell>
          <cell r="G373">
            <v>0</v>
          </cell>
          <cell r="H373">
            <v>0.90552823846131325</v>
          </cell>
          <cell r="I373">
            <v>9.467599984559472</v>
          </cell>
          <cell r="J373">
            <v>60.958904109589042</v>
          </cell>
          <cell r="K373">
            <v>10.833333333333334</v>
          </cell>
          <cell r="L373">
            <v>0.25650214690489909</v>
          </cell>
          <cell r="M373">
            <v>6.5370072160198349</v>
          </cell>
          <cell r="N373">
            <v>0</v>
          </cell>
          <cell r="O373">
            <v>17.413309351274179</v>
          </cell>
          <cell r="P373">
            <v>13.77412225071223</v>
          </cell>
          <cell r="Q373">
            <v>27.794885623541457</v>
          </cell>
          <cell r="R373">
            <v>17.507670067683122</v>
          </cell>
          <cell r="S373">
            <v>72.409442026795801</v>
          </cell>
          <cell r="T373">
            <v>21.433741215552974</v>
          </cell>
          <cell r="U373">
            <v>24.11862481460695</v>
          </cell>
          <cell r="W373">
            <v>0</v>
          </cell>
          <cell r="X373">
            <v>10.373128223020785</v>
          </cell>
          <cell r="Y373">
            <v>0</v>
          </cell>
          <cell r="Z373">
            <v>0</v>
          </cell>
          <cell r="AA373">
            <v>10.833333333333334</v>
          </cell>
          <cell r="AB373">
            <v>0</v>
          </cell>
          <cell r="AC373">
            <v>5</v>
          </cell>
          <cell r="AD373">
            <v>0</v>
          </cell>
          <cell r="AE373">
            <v>0</v>
          </cell>
          <cell r="AF373">
            <v>0</v>
          </cell>
          <cell r="AG373">
            <v>1.7935093629247341</v>
          </cell>
          <cell r="AH373">
            <v>4.2745208575520692</v>
          </cell>
          <cell r="AI373">
            <v>0</v>
          </cell>
          <cell r="AJ373">
            <v>0</v>
          </cell>
          <cell r="AK373">
            <v>0</v>
          </cell>
          <cell r="AL373">
            <v>0</v>
          </cell>
          <cell r="AM373">
            <v>0</v>
          </cell>
          <cell r="AN373">
            <v>0</v>
          </cell>
          <cell r="AO373">
            <v>0</v>
          </cell>
          <cell r="AP373">
            <v>0</v>
          </cell>
          <cell r="AQ373">
            <v>0</v>
          </cell>
          <cell r="AR373">
            <v>30</v>
          </cell>
          <cell r="AS373">
            <v>42.215466435658918</v>
          </cell>
          <cell r="AT373">
            <v>0</v>
          </cell>
          <cell r="AU373">
            <v>0</v>
          </cell>
          <cell r="AV373">
            <v>0</v>
          </cell>
          <cell r="AW373">
            <v>67</v>
          </cell>
          <cell r="AX373">
            <v>0</v>
          </cell>
          <cell r="AY373">
            <v>0</v>
          </cell>
          <cell r="AZ373">
            <v>16.058088810591258</v>
          </cell>
          <cell r="BA373">
            <v>0</v>
          </cell>
          <cell r="BB373">
            <v>34.90371924636446</v>
          </cell>
          <cell r="BC373">
            <v>0</v>
          </cell>
          <cell r="BD373">
            <v>0</v>
          </cell>
          <cell r="BE373">
            <v>27.3224043715847</v>
          </cell>
          <cell r="BF373">
            <v>32.231890600713029</v>
          </cell>
          <cell r="BG373">
            <v>0</v>
          </cell>
          <cell r="BH373">
            <v>1.4046091372913168</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CA373">
            <v>0</v>
          </cell>
          <cell r="CB373">
            <v>0</v>
          </cell>
          <cell r="CC373">
            <v>0</v>
          </cell>
          <cell r="CD373">
            <v>0</v>
          </cell>
          <cell r="CE373">
            <v>0</v>
          </cell>
          <cell r="CF373">
            <v>0</v>
          </cell>
          <cell r="CH373">
            <v>0</v>
          </cell>
          <cell r="CJ373">
            <v>40122</v>
          </cell>
          <cell r="CK373">
            <v>10.373128223020785</v>
          </cell>
          <cell r="CL373">
            <v>1.7935093629247341</v>
          </cell>
          <cell r="CM373">
            <v>59.554294972297726</v>
          </cell>
          <cell r="CN373">
            <v>0</v>
          </cell>
          <cell r="CO373">
            <v>0</v>
          </cell>
          <cell r="CP373">
            <v>46.489987293210987</v>
          </cell>
          <cell r="CQ373">
            <v>0</v>
          </cell>
          <cell r="CR373">
            <v>30</v>
          </cell>
          <cell r="CS373">
            <v>0</v>
          </cell>
          <cell r="CU373">
            <v>40122</v>
          </cell>
          <cell r="CV373">
            <v>0</v>
          </cell>
          <cell r="CW373">
            <v>5</v>
          </cell>
          <cell r="CX373">
            <v>0</v>
          </cell>
          <cell r="CY373">
            <v>0</v>
          </cell>
          <cell r="CZ373">
            <v>0</v>
          </cell>
          <cell r="DA373">
            <v>0</v>
          </cell>
          <cell r="DB373">
            <v>0</v>
          </cell>
          <cell r="DC373">
            <v>58.267724653523089</v>
          </cell>
          <cell r="DD373">
            <v>67</v>
          </cell>
          <cell r="DE373">
            <v>0</v>
          </cell>
          <cell r="DF373">
            <v>0</v>
          </cell>
          <cell r="DG373">
            <v>58.684931506849324</v>
          </cell>
          <cell r="DH373">
            <v>34.90371924636446</v>
          </cell>
          <cell r="DI373">
            <v>0</v>
          </cell>
          <cell r="DJ373">
            <v>0</v>
          </cell>
          <cell r="DK373">
            <v>27.3224043715847</v>
          </cell>
          <cell r="DL373">
            <v>32.231890600713029</v>
          </cell>
          <cell r="DM373">
            <v>0</v>
          </cell>
          <cell r="DN373">
            <v>0</v>
          </cell>
          <cell r="DO373">
            <v>0</v>
          </cell>
          <cell r="DP373">
            <v>0</v>
          </cell>
          <cell r="DR373">
            <v>59.554294972297726</v>
          </cell>
          <cell r="DS373">
            <v>0</v>
          </cell>
          <cell r="DT373">
            <v>0</v>
          </cell>
          <cell r="DV373">
            <v>40122</v>
          </cell>
          <cell r="DW373">
            <v>1.1956729086164894</v>
          </cell>
          <cell r="DY373">
            <v>49.7</v>
          </cell>
          <cell r="DZ373">
            <v>44.7</v>
          </cell>
          <cell r="EA373">
            <v>30</v>
          </cell>
          <cell r="EB373">
            <v>30</v>
          </cell>
          <cell r="ED373">
            <v>60</v>
          </cell>
          <cell r="EE373">
            <v>20</v>
          </cell>
          <cell r="EF373">
            <v>46.489987293210987</v>
          </cell>
          <cell r="EG373">
            <v>0</v>
          </cell>
          <cell r="EH373">
            <v>46.489987293210987</v>
          </cell>
          <cell r="EJ373">
            <v>30</v>
          </cell>
          <cell r="EK373">
            <v>90</v>
          </cell>
          <cell r="EL373">
            <v>110</v>
          </cell>
          <cell r="EN373">
            <v>0</v>
          </cell>
          <cell r="EO373">
            <v>60</v>
          </cell>
          <cell r="EP373">
            <v>80</v>
          </cell>
          <cell r="ER373">
            <v>200</v>
          </cell>
          <cell r="ET373">
            <v>15</v>
          </cell>
          <cell r="EU373">
            <v>0</v>
          </cell>
          <cell r="EV373">
            <v>0</v>
          </cell>
          <cell r="EW373">
            <v>44.554294972297726</v>
          </cell>
          <cell r="EX373">
            <v>15</v>
          </cell>
          <cell r="EZ373">
            <v>44.554294972297726</v>
          </cell>
          <cell r="FA373">
            <v>59.554294972297726</v>
          </cell>
          <cell r="FB373">
            <v>59</v>
          </cell>
          <cell r="FC373">
            <v>68.350684931506848</v>
          </cell>
          <cell r="FE373">
            <v>38271.593301851855</v>
          </cell>
        </row>
        <row r="374">
          <cell r="A374">
            <v>40123</v>
          </cell>
          <cell r="B374">
            <v>6</v>
          </cell>
          <cell r="C374">
            <v>5</v>
          </cell>
          <cell r="D374">
            <v>11</v>
          </cell>
          <cell r="E374">
            <v>2009</v>
          </cell>
          <cell r="G374">
            <v>0</v>
          </cell>
          <cell r="H374">
            <v>0.63775099881605712</v>
          </cell>
          <cell r="I374">
            <v>9.3658290124557624</v>
          </cell>
          <cell r="J374">
            <v>60.958904109589042</v>
          </cell>
          <cell r="K374">
            <v>10.833333333333334</v>
          </cell>
          <cell r="L374">
            <v>0.18065091008650111</v>
          </cell>
          <cell r="M374">
            <v>6.4667383432212073</v>
          </cell>
          <cell r="N374">
            <v>0</v>
          </cell>
          <cell r="O374">
            <v>12.263952640878962</v>
          </cell>
          <cell r="P374">
            <v>13.626058769617073</v>
          </cell>
          <cell r="Q374">
            <v>27.502575908311208</v>
          </cell>
          <cell r="R374">
            <v>17.507670067683122</v>
          </cell>
          <cell r="S374">
            <v>84.587398551414523</v>
          </cell>
          <cell r="T374">
            <v>21.671795590456764</v>
          </cell>
          <cell r="U374">
            <v>27.425553983670536</v>
          </cell>
          <cell r="W374">
            <v>0</v>
          </cell>
          <cell r="X374">
            <v>10.00358001127182</v>
          </cell>
          <cell r="Y374">
            <v>0</v>
          </cell>
          <cell r="Z374">
            <v>0</v>
          </cell>
          <cell r="AA374">
            <v>10.833333333333334</v>
          </cell>
          <cell r="AB374">
            <v>0</v>
          </cell>
          <cell r="AC374">
            <v>5</v>
          </cell>
          <cell r="AD374">
            <v>0</v>
          </cell>
          <cell r="AE374">
            <v>0</v>
          </cell>
          <cell r="AF374">
            <v>0</v>
          </cell>
          <cell r="AG374">
            <v>1.6473892533077086</v>
          </cell>
          <cell r="AH374">
            <v>4.3316614899146799</v>
          </cell>
          <cell r="AI374">
            <v>0</v>
          </cell>
          <cell r="AJ374">
            <v>0</v>
          </cell>
          <cell r="AK374">
            <v>0</v>
          </cell>
          <cell r="AL374">
            <v>0</v>
          </cell>
          <cell r="AM374">
            <v>0</v>
          </cell>
          <cell r="AN374">
            <v>0</v>
          </cell>
          <cell r="AO374">
            <v>0</v>
          </cell>
          <cell r="AP374">
            <v>0</v>
          </cell>
          <cell r="AQ374">
            <v>0</v>
          </cell>
          <cell r="AR374">
            <v>30</v>
          </cell>
          <cell r="AS374">
            <v>36.568595896575687</v>
          </cell>
          <cell r="AT374">
            <v>0</v>
          </cell>
          <cell r="AU374">
            <v>0</v>
          </cell>
          <cell r="AV374">
            <v>0</v>
          </cell>
          <cell r="AW374">
            <v>67</v>
          </cell>
          <cell r="AX374">
            <v>0</v>
          </cell>
          <cell r="AY374">
            <v>0</v>
          </cell>
          <cell r="AZ374">
            <v>16.204208920208281</v>
          </cell>
          <cell r="BA374">
            <v>0</v>
          </cell>
          <cell r="BB374">
            <v>50.480539205333542</v>
          </cell>
          <cell r="BC374">
            <v>0</v>
          </cell>
          <cell r="BD374">
            <v>0</v>
          </cell>
          <cell r="BE374">
            <v>27.3224043715847</v>
          </cell>
          <cell r="BF374">
            <v>31.752958884320162</v>
          </cell>
          <cell r="BG374">
            <v>0</v>
          </cell>
          <cell r="BH374">
            <v>1.8835408536841811</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CA374">
            <v>0</v>
          </cell>
          <cell r="CB374">
            <v>0</v>
          </cell>
          <cell r="CC374">
            <v>0</v>
          </cell>
          <cell r="CD374">
            <v>0</v>
          </cell>
          <cell r="CE374">
            <v>0</v>
          </cell>
          <cell r="CF374">
            <v>0</v>
          </cell>
          <cell r="CH374">
            <v>0</v>
          </cell>
          <cell r="CJ374">
            <v>40123</v>
          </cell>
          <cell r="CK374">
            <v>10.00358001127182</v>
          </cell>
          <cell r="CL374">
            <v>1.6473892533077086</v>
          </cell>
          <cell r="CM374">
            <v>59.075363255904861</v>
          </cell>
          <cell r="CN374">
            <v>0</v>
          </cell>
          <cell r="CO374">
            <v>0</v>
          </cell>
          <cell r="CP374">
            <v>40.900257386490367</v>
          </cell>
          <cell r="CQ374">
            <v>0</v>
          </cell>
          <cell r="CR374">
            <v>30</v>
          </cell>
          <cell r="CS374">
            <v>0</v>
          </cell>
          <cell r="CU374">
            <v>40123</v>
          </cell>
          <cell r="CV374">
            <v>0</v>
          </cell>
          <cell r="CW374">
            <v>5</v>
          </cell>
          <cell r="CX374">
            <v>0</v>
          </cell>
          <cell r="CY374">
            <v>0</v>
          </cell>
          <cell r="CZ374">
            <v>0</v>
          </cell>
          <cell r="DA374">
            <v>0</v>
          </cell>
          <cell r="DB374">
            <v>0</v>
          </cell>
          <cell r="DC374">
            <v>52.78737825144637</v>
          </cell>
          <cell r="DD374">
            <v>67</v>
          </cell>
          <cell r="DE374">
            <v>0</v>
          </cell>
          <cell r="DF374">
            <v>0</v>
          </cell>
          <cell r="DG374">
            <v>58.684931506849324</v>
          </cell>
          <cell r="DH374">
            <v>50.480539205333542</v>
          </cell>
          <cell r="DI374">
            <v>0</v>
          </cell>
          <cell r="DJ374">
            <v>0</v>
          </cell>
          <cell r="DK374">
            <v>27.3224043715847</v>
          </cell>
          <cell r="DL374">
            <v>31.752958884320162</v>
          </cell>
          <cell r="DM374">
            <v>0</v>
          </cell>
          <cell r="DN374">
            <v>0</v>
          </cell>
          <cell r="DO374">
            <v>0</v>
          </cell>
          <cell r="DP374">
            <v>0</v>
          </cell>
          <cell r="DR374">
            <v>59.075363255904861</v>
          </cell>
          <cell r="DS374">
            <v>0</v>
          </cell>
          <cell r="DT374">
            <v>0</v>
          </cell>
          <cell r="DV374">
            <v>40123</v>
          </cell>
          <cell r="DW374">
            <v>1.0982595022051391</v>
          </cell>
          <cell r="DY374">
            <v>49.7</v>
          </cell>
          <cell r="DZ374">
            <v>44.7</v>
          </cell>
          <cell r="EA374">
            <v>30</v>
          </cell>
          <cell r="EB374">
            <v>30</v>
          </cell>
          <cell r="ED374">
            <v>60</v>
          </cell>
          <cell r="EE374">
            <v>20</v>
          </cell>
          <cell r="EF374">
            <v>40.900257386490367</v>
          </cell>
          <cell r="EG374">
            <v>0</v>
          </cell>
          <cell r="EH374">
            <v>40.900257386490367</v>
          </cell>
          <cell r="EJ374">
            <v>30</v>
          </cell>
          <cell r="EK374">
            <v>90</v>
          </cell>
          <cell r="EL374">
            <v>110</v>
          </cell>
          <cell r="EN374">
            <v>0</v>
          </cell>
          <cell r="EO374">
            <v>60</v>
          </cell>
          <cell r="EP374">
            <v>80</v>
          </cell>
          <cell r="ER374">
            <v>200</v>
          </cell>
          <cell r="ET374">
            <v>15</v>
          </cell>
          <cell r="EU374">
            <v>0</v>
          </cell>
          <cell r="EV374">
            <v>0</v>
          </cell>
          <cell r="EW374">
            <v>44.075363255904861</v>
          </cell>
          <cell r="EX374">
            <v>15</v>
          </cell>
          <cell r="EZ374">
            <v>44.075363255904861</v>
          </cell>
          <cell r="FA374">
            <v>59.075363255904861</v>
          </cell>
          <cell r="FB374">
            <v>59</v>
          </cell>
          <cell r="FC374">
            <v>68.350684931506848</v>
          </cell>
          <cell r="FE374">
            <v>38271.593302083333</v>
          </cell>
        </row>
        <row r="375">
          <cell r="A375">
            <v>40124</v>
          </cell>
          <cell r="B375">
            <v>7</v>
          </cell>
          <cell r="C375">
            <v>6</v>
          </cell>
          <cell r="D375">
            <v>11</v>
          </cell>
          <cell r="E375">
            <v>2009</v>
          </cell>
          <cell r="G375">
            <v>0</v>
          </cell>
          <cell r="H375">
            <v>0.86840064707866427</v>
          </cell>
          <cell r="I375">
            <v>11.833124020957491</v>
          </cell>
          <cell r="J375">
            <v>60.958904109589042</v>
          </cell>
          <cell r="K375">
            <v>10.833333333333334</v>
          </cell>
          <cell r="L375">
            <v>0.24598529442635086</v>
          </cell>
          <cell r="M375">
            <v>8.1703089736797772</v>
          </cell>
          <cell r="N375">
            <v>8.1229090909090917</v>
          </cell>
          <cell r="O375">
            <v>16.699345714632287</v>
          </cell>
          <cell r="P375">
            <v>17.215650971558439</v>
          </cell>
          <cell r="Q375">
            <v>27.469763946967337</v>
          </cell>
          <cell r="R375">
            <v>17.507670067683122</v>
          </cell>
          <cell r="S375">
            <v>108.53612713113739</v>
          </cell>
          <cell r="T375">
            <v>22.359121441740136</v>
          </cell>
          <cell r="U375">
            <v>39.807189938958132</v>
          </cell>
          <cell r="W375">
            <v>0</v>
          </cell>
          <cell r="X375">
            <v>12.701524668036155</v>
          </cell>
          <cell r="Y375">
            <v>0</v>
          </cell>
          <cell r="Z375">
            <v>0</v>
          </cell>
          <cell r="AA375">
            <v>10.833333333333334</v>
          </cell>
          <cell r="AB375">
            <v>2.441584567592364</v>
          </cell>
          <cell r="AC375">
            <v>5</v>
          </cell>
          <cell r="AD375">
            <v>0</v>
          </cell>
          <cell r="AE375">
            <v>0</v>
          </cell>
          <cell r="AF375">
            <v>0</v>
          </cell>
          <cell r="AG375">
            <v>9.0976187914228532</v>
          </cell>
          <cell r="AH375">
            <v>3.8363948012261186</v>
          </cell>
          <cell r="AI375">
            <v>0</v>
          </cell>
          <cell r="AJ375">
            <v>0</v>
          </cell>
          <cell r="AK375">
            <v>0</v>
          </cell>
          <cell r="AL375">
            <v>0</v>
          </cell>
          <cell r="AM375">
            <v>0</v>
          </cell>
          <cell r="AN375">
            <v>0</v>
          </cell>
          <cell r="AO375">
            <v>0</v>
          </cell>
          <cell r="AP375">
            <v>0</v>
          </cell>
          <cell r="AQ375">
            <v>0</v>
          </cell>
          <cell r="AR375">
            <v>30</v>
          </cell>
          <cell r="AS375">
            <v>45.056035899615068</v>
          </cell>
          <cell r="AT375">
            <v>0</v>
          </cell>
          <cell r="AU375">
            <v>0</v>
          </cell>
          <cell r="AV375">
            <v>0</v>
          </cell>
          <cell r="AW375">
            <v>67</v>
          </cell>
          <cell r="AX375">
            <v>0</v>
          </cell>
          <cell r="AY375">
            <v>0</v>
          </cell>
          <cell r="AZ375">
            <v>8.7539793820931351</v>
          </cell>
          <cell r="BA375">
            <v>0</v>
          </cell>
          <cell r="BB375">
            <v>94.948459129742545</v>
          </cell>
          <cell r="BC375">
            <v>0</v>
          </cell>
          <cell r="BD375">
            <v>0</v>
          </cell>
          <cell r="BE375">
            <v>27.3224043715847</v>
          </cell>
          <cell r="BF375">
            <v>33.636499738004346</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7.3917808219178056</v>
          </cell>
          <cell r="BU375">
            <v>0</v>
          </cell>
          <cell r="BV375">
            <v>-7.3917808219178056</v>
          </cell>
          <cell r="BW375">
            <v>0</v>
          </cell>
          <cell r="BX375">
            <v>0</v>
          </cell>
          <cell r="BY375">
            <v>0</v>
          </cell>
          <cell r="CA375">
            <v>0</v>
          </cell>
          <cell r="CB375">
            <v>0</v>
          </cell>
          <cell r="CC375">
            <v>0</v>
          </cell>
          <cell r="CD375">
            <v>0</v>
          </cell>
          <cell r="CE375">
            <v>0</v>
          </cell>
          <cell r="CF375">
            <v>0</v>
          </cell>
          <cell r="CH375">
            <v>0</v>
          </cell>
          <cell r="CJ375">
            <v>40124</v>
          </cell>
          <cell r="CK375">
            <v>12.701524668036155</v>
          </cell>
          <cell r="CL375">
            <v>9.0976187914228532</v>
          </cell>
          <cell r="CM375">
            <v>68.350684931506848</v>
          </cell>
          <cell r="CN375">
            <v>0</v>
          </cell>
          <cell r="CO375">
            <v>0</v>
          </cell>
          <cell r="CP375">
            <v>48.892430700841189</v>
          </cell>
          <cell r="CQ375">
            <v>0</v>
          </cell>
          <cell r="CR375">
            <v>30</v>
          </cell>
          <cell r="CS375">
            <v>0</v>
          </cell>
          <cell r="CU375">
            <v>40124</v>
          </cell>
          <cell r="CV375">
            <v>2.441584567592364</v>
          </cell>
          <cell r="CW375">
            <v>5</v>
          </cell>
          <cell r="CX375">
            <v>0</v>
          </cell>
          <cell r="CY375">
            <v>0</v>
          </cell>
          <cell r="CZ375">
            <v>0</v>
          </cell>
          <cell r="DA375">
            <v>0</v>
          </cell>
          <cell r="DB375">
            <v>0</v>
          </cell>
          <cell r="DC375">
            <v>61.593955368877346</v>
          </cell>
          <cell r="DD375">
            <v>67</v>
          </cell>
          <cell r="DE375">
            <v>0</v>
          </cell>
          <cell r="DF375">
            <v>0</v>
          </cell>
          <cell r="DG375">
            <v>58.684931506849324</v>
          </cell>
          <cell r="DH375">
            <v>94.948459129742545</v>
          </cell>
          <cell r="DI375">
            <v>0</v>
          </cell>
          <cell r="DJ375">
            <v>0</v>
          </cell>
          <cell r="DK375">
            <v>27.3224043715847</v>
          </cell>
          <cell r="DL375">
            <v>41.028280559922152</v>
          </cell>
          <cell r="DM375">
            <v>0</v>
          </cell>
          <cell r="DN375">
            <v>0</v>
          </cell>
          <cell r="DO375">
            <v>0</v>
          </cell>
          <cell r="DP375">
            <v>-7.3917808219178056</v>
          </cell>
          <cell r="DR375">
            <v>68.350684931506848</v>
          </cell>
          <cell r="DS375">
            <v>0</v>
          </cell>
          <cell r="DT375">
            <v>0</v>
          </cell>
          <cell r="DV375">
            <v>40124</v>
          </cell>
          <cell r="DW375">
            <v>6.0650791942819025</v>
          </cell>
          <cell r="DY375">
            <v>49.7</v>
          </cell>
          <cell r="DZ375">
            <v>44.7</v>
          </cell>
          <cell r="EA375">
            <v>30</v>
          </cell>
          <cell r="EB375">
            <v>30</v>
          </cell>
          <cell r="ED375">
            <v>60</v>
          </cell>
          <cell r="EE375">
            <v>20</v>
          </cell>
          <cell r="EF375">
            <v>48.892430700841189</v>
          </cell>
          <cell r="EG375">
            <v>0</v>
          </cell>
          <cell r="EH375">
            <v>48.892430700841189</v>
          </cell>
          <cell r="EJ375">
            <v>30</v>
          </cell>
          <cell r="EK375">
            <v>90</v>
          </cell>
          <cell r="EL375">
            <v>110</v>
          </cell>
          <cell r="EN375">
            <v>0</v>
          </cell>
          <cell r="EO375">
            <v>60</v>
          </cell>
          <cell r="EP375">
            <v>80</v>
          </cell>
          <cell r="ER375">
            <v>200</v>
          </cell>
          <cell r="ET375">
            <v>15</v>
          </cell>
          <cell r="EU375">
            <v>7.3917808219178056</v>
          </cell>
          <cell r="EV375">
            <v>0</v>
          </cell>
          <cell r="EW375">
            <v>48.29461266041659</v>
          </cell>
          <cell r="EX375">
            <v>12.664291449172453</v>
          </cell>
          <cell r="EZ375">
            <v>55.686393482334395</v>
          </cell>
          <cell r="FA375">
            <v>70.686393482334395</v>
          </cell>
          <cell r="FB375">
            <v>59</v>
          </cell>
          <cell r="FC375">
            <v>68.350684931506848</v>
          </cell>
          <cell r="FE375">
            <v>38271.593302199071</v>
          </cell>
        </row>
        <row r="376">
          <cell r="A376">
            <v>40125</v>
          </cell>
          <cell r="B376">
            <v>8</v>
          </cell>
          <cell r="C376">
            <v>7</v>
          </cell>
          <cell r="D376">
            <v>11</v>
          </cell>
          <cell r="E376">
            <v>2009</v>
          </cell>
          <cell r="G376">
            <v>0</v>
          </cell>
          <cell r="H376">
            <v>1.215366100759723</v>
          </cell>
          <cell r="I376">
            <v>12.067982636119048</v>
          </cell>
          <cell r="J376">
            <v>60.958904109589042</v>
          </cell>
          <cell r="K376">
            <v>10.833333333333334</v>
          </cell>
          <cell r="L376">
            <v>0.34426757872291741</v>
          </cell>
          <cell r="M376">
            <v>8.3324696547984729</v>
          </cell>
          <cell r="N376">
            <v>8.1229090909090917</v>
          </cell>
          <cell r="O376">
            <v>23.371491896864892</v>
          </cell>
          <cell r="P376">
            <v>17.557339602483289</v>
          </cell>
          <cell r="Q376">
            <v>27.527483699101786</v>
          </cell>
          <cell r="R376">
            <v>17.507670067683122</v>
          </cell>
          <cell r="S376">
            <v>105.46382795170919</v>
          </cell>
          <cell r="T376">
            <v>22.344468177546837</v>
          </cell>
          <cell r="U376">
            <v>39.676450444803123</v>
          </cell>
          <cell r="W376">
            <v>0</v>
          </cell>
          <cell r="X376">
            <v>13.283348736878771</v>
          </cell>
          <cell r="Y376">
            <v>0</v>
          </cell>
          <cell r="Z376">
            <v>0</v>
          </cell>
          <cell r="AA376">
            <v>10.833333333333334</v>
          </cell>
          <cell r="AB376">
            <v>2.4403460826667742</v>
          </cell>
          <cell r="AC376">
            <v>5</v>
          </cell>
          <cell r="AD376">
            <v>0</v>
          </cell>
          <cell r="AE376">
            <v>0</v>
          </cell>
          <cell r="AF376">
            <v>0</v>
          </cell>
          <cell r="AG376">
            <v>9.3593002417637088</v>
          </cell>
          <cell r="AH376">
            <v>3.8233373209780872</v>
          </cell>
          <cell r="AI376">
            <v>0</v>
          </cell>
          <cell r="AJ376">
            <v>0</v>
          </cell>
          <cell r="AK376">
            <v>0</v>
          </cell>
          <cell r="AL376">
            <v>0</v>
          </cell>
          <cell r="AM376">
            <v>0</v>
          </cell>
          <cell r="AN376">
            <v>0</v>
          </cell>
          <cell r="AO376">
            <v>0</v>
          </cell>
          <cell r="AP376">
            <v>0</v>
          </cell>
          <cell r="AQ376">
            <v>0</v>
          </cell>
          <cell r="AR376">
            <v>30</v>
          </cell>
          <cell r="AS376">
            <v>52.14064794515501</v>
          </cell>
          <cell r="AT376">
            <v>0</v>
          </cell>
          <cell r="AU376">
            <v>0</v>
          </cell>
          <cell r="AV376">
            <v>0</v>
          </cell>
          <cell r="AW376">
            <v>67</v>
          </cell>
          <cell r="AX376">
            <v>0</v>
          </cell>
          <cell r="AY376">
            <v>0</v>
          </cell>
          <cell r="AZ376">
            <v>8.4922979317522831</v>
          </cell>
          <cell r="BA376">
            <v>0</v>
          </cell>
          <cell r="BB376">
            <v>91.992448642306869</v>
          </cell>
          <cell r="BC376">
            <v>0</v>
          </cell>
          <cell r="BD376">
            <v>0</v>
          </cell>
          <cell r="BE376">
            <v>27.3224043715847</v>
          </cell>
          <cell r="BF376">
            <v>33.636499738004346</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7.3917808219178056</v>
          </cell>
          <cell r="BU376">
            <v>0</v>
          </cell>
          <cell r="BV376">
            <v>-7.3917808219178056</v>
          </cell>
          <cell r="BW376">
            <v>0</v>
          </cell>
          <cell r="BX376">
            <v>0</v>
          </cell>
          <cell r="BY376">
            <v>0</v>
          </cell>
          <cell r="CA376">
            <v>0</v>
          </cell>
          <cell r="CB376">
            <v>0</v>
          </cell>
          <cell r="CC376">
            <v>0</v>
          </cell>
          <cell r="CD376">
            <v>0</v>
          </cell>
          <cell r="CE376">
            <v>0</v>
          </cell>
          <cell r="CF376">
            <v>0</v>
          </cell>
          <cell r="CH376">
            <v>0</v>
          </cell>
          <cell r="CJ376">
            <v>40125</v>
          </cell>
          <cell r="CK376">
            <v>13.283348736878771</v>
          </cell>
          <cell r="CL376">
            <v>9.3593002417637088</v>
          </cell>
          <cell r="CM376">
            <v>68.350684931506848</v>
          </cell>
          <cell r="CN376">
            <v>0</v>
          </cell>
          <cell r="CO376">
            <v>0</v>
          </cell>
          <cell r="CP376">
            <v>55.963985266133093</v>
          </cell>
          <cell r="CQ376">
            <v>0</v>
          </cell>
          <cell r="CR376">
            <v>30</v>
          </cell>
          <cell r="CS376">
            <v>0</v>
          </cell>
          <cell r="CU376">
            <v>40125</v>
          </cell>
          <cell r="CV376">
            <v>2.4403460826667742</v>
          </cell>
          <cell r="CW376">
            <v>5</v>
          </cell>
          <cell r="CX376">
            <v>0</v>
          </cell>
          <cell r="CY376">
            <v>0</v>
          </cell>
          <cell r="CZ376">
            <v>0</v>
          </cell>
          <cell r="DA376">
            <v>0</v>
          </cell>
          <cell r="DB376">
            <v>0</v>
          </cell>
          <cell r="DC376">
            <v>69.247334003011872</v>
          </cell>
          <cell r="DD376">
            <v>67</v>
          </cell>
          <cell r="DE376">
            <v>0</v>
          </cell>
          <cell r="DF376">
            <v>0</v>
          </cell>
          <cell r="DG376">
            <v>58.684931506849324</v>
          </cell>
          <cell r="DH376">
            <v>91.992448642306869</v>
          </cell>
          <cell r="DI376">
            <v>0</v>
          </cell>
          <cell r="DJ376">
            <v>0</v>
          </cell>
          <cell r="DK376">
            <v>27.3224043715847</v>
          </cell>
          <cell r="DL376">
            <v>41.028280559922152</v>
          </cell>
          <cell r="DM376">
            <v>0</v>
          </cell>
          <cell r="DN376">
            <v>0</v>
          </cell>
          <cell r="DO376">
            <v>0</v>
          </cell>
          <cell r="DP376">
            <v>-7.3917808219178056</v>
          </cell>
          <cell r="DR376">
            <v>68.350684931506848</v>
          </cell>
          <cell r="DS376">
            <v>0</v>
          </cell>
          <cell r="DT376">
            <v>0</v>
          </cell>
          <cell r="DV376">
            <v>40125</v>
          </cell>
          <cell r="DW376">
            <v>6.2395334945091392</v>
          </cell>
          <cell r="DY376">
            <v>49.7</v>
          </cell>
          <cell r="DZ376">
            <v>44.7</v>
          </cell>
          <cell r="EA376">
            <v>30</v>
          </cell>
          <cell r="EB376">
            <v>30</v>
          </cell>
          <cell r="ED376">
            <v>60</v>
          </cell>
          <cell r="EE376">
            <v>20</v>
          </cell>
          <cell r="EF376">
            <v>55.963985266133093</v>
          </cell>
          <cell r="EG376">
            <v>0</v>
          </cell>
          <cell r="EH376">
            <v>55.963985266133093</v>
          </cell>
          <cell r="EJ376">
            <v>30</v>
          </cell>
          <cell r="EK376">
            <v>90</v>
          </cell>
          <cell r="EL376">
            <v>110</v>
          </cell>
          <cell r="EN376">
            <v>0</v>
          </cell>
          <cell r="EO376">
            <v>60</v>
          </cell>
          <cell r="EP376">
            <v>80</v>
          </cell>
          <cell r="ER376">
            <v>200</v>
          </cell>
          <cell r="ET376">
            <v>15</v>
          </cell>
          <cell r="EU376">
            <v>7.3917808219178056</v>
          </cell>
          <cell r="EV376">
            <v>0</v>
          </cell>
          <cell r="EW376">
            <v>49.399851584088779</v>
          </cell>
          <cell r="EX376">
            <v>11.559052525500263</v>
          </cell>
          <cell r="EZ376">
            <v>56.791632406006585</v>
          </cell>
          <cell r="FA376">
            <v>71.791632406006585</v>
          </cell>
          <cell r="FB376">
            <v>59</v>
          </cell>
          <cell r="FC376">
            <v>68.350684931506848</v>
          </cell>
          <cell r="FE376">
            <v>38271.593302546295</v>
          </cell>
        </row>
        <row r="377">
          <cell r="A377">
            <v>40126</v>
          </cell>
          <cell r="B377">
            <v>9</v>
          </cell>
          <cell r="C377">
            <v>1</v>
          </cell>
          <cell r="D377">
            <v>11</v>
          </cell>
          <cell r="E377">
            <v>2009</v>
          </cell>
          <cell r="G377">
            <v>0</v>
          </cell>
          <cell r="H377">
            <v>0.92034151469043046</v>
          </cell>
          <cell r="I377">
            <v>11.867694579242739</v>
          </cell>
          <cell r="J377">
            <v>60.958904109589042</v>
          </cell>
          <cell r="K377">
            <v>10.833333333333334</v>
          </cell>
          <cell r="L377">
            <v>0.26069819181446513</v>
          </cell>
          <cell r="M377">
            <v>8.1941785910422631</v>
          </cell>
          <cell r="N377">
            <v>8.1229090909090917</v>
          </cell>
          <cell r="O377">
            <v>17.698168674846247</v>
          </cell>
          <cell r="P377">
            <v>17.265946621656987</v>
          </cell>
          <cell r="Q377">
            <v>27.451963623077649</v>
          </cell>
          <cell r="R377">
            <v>17.507670067683122</v>
          </cell>
          <cell r="S377">
            <v>83.690756425658748</v>
          </cell>
          <cell r="T377">
            <v>22.240621985904092</v>
          </cell>
          <cell r="U377">
            <v>38.749912958943355</v>
          </cell>
          <cell r="W377">
            <v>0</v>
          </cell>
          <cell r="X377">
            <v>12.788036093933171</v>
          </cell>
          <cell r="Y377">
            <v>0</v>
          </cell>
          <cell r="Z377">
            <v>0</v>
          </cell>
          <cell r="AA377">
            <v>10.833333333333334</v>
          </cell>
          <cell r="AB377">
            <v>2.4391082259581753</v>
          </cell>
          <cell r="AC377">
            <v>5</v>
          </cell>
          <cell r="AD377">
            <v>0</v>
          </cell>
          <cell r="AE377">
            <v>0</v>
          </cell>
          <cell r="AF377">
            <v>0</v>
          </cell>
          <cell r="AG377">
            <v>9.1386776478076435</v>
          </cell>
          <cell r="AH377">
            <v>3.7731176971336478</v>
          </cell>
          <cell r="AI377">
            <v>0</v>
          </cell>
          <cell r="AJ377">
            <v>0</v>
          </cell>
          <cell r="AK377">
            <v>0</v>
          </cell>
          <cell r="AL377">
            <v>0</v>
          </cell>
          <cell r="AM377">
            <v>0</v>
          </cell>
          <cell r="AN377">
            <v>0</v>
          </cell>
          <cell r="AO377">
            <v>0</v>
          </cell>
          <cell r="AP377">
            <v>0</v>
          </cell>
          <cell r="AQ377">
            <v>0</v>
          </cell>
          <cell r="AR377">
            <v>30</v>
          </cell>
          <cell r="AS377">
            <v>46.150631290130356</v>
          </cell>
          <cell r="AT377">
            <v>0</v>
          </cell>
          <cell r="AU377">
            <v>0</v>
          </cell>
          <cell r="AV377">
            <v>0</v>
          </cell>
          <cell r="AW377">
            <v>67</v>
          </cell>
          <cell r="AX377">
            <v>0</v>
          </cell>
          <cell r="AY377">
            <v>0</v>
          </cell>
          <cell r="AZ377">
            <v>8.7129205257083484</v>
          </cell>
          <cell r="BA377">
            <v>0</v>
          </cell>
          <cell r="BB377">
            <v>68.968370844797846</v>
          </cell>
          <cell r="BC377">
            <v>0</v>
          </cell>
          <cell r="BD377">
            <v>0</v>
          </cell>
          <cell r="BE377">
            <v>27.3224043715847</v>
          </cell>
          <cell r="BF377">
            <v>33.636499738004346</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7.3917808219178056</v>
          </cell>
          <cell r="BU377">
            <v>0</v>
          </cell>
          <cell r="BV377">
            <v>-7.3917808219178056</v>
          </cell>
          <cell r="BW377">
            <v>0</v>
          </cell>
          <cell r="BX377">
            <v>0</v>
          </cell>
          <cell r="BY377">
            <v>0</v>
          </cell>
          <cell r="CA377">
            <v>0</v>
          </cell>
          <cell r="CB377">
            <v>0</v>
          </cell>
          <cell r="CC377">
            <v>0</v>
          </cell>
          <cell r="CD377">
            <v>0</v>
          </cell>
          <cell r="CE377">
            <v>0</v>
          </cell>
          <cell r="CF377">
            <v>0</v>
          </cell>
          <cell r="CH377">
            <v>0</v>
          </cell>
          <cell r="CJ377">
            <v>40126</v>
          </cell>
          <cell r="CK377">
            <v>12.788036093933171</v>
          </cell>
          <cell r="CL377">
            <v>9.1386776478076435</v>
          </cell>
          <cell r="CM377">
            <v>68.350684931506848</v>
          </cell>
          <cell r="CN377">
            <v>0</v>
          </cell>
          <cell r="CO377">
            <v>0</v>
          </cell>
          <cell r="CP377">
            <v>49.923748987264005</v>
          </cell>
          <cell r="CQ377">
            <v>0</v>
          </cell>
          <cell r="CR377">
            <v>30</v>
          </cell>
          <cell r="CS377">
            <v>0</v>
          </cell>
          <cell r="CU377">
            <v>40126</v>
          </cell>
          <cell r="CV377">
            <v>2.4391082259581753</v>
          </cell>
          <cell r="CW377">
            <v>5</v>
          </cell>
          <cell r="CX377">
            <v>0</v>
          </cell>
          <cell r="CY377">
            <v>0</v>
          </cell>
          <cell r="CZ377">
            <v>0</v>
          </cell>
          <cell r="DA377">
            <v>0</v>
          </cell>
          <cell r="DB377">
            <v>0</v>
          </cell>
          <cell r="DC377">
            <v>62.711785081197178</v>
          </cell>
          <cell r="DD377">
            <v>67</v>
          </cell>
          <cell r="DE377">
            <v>0</v>
          </cell>
          <cell r="DF377">
            <v>0</v>
          </cell>
          <cell r="DG377">
            <v>58.684931506849324</v>
          </cell>
          <cell r="DH377">
            <v>68.968370844797846</v>
          </cell>
          <cell r="DI377">
            <v>0</v>
          </cell>
          <cell r="DJ377">
            <v>0</v>
          </cell>
          <cell r="DK377">
            <v>27.3224043715847</v>
          </cell>
          <cell r="DL377">
            <v>41.028280559922152</v>
          </cell>
          <cell r="DM377">
            <v>0</v>
          </cell>
          <cell r="DN377">
            <v>0</v>
          </cell>
          <cell r="DO377">
            <v>0</v>
          </cell>
          <cell r="DP377">
            <v>-7.3917808219178056</v>
          </cell>
          <cell r="DR377">
            <v>68.350684931506848</v>
          </cell>
          <cell r="DS377">
            <v>0</v>
          </cell>
          <cell r="DT377">
            <v>0</v>
          </cell>
          <cell r="DV377">
            <v>40126</v>
          </cell>
          <cell r="DW377">
            <v>6.0924517652050953</v>
          </cell>
          <cell r="DY377">
            <v>49.7</v>
          </cell>
          <cell r="DZ377">
            <v>44.7</v>
          </cell>
          <cell r="EA377">
            <v>30</v>
          </cell>
          <cell r="EB377">
            <v>30</v>
          </cell>
          <cell r="ED377">
            <v>60</v>
          </cell>
          <cell r="EE377">
            <v>20</v>
          </cell>
          <cell r="EF377">
            <v>49.923748987264005</v>
          </cell>
          <cell r="EG377">
            <v>0</v>
          </cell>
          <cell r="EH377">
            <v>49.923748987264005</v>
          </cell>
          <cell r="EJ377">
            <v>30</v>
          </cell>
          <cell r="EK377">
            <v>90</v>
          </cell>
          <cell r="EL377">
            <v>110</v>
          </cell>
          <cell r="EN377">
            <v>0</v>
          </cell>
          <cell r="EO377">
            <v>60</v>
          </cell>
          <cell r="EP377">
            <v>80</v>
          </cell>
          <cell r="ER377">
            <v>200</v>
          </cell>
          <cell r="ET377">
            <v>15</v>
          </cell>
          <cell r="EU377">
            <v>7.3917808219178056</v>
          </cell>
          <cell r="EV377">
            <v>0</v>
          </cell>
          <cell r="EW377">
            <v>48.457300865844573</v>
          </cell>
          <cell r="EX377">
            <v>12.501603243744469</v>
          </cell>
          <cell r="EZ377">
            <v>55.849081687762379</v>
          </cell>
          <cell r="FA377">
            <v>70.849081687762379</v>
          </cell>
          <cell r="FB377">
            <v>59</v>
          </cell>
          <cell r="FC377">
            <v>68.350684931506848</v>
          </cell>
          <cell r="FE377">
            <v>38271.593302777779</v>
          </cell>
        </row>
        <row r="378">
          <cell r="A378">
            <v>40127</v>
          </cell>
          <cell r="B378">
            <v>10</v>
          </cell>
          <cell r="C378">
            <v>2</v>
          </cell>
          <cell r="D378">
            <v>11</v>
          </cell>
          <cell r="E378">
            <v>2009</v>
          </cell>
          <cell r="G378">
            <v>0</v>
          </cell>
          <cell r="H378">
            <v>0.94623411971909277</v>
          </cell>
          <cell r="I378">
            <v>11.885213080285592</v>
          </cell>
          <cell r="J378">
            <v>60.958904109589042</v>
          </cell>
          <cell r="K378">
            <v>10.833333333333334</v>
          </cell>
          <cell r="L378">
            <v>0.26803259453844624</v>
          </cell>
          <cell r="M378">
            <v>8.2062744303170234</v>
          </cell>
          <cell r="N378">
            <v>8.1229090909090917</v>
          </cell>
          <cell r="O378">
            <v>18.196083507453334</v>
          </cell>
          <cell r="P378">
            <v>17.29143375413058</v>
          </cell>
          <cell r="Q378">
            <v>27.455909767645267</v>
          </cell>
          <cell r="R378">
            <v>17.507670067683122</v>
          </cell>
          <cell r="S378">
            <v>111.15632032622645</v>
          </cell>
          <cell r="T378">
            <v>22.371618396262733</v>
          </cell>
          <cell r="U378">
            <v>39.918690386313017</v>
          </cell>
          <cell r="W378">
            <v>0</v>
          </cell>
          <cell r="X378">
            <v>12.831447200004684</v>
          </cell>
          <cell r="Y378">
            <v>0</v>
          </cell>
          <cell r="Z378">
            <v>0</v>
          </cell>
          <cell r="AA378">
            <v>10.833333333333334</v>
          </cell>
          <cell r="AB378">
            <v>2.4378709971479067</v>
          </cell>
          <cell r="AC378">
            <v>5</v>
          </cell>
          <cell r="AD378">
            <v>0</v>
          </cell>
          <cell r="AE378">
            <v>0</v>
          </cell>
          <cell r="AF378">
            <v>0</v>
          </cell>
          <cell r="AG378">
            <v>9.1593451186166526</v>
          </cell>
          <cell r="AH378">
            <v>3.7713054698680875</v>
          </cell>
          <cell r="AI378">
            <v>0</v>
          </cell>
          <cell r="AJ378">
            <v>0</v>
          </cell>
          <cell r="AK378">
            <v>0</v>
          </cell>
          <cell r="AL378">
            <v>0</v>
          </cell>
          <cell r="AM378">
            <v>0</v>
          </cell>
          <cell r="AN378">
            <v>0</v>
          </cell>
          <cell r="AO378">
            <v>0</v>
          </cell>
          <cell r="AP378">
            <v>0</v>
          </cell>
          <cell r="AQ378">
            <v>0</v>
          </cell>
          <cell r="AR378">
            <v>30</v>
          </cell>
          <cell r="AS378">
            <v>46.679791627044217</v>
          </cell>
          <cell r="AT378">
            <v>0</v>
          </cell>
          <cell r="AU378">
            <v>0</v>
          </cell>
          <cell r="AV378">
            <v>0</v>
          </cell>
          <cell r="AW378">
            <v>67</v>
          </cell>
          <cell r="AX378">
            <v>0</v>
          </cell>
          <cell r="AY378">
            <v>0</v>
          </cell>
          <cell r="AZ378">
            <v>8.6922530548993393</v>
          </cell>
          <cell r="BA378">
            <v>0</v>
          </cell>
          <cell r="BB378">
            <v>97.75437605390286</v>
          </cell>
          <cell r="BC378">
            <v>0</v>
          </cell>
          <cell r="BD378">
            <v>0</v>
          </cell>
          <cell r="BE378">
            <v>27.3224043715847</v>
          </cell>
          <cell r="BF378">
            <v>33.636499738004346</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7.3917808219178056</v>
          </cell>
          <cell r="BU378">
            <v>0</v>
          </cell>
          <cell r="BV378">
            <v>-7.3917808219178056</v>
          </cell>
          <cell r="BW378">
            <v>0</v>
          </cell>
          <cell r="BX378">
            <v>0</v>
          </cell>
          <cell r="BY378">
            <v>0</v>
          </cell>
          <cell r="CA378">
            <v>0</v>
          </cell>
          <cell r="CB378">
            <v>0</v>
          </cell>
          <cell r="CC378">
            <v>0</v>
          </cell>
          <cell r="CD378">
            <v>0</v>
          </cell>
          <cell r="CE378">
            <v>0</v>
          </cell>
          <cell r="CF378">
            <v>0</v>
          </cell>
          <cell r="CH378">
            <v>0</v>
          </cell>
          <cell r="CJ378">
            <v>40127</v>
          </cell>
          <cell r="CK378">
            <v>12.831447200004684</v>
          </cell>
          <cell r="CL378">
            <v>9.1593451186166526</v>
          </cell>
          <cell r="CM378">
            <v>68.350684931506848</v>
          </cell>
          <cell r="CN378">
            <v>0</v>
          </cell>
          <cell r="CO378">
            <v>0</v>
          </cell>
          <cell r="CP378">
            <v>50.451097096912306</v>
          </cell>
          <cell r="CQ378">
            <v>0</v>
          </cell>
          <cell r="CR378">
            <v>30</v>
          </cell>
          <cell r="CS378">
            <v>0</v>
          </cell>
          <cell r="CU378">
            <v>40127</v>
          </cell>
          <cell r="CV378">
            <v>2.4378709971479067</v>
          </cell>
          <cell r="CW378">
            <v>5</v>
          </cell>
          <cell r="CX378">
            <v>0</v>
          </cell>
          <cell r="CY378">
            <v>0</v>
          </cell>
          <cell r="CZ378">
            <v>0</v>
          </cell>
          <cell r="DA378">
            <v>0</v>
          </cell>
          <cell r="DB378">
            <v>0</v>
          </cell>
          <cell r="DC378">
            <v>63.282544296916988</v>
          </cell>
          <cell r="DD378">
            <v>67</v>
          </cell>
          <cell r="DE378">
            <v>0</v>
          </cell>
          <cell r="DF378">
            <v>0</v>
          </cell>
          <cell r="DG378">
            <v>58.684931506849324</v>
          </cell>
          <cell r="DH378">
            <v>97.75437605390286</v>
          </cell>
          <cell r="DI378">
            <v>0</v>
          </cell>
          <cell r="DJ378">
            <v>0</v>
          </cell>
          <cell r="DK378">
            <v>27.3224043715847</v>
          </cell>
          <cell r="DL378">
            <v>41.028280559922152</v>
          </cell>
          <cell r="DM378">
            <v>0</v>
          </cell>
          <cell r="DN378">
            <v>0</v>
          </cell>
          <cell r="DO378">
            <v>0</v>
          </cell>
          <cell r="DP378">
            <v>-7.3917808219178056</v>
          </cell>
          <cell r="DR378">
            <v>68.350684931506848</v>
          </cell>
          <cell r="DS378">
            <v>0</v>
          </cell>
          <cell r="DT378">
            <v>0</v>
          </cell>
          <cell r="DV378">
            <v>40127</v>
          </cell>
          <cell r="DW378">
            <v>6.1062300790777684</v>
          </cell>
          <cell r="DY378">
            <v>49.7</v>
          </cell>
          <cell r="DZ378">
            <v>44.7</v>
          </cell>
          <cell r="EA378">
            <v>30</v>
          </cell>
          <cell r="EB378">
            <v>30</v>
          </cell>
          <cell r="ED378">
            <v>60</v>
          </cell>
          <cell r="EE378">
            <v>20</v>
          </cell>
          <cell r="EF378">
            <v>50.451097096912306</v>
          </cell>
          <cell r="EG378">
            <v>0</v>
          </cell>
          <cell r="EH378">
            <v>50.451097096912306</v>
          </cell>
          <cell r="EJ378">
            <v>30</v>
          </cell>
          <cell r="EK378">
            <v>90</v>
          </cell>
          <cell r="EL378">
            <v>110</v>
          </cell>
          <cell r="EN378">
            <v>0</v>
          </cell>
          <cell r="EO378">
            <v>60</v>
          </cell>
          <cell r="EP378">
            <v>80</v>
          </cell>
          <cell r="ER378">
            <v>200</v>
          </cell>
          <cell r="ET378">
            <v>15</v>
          </cell>
          <cell r="EU378">
            <v>7.3917808219178056</v>
          </cell>
          <cell r="EV378">
            <v>0</v>
          </cell>
          <cell r="EW378">
            <v>48.539742505141611</v>
          </cell>
          <cell r="EX378">
            <v>12.419161604447432</v>
          </cell>
          <cell r="EZ378">
            <v>55.931523327059416</v>
          </cell>
          <cell r="FA378">
            <v>70.931523327059409</v>
          </cell>
          <cell r="FB378">
            <v>59</v>
          </cell>
          <cell r="FC378">
            <v>68.350684931506848</v>
          </cell>
          <cell r="FE378">
            <v>38271.593302893518</v>
          </cell>
        </row>
        <row r="379">
          <cell r="A379">
            <v>40128</v>
          </cell>
          <cell r="B379">
            <v>11</v>
          </cell>
          <cell r="C379">
            <v>3</v>
          </cell>
          <cell r="D379">
            <v>11</v>
          </cell>
          <cell r="E379">
            <v>2009</v>
          </cell>
          <cell r="G379">
            <v>0</v>
          </cell>
          <cell r="H379">
            <v>1.198132929110854</v>
          </cell>
          <cell r="I379">
            <v>11.588589302264175</v>
          </cell>
          <cell r="J379">
            <v>60.958904109589042</v>
          </cell>
          <cell r="K379">
            <v>10.833333333333334</v>
          </cell>
          <cell r="L379">
            <v>0.33938606830925355</v>
          </cell>
          <cell r="M379">
            <v>8.0014673218068015</v>
          </cell>
          <cell r="N379">
            <v>8.1229090909090917</v>
          </cell>
          <cell r="O379">
            <v>23.040097980828357</v>
          </cell>
          <cell r="P379">
            <v>16.859884872935929</v>
          </cell>
          <cell r="Q379">
            <v>27.249495247747841</v>
          </cell>
          <cell r="R379">
            <v>17.507670067683122</v>
          </cell>
          <cell r="S379">
            <v>57.247914571874688</v>
          </cell>
          <cell r="T379">
            <v>22.191037383432676</v>
          </cell>
          <cell r="U379">
            <v>33.594846103562247</v>
          </cell>
          <cell r="W379">
            <v>0</v>
          </cell>
          <cell r="X379">
            <v>12.786722231375029</v>
          </cell>
          <cell r="Y379">
            <v>0</v>
          </cell>
          <cell r="Z379">
            <v>0</v>
          </cell>
          <cell r="AA379">
            <v>10.833333333333334</v>
          </cell>
          <cell r="AB379">
            <v>2.4366343959174683</v>
          </cell>
          <cell r="AC379">
            <v>5</v>
          </cell>
          <cell r="AD379">
            <v>0</v>
          </cell>
          <cell r="AE379">
            <v>0</v>
          </cell>
          <cell r="AF379">
            <v>0</v>
          </cell>
          <cell r="AG379">
            <v>9.0271280851076803</v>
          </cell>
          <cell r="AH379">
            <v>3.9230528198935293</v>
          </cell>
          <cell r="AI379">
            <v>0</v>
          </cell>
          <cell r="AJ379">
            <v>0</v>
          </cell>
          <cell r="AK379">
            <v>0</v>
          </cell>
          <cell r="AL379">
            <v>0</v>
          </cell>
          <cell r="AM379">
            <v>0</v>
          </cell>
          <cell r="AN379">
            <v>0</v>
          </cell>
          <cell r="AO379">
            <v>0</v>
          </cell>
          <cell r="AP379">
            <v>0</v>
          </cell>
          <cell r="AQ379">
            <v>0</v>
          </cell>
          <cell r="AR379">
            <v>30</v>
          </cell>
          <cell r="AS379">
            <v>50.734095349301725</v>
          </cell>
          <cell r="AT379">
            <v>0</v>
          </cell>
          <cell r="AU379">
            <v>0</v>
          </cell>
          <cell r="AV379">
            <v>0</v>
          </cell>
          <cell r="AW379">
            <v>67</v>
          </cell>
          <cell r="AX379">
            <v>0</v>
          </cell>
          <cell r="AY379">
            <v>0</v>
          </cell>
          <cell r="AZ379">
            <v>8.8244700884083116</v>
          </cell>
          <cell r="BA379">
            <v>0</v>
          </cell>
          <cell r="BB379">
            <v>37.209327970461302</v>
          </cell>
          <cell r="BC379">
            <v>0</v>
          </cell>
          <cell r="BD379">
            <v>0</v>
          </cell>
          <cell r="BE379">
            <v>27.3224043715847</v>
          </cell>
          <cell r="BF379">
            <v>33.636499738004346</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7.3917808219178056</v>
          </cell>
          <cell r="BU379">
            <v>0</v>
          </cell>
          <cell r="BV379">
            <v>-7.3917808219178056</v>
          </cell>
          <cell r="BW379">
            <v>0</v>
          </cell>
          <cell r="BX379">
            <v>0</v>
          </cell>
          <cell r="BY379">
            <v>0</v>
          </cell>
          <cell r="CA379">
            <v>0</v>
          </cell>
          <cell r="CB379">
            <v>0</v>
          </cell>
          <cell r="CC379">
            <v>0</v>
          </cell>
          <cell r="CD379">
            <v>0</v>
          </cell>
          <cell r="CE379">
            <v>0</v>
          </cell>
          <cell r="CF379">
            <v>0</v>
          </cell>
          <cell r="CH379">
            <v>0</v>
          </cell>
          <cell r="CJ379">
            <v>40128</v>
          </cell>
          <cell r="CK379">
            <v>12.786722231375029</v>
          </cell>
          <cell r="CL379">
            <v>9.0271280851076803</v>
          </cell>
          <cell r="CM379">
            <v>68.350684931506848</v>
          </cell>
          <cell r="CN379">
            <v>0</v>
          </cell>
          <cell r="CO379">
            <v>0</v>
          </cell>
          <cell r="CP379">
            <v>54.657148169195253</v>
          </cell>
          <cell r="CQ379">
            <v>0</v>
          </cell>
          <cell r="CR379">
            <v>30</v>
          </cell>
          <cell r="CS379">
            <v>0</v>
          </cell>
          <cell r="CU379">
            <v>40128</v>
          </cell>
          <cell r="CV379">
            <v>2.4366343959174683</v>
          </cell>
          <cell r="CW379">
            <v>5</v>
          </cell>
          <cell r="CX379">
            <v>0</v>
          </cell>
          <cell r="CY379">
            <v>0</v>
          </cell>
          <cell r="CZ379">
            <v>0</v>
          </cell>
          <cell r="DA379">
            <v>0</v>
          </cell>
          <cell r="DB379">
            <v>0</v>
          </cell>
          <cell r="DC379">
            <v>67.44387040057029</v>
          </cell>
          <cell r="DD379">
            <v>67</v>
          </cell>
          <cell r="DE379">
            <v>0</v>
          </cell>
          <cell r="DF379">
            <v>0</v>
          </cell>
          <cell r="DG379">
            <v>58.684931506849324</v>
          </cell>
          <cell r="DH379">
            <v>37.209327970461302</v>
          </cell>
          <cell r="DI379">
            <v>0</v>
          </cell>
          <cell r="DJ379">
            <v>0</v>
          </cell>
          <cell r="DK379">
            <v>27.3224043715847</v>
          </cell>
          <cell r="DL379">
            <v>41.028280559922152</v>
          </cell>
          <cell r="DM379">
            <v>0</v>
          </cell>
          <cell r="DN379">
            <v>0</v>
          </cell>
          <cell r="DO379">
            <v>0</v>
          </cell>
          <cell r="DP379">
            <v>-7.3917808219178056</v>
          </cell>
          <cell r="DR379">
            <v>68.350684931506848</v>
          </cell>
          <cell r="DS379">
            <v>0</v>
          </cell>
          <cell r="DT379">
            <v>0</v>
          </cell>
          <cell r="DV379">
            <v>40128</v>
          </cell>
          <cell r="DW379">
            <v>6.0180853900717866</v>
          </cell>
          <cell r="DY379">
            <v>49.7</v>
          </cell>
          <cell r="DZ379">
            <v>44.7</v>
          </cell>
          <cell r="EA379">
            <v>30</v>
          </cell>
          <cell r="EB379">
            <v>30</v>
          </cell>
          <cell r="ED379">
            <v>60</v>
          </cell>
          <cell r="EE379">
            <v>20</v>
          </cell>
          <cell r="EF379">
            <v>54.657148169195253</v>
          </cell>
          <cell r="EG379">
            <v>0</v>
          </cell>
          <cell r="EH379">
            <v>54.657148169195253</v>
          </cell>
          <cell r="EJ379">
            <v>30</v>
          </cell>
          <cell r="EK379">
            <v>90</v>
          </cell>
          <cell r="EL379">
            <v>110</v>
          </cell>
          <cell r="EN379">
            <v>0</v>
          </cell>
          <cell r="EO379">
            <v>60</v>
          </cell>
          <cell r="EP379">
            <v>80</v>
          </cell>
          <cell r="ER379">
            <v>200</v>
          </cell>
          <cell r="ET379">
            <v>15</v>
          </cell>
          <cell r="EU379">
            <v>7.3917808219178056</v>
          </cell>
          <cell r="EV379">
            <v>0</v>
          </cell>
          <cell r="EW379">
            <v>47.143838229156465</v>
          </cell>
          <cell r="EX379">
            <v>13.815065880432577</v>
          </cell>
          <cell r="EZ379">
            <v>54.535619051074271</v>
          </cell>
          <cell r="FA379">
            <v>69.535619051074264</v>
          </cell>
          <cell r="FB379">
            <v>59</v>
          </cell>
          <cell r="FC379">
            <v>68.350684931506848</v>
          </cell>
          <cell r="FE379">
            <v>38271.593303240741</v>
          </cell>
        </row>
        <row r="380">
          <cell r="A380">
            <v>40129</v>
          </cell>
          <cell r="B380">
            <v>12</v>
          </cell>
          <cell r="C380">
            <v>4</v>
          </cell>
          <cell r="D380">
            <v>11</v>
          </cell>
          <cell r="E380">
            <v>2009</v>
          </cell>
          <cell r="G380">
            <v>0</v>
          </cell>
          <cell r="H380">
            <v>0.77204317533490996</v>
          </cell>
          <cell r="I380">
            <v>9.3788400754893377</v>
          </cell>
          <cell r="J380">
            <v>60.958904109589042</v>
          </cell>
          <cell r="K380">
            <v>10.833333333333334</v>
          </cell>
          <cell r="L380">
            <v>0.21869084095397903</v>
          </cell>
          <cell r="M380">
            <v>6.4757219729771407</v>
          </cell>
          <cell r="N380">
            <v>0</v>
          </cell>
          <cell r="O380">
            <v>14.84639139193577</v>
          </cell>
          <cell r="P380">
            <v>13.644988168105439</v>
          </cell>
          <cell r="Q380">
            <v>27.844429849426433</v>
          </cell>
          <cell r="R380">
            <v>17.507670067683122</v>
          </cell>
          <cell r="S380">
            <v>74.91431564641843</v>
          </cell>
          <cell r="T380">
            <v>21.445688155865604</v>
          </cell>
          <cell r="U380">
            <v>24.225217919908822</v>
          </cell>
          <cell r="W380">
            <v>0</v>
          </cell>
          <cell r="X380">
            <v>10.150883250824247</v>
          </cell>
          <cell r="Y380">
            <v>0</v>
          </cell>
          <cell r="Z380">
            <v>0</v>
          </cell>
          <cell r="AA380">
            <v>10.833333333333334</v>
          </cell>
          <cell r="AB380">
            <v>0</v>
          </cell>
          <cell r="AC380">
            <v>5</v>
          </cell>
          <cell r="AD380">
            <v>0</v>
          </cell>
          <cell r="AE380">
            <v>0</v>
          </cell>
          <cell r="AF380">
            <v>0</v>
          </cell>
          <cell r="AG380">
            <v>1.6944128139311196</v>
          </cell>
          <cell r="AH380">
            <v>4.4459487371530013</v>
          </cell>
          <cell r="AI380">
            <v>0</v>
          </cell>
          <cell r="AJ380">
            <v>0</v>
          </cell>
          <cell r="AK380">
            <v>0</v>
          </cell>
          <cell r="AL380">
            <v>0</v>
          </cell>
          <cell r="AM380">
            <v>0</v>
          </cell>
          <cell r="AN380">
            <v>0</v>
          </cell>
          <cell r="AO380">
            <v>0</v>
          </cell>
          <cell r="AP380">
            <v>0</v>
          </cell>
          <cell r="AQ380">
            <v>0</v>
          </cell>
          <cell r="AR380">
            <v>30</v>
          </cell>
          <cell r="AS380">
            <v>39.397530739997762</v>
          </cell>
          <cell r="AT380">
            <v>0</v>
          </cell>
          <cell r="AU380">
            <v>0</v>
          </cell>
          <cell r="AV380">
            <v>0</v>
          </cell>
          <cell r="AW380">
            <v>67</v>
          </cell>
          <cell r="AX380">
            <v>0</v>
          </cell>
          <cell r="AY380">
            <v>0</v>
          </cell>
          <cell r="AZ380">
            <v>16.157185359584872</v>
          </cell>
          <cell r="BA380">
            <v>0</v>
          </cell>
          <cell r="BB380">
            <v>37.428036362607997</v>
          </cell>
          <cell r="BC380">
            <v>0</v>
          </cell>
          <cell r="BD380">
            <v>0</v>
          </cell>
          <cell r="BE380">
            <v>27.3224043715847</v>
          </cell>
          <cell r="BF380">
            <v>31.814188630110696</v>
          </cell>
          <cell r="BG380">
            <v>0</v>
          </cell>
          <cell r="BH380">
            <v>1.8223111078936469</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CA380">
            <v>0</v>
          </cell>
          <cell r="CB380">
            <v>0</v>
          </cell>
          <cell r="CC380">
            <v>0</v>
          </cell>
          <cell r="CD380">
            <v>0</v>
          </cell>
          <cell r="CE380">
            <v>0</v>
          </cell>
          <cell r="CF380">
            <v>0</v>
          </cell>
          <cell r="CH380">
            <v>0</v>
          </cell>
          <cell r="CJ380">
            <v>40129</v>
          </cell>
          <cell r="CK380">
            <v>10.150883250824247</v>
          </cell>
          <cell r="CL380">
            <v>1.6944128139311196</v>
          </cell>
          <cell r="CM380">
            <v>59.136593001695395</v>
          </cell>
          <cell r="CN380">
            <v>0</v>
          </cell>
          <cell r="CO380">
            <v>0</v>
          </cell>
          <cell r="CP380">
            <v>43.843479477150765</v>
          </cell>
          <cell r="CQ380">
            <v>0</v>
          </cell>
          <cell r="CR380">
            <v>30</v>
          </cell>
          <cell r="CS380">
            <v>0</v>
          </cell>
          <cell r="CU380">
            <v>40129</v>
          </cell>
          <cell r="CV380">
            <v>0</v>
          </cell>
          <cell r="CW380">
            <v>5</v>
          </cell>
          <cell r="CX380">
            <v>0</v>
          </cell>
          <cell r="CY380">
            <v>0</v>
          </cell>
          <cell r="CZ380">
            <v>0</v>
          </cell>
          <cell r="DA380">
            <v>0</v>
          </cell>
          <cell r="DB380">
            <v>0</v>
          </cell>
          <cell r="DC380">
            <v>55.816673835868656</v>
          </cell>
          <cell r="DD380">
            <v>67</v>
          </cell>
          <cell r="DE380">
            <v>0</v>
          </cell>
          <cell r="DF380">
            <v>0</v>
          </cell>
          <cell r="DG380">
            <v>58.684931506849324</v>
          </cell>
          <cell r="DH380">
            <v>37.428036362607997</v>
          </cell>
          <cell r="DI380">
            <v>0</v>
          </cell>
          <cell r="DJ380">
            <v>0</v>
          </cell>
          <cell r="DK380">
            <v>27.3224043715847</v>
          </cell>
          <cell r="DL380">
            <v>31.814188630110696</v>
          </cell>
          <cell r="DM380">
            <v>0</v>
          </cell>
          <cell r="DN380">
            <v>0</v>
          </cell>
          <cell r="DO380">
            <v>0</v>
          </cell>
          <cell r="DP380">
            <v>0</v>
          </cell>
          <cell r="DR380">
            <v>59.136593001695395</v>
          </cell>
          <cell r="DS380">
            <v>0</v>
          </cell>
          <cell r="DT380">
            <v>0</v>
          </cell>
          <cell r="DV380">
            <v>40129</v>
          </cell>
          <cell r="DW380">
            <v>1.1296085426207465</v>
          </cell>
          <cell r="DY380">
            <v>49.7</v>
          </cell>
          <cell r="DZ380">
            <v>44.7</v>
          </cell>
          <cell r="EA380">
            <v>30</v>
          </cell>
          <cell r="EB380">
            <v>30</v>
          </cell>
          <cell r="ED380">
            <v>60</v>
          </cell>
          <cell r="EE380">
            <v>20</v>
          </cell>
          <cell r="EF380">
            <v>43.843479477150765</v>
          </cell>
          <cell r="EG380">
            <v>0</v>
          </cell>
          <cell r="EH380">
            <v>43.843479477150765</v>
          </cell>
          <cell r="EJ380">
            <v>30</v>
          </cell>
          <cell r="EK380">
            <v>90</v>
          </cell>
          <cell r="EL380">
            <v>110</v>
          </cell>
          <cell r="EN380">
            <v>0</v>
          </cell>
          <cell r="EO380">
            <v>60</v>
          </cell>
          <cell r="EP380">
            <v>80</v>
          </cell>
          <cell r="ER380">
            <v>200</v>
          </cell>
          <cell r="ET380">
            <v>15</v>
          </cell>
          <cell r="EU380">
            <v>0</v>
          </cell>
          <cell r="EV380">
            <v>0</v>
          </cell>
          <cell r="EW380">
            <v>44.136593001695395</v>
          </cell>
          <cell r="EX380">
            <v>15</v>
          </cell>
          <cell r="EZ380">
            <v>44.136593001695395</v>
          </cell>
          <cell r="FA380">
            <v>59.136593001695395</v>
          </cell>
          <cell r="FB380">
            <v>59</v>
          </cell>
          <cell r="FC380">
            <v>68.350684931506848</v>
          </cell>
          <cell r="FE380">
            <v>38271.593303472226</v>
          </cell>
        </row>
        <row r="381">
          <cell r="A381">
            <v>40130</v>
          </cell>
          <cell r="B381">
            <v>13</v>
          </cell>
          <cell r="C381">
            <v>5</v>
          </cell>
          <cell r="D381">
            <v>11</v>
          </cell>
          <cell r="E381">
            <v>2009</v>
          </cell>
          <cell r="G381">
            <v>0</v>
          </cell>
          <cell r="H381">
            <v>0.73193653946963477</v>
          </cell>
          <cell r="I381">
            <v>9.4292977550963748</v>
          </cell>
          <cell r="J381">
            <v>60.958904109589042</v>
          </cell>
          <cell r="K381">
            <v>10.833333333333334</v>
          </cell>
          <cell r="L381">
            <v>0.20733013703815564</v>
          </cell>
          <cell r="M381">
            <v>6.5105610257711701</v>
          </cell>
          <cell r="N381">
            <v>0</v>
          </cell>
          <cell r="O381">
            <v>14.07514072553175</v>
          </cell>
          <cell r="P381">
            <v>13.718397506113815</v>
          </cell>
          <cell r="Q381">
            <v>27.505433475639968</v>
          </cell>
          <cell r="R381">
            <v>17.507670067683122</v>
          </cell>
          <cell r="S381">
            <v>43.124683674470113</v>
          </cell>
          <cell r="T381">
            <v>21.47404007259204</v>
          </cell>
          <cell r="U381">
            <v>25.661137807797488</v>
          </cell>
          <cell r="W381">
            <v>0</v>
          </cell>
          <cell r="X381">
            <v>10.161234294566009</v>
          </cell>
          <cell r="Y381">
            <v>0</v>
          </cell>
          <cell r="Z381">
            <v>0</v>
          </cell>
          <cell r="AA381">
            <v>10.833333333333334</v>
          </cell>
          <cell r="AB381">
            <v>0</v>
          </cell>
          <cell r="AC381">
            <v>5</v>
          </cell>
          <cell r="AD381">
            <v>0</v>
          </cell>
          <cell r="AE381">
            <v>0</v>
          </cell>
          <cell r="AF381">
            <v>0</v>
          </cell>
          <cell r="AG381">
            <v>1.7178911628093259</v>
          </cell>
          <cell r="AH381">
            <v>4.2984060571045379</v>
          </cell>
          <cell r="AI381">
            <v>0</v>
          </cell>
          <cell r="AJ381">
            <v>0</v>
          </cell>
          <cell r="AK381">
            <v>0</v>
          </cell>
          <cell r="AL381">
            <v>0</v>
          </cell>
          <cell r="AM381">
            <v>0</v>
          </cell>
          <cell r="AN381">
            <v>0</v>
          </cell>
          <cell r="AO381">
            <v>0</v>
          </cell>
          <cell r="AP381">
            <v>0</v>
          </cell>
          <cell r="AQ381">
            <v>0</v>
          </cell>
          <cell r="AR381">
            <v>30</v>
          </cell>
          <cell r="AS381">
            <v>38.508235717864117</v>
          </cell>
          <cell r="AT381">
            <v>0</v>
          </cell>
          <cell r="AU381">
            <v>0</v>
          </cell>
          <cell r="AV381">
            <v>0</v>
          </cell>
          <cell r="AW381">
            <v>67</v>
          </cell>
          <cell r="AX381">
            <v>0</v>
          </cell>
          <cell r="AY381">
            <v>0</v>
          </cell>
          <cell r="AZ381">
            <v>16.133707010706665</v>
          </cell>
          <cell r="BA381">
            <v>0</v>
          </cell>
          <cell r="BB381">
            <v>7.1261545441529677</v>
          </cell>
          <cell r="BC381">
            <v>0</v>
          </cell>
          <cell r="BD381">
            <v>0</v>
          </cell>
          <cell r="BE381">
            <v>27.3224043715847</v>
          </cell>
          <cell r="BF381">
            <v>32.05164124159576</v>
          </cell>
          <cell r="BG381">
            <v>0</v>
          </cell>
          <cell r="BH381">
            <v>1.5848584964085859</v>
          </cell>
          <cell r="BI381">
            <v>0</v>
          </cell>
          <cell r="BJ381">
            <v>0</v>
          </cell>
          <cell r="BK381">
            <v>0</v>
          </cell>
          <cell r="BL381">
            <v>0</v>
          </cell>
          <cell r="BM381">
            <v>0</v>
          </cell>
          <cell r="BN381">
            <v>0</v>
          </cell>
          <cell r="BO381">
            <v>0</v>
          </cell>
          <cell r="BP381">
            <v>0</v>
          </cell>
          <cell r="BQ381">
            <v>0</v>
          </cell>
          <cell r="BR381">
            <v>0</v>
          </cell>
          <cell r="BS381">
            <v>0</v>
          </cell>
          <cell r="BT381">
            <v>7.1054273576010019E-15</v>
          </cell>
          <cell r="BU381">
            <v>0</v>
          </cell>
          <cell r="BV381">
            <v>-7.1054273576010019E-15</v>
          </cell>
          <cell r="BW381">
            <v>0</v>
          </cell>
          <cell r="BX381">
            <v>0</v>
          </cell>
          <cell r="BY381">
            <v>0</v>
          </cell>
          <cell r="CA381">
            <v>0</v>
          </cell>
          <cell r="CB381">
            <v>0</v>
          </cell>
          <cell r="CC381">
            <v>0</v>
          </cell>
          <cell r="CD381">
            <v>0</v>
          </cell>
          <cell r="CE381">
            <v>0</v>
          </cell>
          <cell r="CF381">
            <v>0</v>
          </cell>
          <cell r="CH381">
            <v>0</v>
          </cell>
          <cell r="CJ381">
            <v>40130</v>
          </cell>
          <cell r="CK381">
            <v>10.161234294566009</v>
          </cell>
          <cell r="CL381">
            <v>1.7178911628093259</v>
          </cell>
          <cell r="CM381">
            <v>59.374045613180463</v>
          </cell>
          <cell r="CN381">
            <v>0</v>
          </cell>
          <cell r="CO381">
            <v>0</v>
          </cell>
          <cell r="CP381">
            <v>42.806641774968654</v>
          </cell>
          <cell r="CQ381">
            <v>0</v>
          </cell>
          <cell r="CR381">
            <v>30</v>
          </cell>
          <cell r="CS381">
            <v>0</v>
          </cell>
          <cell r="CU381">
            <v>40130</v>
          </cell>
          <cell r="CV381">
            <v>0</v>
          </cell>
          <cell r="CW381">
            <v>5</v>
          </cell>
          <cell r="CX381">
            <v>0</v>
          </cell>
          <cell r="CY381">
            <v>0</v>
          </cell>
          <cell r="CZ381">
            <v>0</v>
          </cell>
          <cell r="DA381">
            <v>0</v>
          </cell>
          <cell r="DB381">
            <v>0</v>
          </cell>
          <cell r="DC381">
            <v>54.552734565943254</v>
          </cell>
          <cell r="DD381">
            <v>67</v>
          </cell>
          <cell r="DE381">
            <v>0</v>
          </cell>
          <cell r="DF381">
            <v>0</v>
          </cell>
          <cell r="DG381">
            <v>58.684931506849324</v>
          </cell>
          <cell r="DH381">
            <v>7.1261545441529677</v>
          </cell>
          <cell r="DI381">
            <v>0</v>
          </cell>
          <cell r="DJ381">
            <v>0</v>
          </cell>
          <cell r="DK381">
            <v>27.3224043715847</v>
          </cell>
          <cell r="DL381">
            <v>32.051641241595767</v>
          </cell>
          <cell r="DM381">
            <v>0</v>
          </cell>
          <cell r="DN381">
            <v>0</v>
          </cell>
          <cell r="DO381">
            <v>0</v>
          </cell>
          <cell r="DP381">
            <v>-7.1054273576010019E-15</v>
          </cell>
          <cell r="DR381">
            <v>59.374045613180463</v>
          </cell>
          <cell r="DS381">
            <v>0</v>
          </cell>
          <cell r="DT381">
            <v>0</v>
          </cell>
          <cell r="DV381">
            <v>40130</v>
          </cell>
          <cell r="DW381">
            <v>1.1452607752062172</v>
          </cell>
          <cell r="DY381">
            <v>49.7</v>
          </cell>
          <cell r="DZ381">
            <v>44.7</v>
          </cell>
          <cell r="EA381">
            <v>30</v>
          </cell>
          <cell r="EB381">
            <v>30</v>
          </cell>
          <cell r="ED381">
            <v>60</v>
          </cell>
          <cell r="EE381">
            <v>20</v>
          </cell>
          <cell r="EF381">
            <v>42.806641774968654</v>
          </cell>
          <cell r="EG381">
            <v>0</v>
          </cell>
          <cell r="EH381">
            <v>42.806641774968654</v>
          </cell>
          <cell r="EJ381">
            <v>30</v>
          </cell>
          <cell r="EK381">
            <v>90</v>
          </cell>
          <cell r="EL381">
            <v>110</v>
          </cell>
          <cell r="EN381">
            <v>0</v>
          </cell>
          <cell r="EO381">
            <v>60</v>
          </cell>
          <cell r="EP381">
            <v>80</v>
          </cell>
          <cell r="ER381">
            <v>200</v>
          </cell>
          <cell r="ET381">
            <v>15</v>
          </cell>
          <cell r="EU381">
            <v>7.1054273576010019E-15</v>
          </cell>
          <cell r="EV381">
            <v>0</v>
          </cell>
          <cell r="EW381">
            <v>44.374045613180456</v>
          </cell>
          <cell r="EX381">
            <v>15</v>
          </cell>
          <cell r="EZ381">
            <v>44.374045613180463</v>
          </cell>
          <cell r="FA381">
            <v>59.374045613180463</v>
          </cell>
          <cell r="FB381">
            <v>59</v>
          </cell>
          <cell r="FC381">
            <v>68.350684931506848</v>
          </cell>
          <cell r="FE381">
            <v>38271.593303703703</v>
          </cell>
        </row>
        <row r="382">
          <cell r="A382">
            <v>40131</v>
          </cell>
          <cell r="B382">
            <v>14</v>
          </cell>
          <cell r="C382">
            <v>6</v>
          </cell>
          <cell r="D382">
            <v>11</v>
          </cell>
          <cell r="E382">
            <v>2009</v>
          </cell>
          <cell r="G382">
            <v>0</v>
          </cell>
          <cell r="H382">
            <v>0.98633697000890996</v>
          </cell>
          <cell r="I382">
            <v>11.911619523887525</v>
          </cell>
          <cell r="J382">
            <v>60.958904109589042</v>
          </cell>
          <cell r="K382">
            <v>10.833333333333334</v>
          </cell>
          <cell r="L382">
            <v>0.27939222614289266</v>
          </cell>
          <cell r="M382">
            <v>8.2245070460440068</v>
          </cell>
          <cell r="N382">
            <v>8.1229090909090917</v>
          </cell>
          <cell r="O382">
            <v>18.967261377235751</v>
          </cell>
          <cell r="P382">
            <v>17.329851682958662</v>
          </cell>
          <cell r="Q382">
            <v>27.429346740958973</v>
          </cell>
          <cell r="R382">
            <v>17.507670067683122</v>
          </cell>
          <cell r="S382">
            <v>45.277172878636527</v>
          </cell>
          <cell r="T382">
            <v>22.057409233677742</v>
          </cell>
          <cell r="U382">
            <v>37.11525038596011</v>
          </cell>
          <cell r="W382">
            <v>0</v>
          </cell>
          <cell r="X382">
            <v>12.897956493896436</v>
          </cell>
          <cell r="Y382">
            <v>0</v>
          </cell>
          <cell r="Z382">
            <v>0</v>
          </cell>
          <cell r="AA382">
            <v>10.833333333333334</v>
          </cell>
          <cell r="AB382">
            <v>2.4353984219485252</v>
          </cell>
          <cell r="AC382">
            <v>5</v>
          </cell>
          <cell r="AD382">
            <v>0</v>
          </cell>
          <cell r="AE382">
            <v>0</v>
          </cell>
          <cell r="AF382">
            <v>0</v>
          </cell>
          <cell r="AG382">
            <v>9.1914099411474641</v>
          </cell>
          <cell r="AH382">
            <v>3.6927185531102804</v>
          </cell>
          <cell r="AI382">
            <v>0</v>
          </cell>
          <cell r="AJ382">
            <v>0</v>
          </cell>
          <cell r="AK382">
            <v>0</v>
          </cell>
          <cell r="AL382">
            <v>0</v>
          </cell>
          <cell r="AM382">
            <v>0</v>
          </cell>
          <cell r="AN382">
            <v>0</v>
          </cell>
          <cell r="AO382">
            <v>0</v>
          </cell>
          <cell r="AP382">
            <v>0</v>
          </cell>
          <cell r="AQ382">
            <v>0</v>
          </cell>
          <cell r="AR382">
            <v>30</v>
          </cell>
          <cell r="AS382">
            <v>47.541411315726222</v>
          </cell>
          <cell r="AT382">
            <v>0</v>
          </cell>
          <cell r="AU382">
            <v>0</v>
          </cell>
          <cell r="AV382">
            <v>0</v>
          </cell>
          <cell r="AW382">
            <v>67</v>
          </cell>
          <cell r="AX382">
            <v>0</v>
          </cell>
          <cell r="AY382">
            <v>0</v>
          </cell>
          <cell r="AZ382">
            <v>8.660188232368526</v>
          </cell>
          <cell r="BA382">
            <v>0</v>
          </cell>
          <cell r="BB382">
            <v>28.789644265905849</v>
          </cell>
          <cell r="BC382">
            <v>0</v>
          </cell>
          <cell r="BD382">
            <v>0</v>
          </cell>
          <cell r="BE382">
            <v>27.3224043715847</v>
          </cell>
          <cell r="BF382">
            <v>33.636499738004346</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7.3917808219178056</v>
          </cell>
          <cell r="BU382">
            <v>0</v>
          </cell>
          <cell r="BV382">
            <v>-7.3917808219178056</v>
          </cell>
          <cell r="BW382">
            <v>0</v>
          </cell>
          <cell r="BX382">
            <v>0</v>
          </cell>
          <cell r="BY382">
            <v>0</v>
          </cell>
          <cell r="CA382">
            <v>0</v>
          </cell>
          <cell r="CB382">
            <v>0</v>
          </cell>
          <cell r="CC382">
            <v>0</v>
          </cell>
          <cell r="CD382">
            <v>0</v>
          </cell>
          <cell r="CE382">
            <v>0</v>
          </cell>
          <cell r="CF382">
            <v>0</v>
          </cell>
          <cell r="CH382">
            <v>0</v>
          </cell>
          <cell r="CJ382">
            <v>40131</v>
          </cell>
          <cell r="CK382">
            <v>12.897956493896436</v>
          </cell>
          <cell r="CL382">
            <v>9.1914099411474641</v>
          </cell>
          <cell r="CM382">
            <v>68.350684931506848</v>
          </cell>
          <cell r="CN382">
            <v>0</v>
          </cell>
          <cell r="CO382">
            <v>0</v>
          </cell>
          <cell r="CP382">
            <v>51.234129868836504</v>
          </cell>
          <cell r="CQ382">
            <v>0</v>
          </cell>
          <cell r="CR382">
            <v>30</v>
          </cell>
          <cell r="CS382">
            <v>0</v>
          </cell>
          <cell r="CU382">
            <v>40131</v>
          </cell>
          <cell r="CV382">
            <v>2.4353984219485252</v>
          </cell>
          <cell r="CW382">
            <v>5</v>
          </cell>
          <cell r="CX382">
            <v>0</v>
          </cell>
          <cell r="CY382">
            <v>0</v>
          </cell>
          <cell r="CZ382">
            <v>0</v>
          </cell>
          <cell r="DA382">
            <v>0</v>
          </cell>
          <cell r="DB382">
            <v>0</v>
          </cell>
          <cell r="DC382">
            <v>64.132086362732935</v>
          </cell>
          <cell r="DD382">
            <v>67</v>
          </cell>
          <cell r="DE382">
            <v>0</v>
          </cell>
          <cell r="DF382">
            <v>0</v>
          </cell>
          <cell r="DG382">
            <v>58.684931506849324</v>
          </cell>
          <cell r="DH382">
            <v>28.789644265905849</v>
          </cell>
          <cell r="DI382">
            <v>0</v>
          </cell>
          <cell r="DJ382">
            <v>0</v>
          </cell>
          <cell r="DK382">
            <v>27.3224043715847</v>
          </cell>
          <cell r="DL382">
            <v>41.028280559922152</v>
          </cell>
          <cell r="DM382">
            <v>0</v>
          </cell>
          <cell r="DN382">
            <v>0</v>
          </cell>
          <cell r="DO382">
            <v>0</v>
          </cell>
          <cell r="DP382">
            <v>-7.3917808219178056</v>
          </cell>
          <cell r="DR382">
            <v>68.350684931506848</v>
          </cell>
          <cell r="DS382">
            <v>0</v>
          </cell>
          <cell r="DT382">
            <v>0</v>
          </cell>
          <cell r="DV382">
            <v>40131</v>
          </cell>
          <cell r="DW382">
            <v>6.1276066274316427</v>
          </cell>
          <cell r="DY382">
            <v>49.7</v>
          </cell>
          <cell r="DZ382">
            <v>44.7</v>
          </cell>
          <cell r="EA382">
            <v>30</v>
          </cell>
          <cell r="EB382">
            <v>30</v>
          </cell>
          <cell r="ED382">
            <v>60</v>
          </cell>
          <cell r="EE382">
            <v>20</v>
          </cell>
          <cell r="EF382">
            <v>51.234129868836504</v>
          </cell>
          <cell r="EG382">
            <v>0</v>
          </cell>
          <cell r="EH382">
            <v>51.234129868836504</v>
          </cell>
          <cell r="EJ382">
            <v>30</v>
          </cell>
          <cell r="EK382">
            <v>90</v>
          </cell>
          <cell r="EL382">
            <v>110</v>
          </cell>
          <cell r="EN382">
            <v>0</v>
          </cell>
          <cell r="EO382">
            <v>60</v>
          </cell>
          <cell r="EP382">
            <v>80</v>
          </cell>
          <cell r="ER382">
            <v>200</v>
          </cell>
          <cell r="ET382">
            <v>15</v>
          </cell>
          <cell r="EU382">
            <v>7.3917808219178056</v>
          </cell>
          <cell r="EV382">
            <v>0</v>
          </cell>
          <cell r="EW382">
            <v>48.664010585682483</v>
          </cell>
          <cell r="EX382">
            <v>12.294893523906559</v>
          </cell>
          <cell r="EZ382">
            <v>56.055791407600289</v>
          </cell>
          <cell r="FA382">
            <v>71.055791407600282</v>
          </cell>
          <cell r="FB382">
            <v>59</v>
          </cell>
          <cell r="FC382">
            <v>68.350684931506848</v>
          </cell>
          <cell r="FE382">
            <v>38271.593304050926</v>
          </cell>
        </row>
        <row r="383">
          <cell r="A383">
            <v>40132</v>
          </cell>
          <cell r="B383">
            <v>15</v>
          </cell>
          <cell r="C383">
            <v>7</v>
          </cell>
          <cell r="D383">
            <v>11</v>
          </cell>
          <cell r="E383">
            <v>2009</v>
          </cell>
          <cell r="G383">
            <v>0</v>
          </cell>
          <cell r="H383">
            <v>0.8836773728468309</v>
          </cell>
          <cell r="I383">
            <v>11.843291832217858</v>
          </cell>
          <cell r="J383">
            <v>60.958904109589042</v>
          </cell>
          <cell r="K383">
            <v>10.833333333333334</v>
          </cell>
          <cell r="L383">
            <v>0.25031261718756093</v>
          </cell>
          <cell r="M383">
            <v>8.1773294493746249</v>
          </cell>
          <cell r="N383">
            <v>8.1229090909090917</v>
          </cell>
          <cell r="O383">
            <v>16.993117173518744</v>
          </cell>
          <cell r="P383">
            <v>17.230443809822717</v>
          </cell>
          <cell r="Q383">
            <v>27.464528557588018</v>
          </cell>
          <cell r="R383">
            <v>17.507670067683122</v>
          </cell>
          <cell r="S383">
            <v>45.277172878636527</v>
          </cell>
          <cell r="T383">
            <v>22.057409233677742</v>
          </cell>
          <cell r="U383">
            <v>37.11525038596011</v>
          </cell>
          <cell r="W383">
            <v>0</v>
          </cell>
          <cell r="X383">
            <v>12.726969205064689</v>
          </cell>
          <cell r="Y383">
            <v>0</v>
          </cell>
          <cell r="Z383">
            <v>0</v>
          </cell>
          <cell r="AA383">
            <v>10.833333333333334</v>
          </cell>
          <cell r="AB383">
            <v>2.4341630749228989</v>
          </cell>
          <cell r="AC383">
            <v>5</v>
          </cell>
          <cell r="AD383">
            <v>0</v>
          </cell>
          <cell r="AE383">
            <v>0</v>
          </cell>
          <cell r="AF383">
            <v>0</v>
          </cell>
          <cell r="AG383">
            <v>9.1163880825483758</v>
          </cell>
          <cell r="AH383">
            <v>3.8177838882577451</v>
          </cell>
          <cell r="AI383">
            <v>0</v>
          </cell>
          <cell r="AJ383">
            <v>0</v>
          </cell>
          <cell r="AK383">
            <v>0</v>
          </cell>
          <cell r="AL383">
            <v>0</v>
          </cell>
          <cell r="AM383">
            <v>0</v>
          </cell>
          <cell r="AN383">
            <v>0</v>
          </cell>
          <cell r="AO383">
            <v>0</v>
          </cell>
          <cell r="AP383">
            <v>0</v>
          </cell>
          <cell r="AQ383">
            <v>0</v>
          </cell>
          <cell r="AR383">
            <v>30</v>
          </cell>
          <cell r="AS383">
            <v>45.377975720354861</v>
          </cell>
          <cell r="AT383">
            <v>0</v>
          </cell>
          <cell r="AU383">
            <v>0</v>
          </cell>
          <cell r="AV383">
            <v>0</v>
          </cell>
          <cell r="AW383">
            <v>67</v>
          </cell>
          <cell r="AX383">
            <v>0</v>
          </cell>
          <cell r="AY383">
            <v>0</v>
          </cell>
          <cell r="AZ383">
            <v>8.7352100909676125</v>
          </cell>
          <cell r="BA383">
            <v>0</v>
          </cell>
          <cell r="BB383">
            <v>28.714622407306763</v>
          </cell>
          <cell r="BC383">
            <v>0</v>
          </cell>
          <cell r="BD383">
            <v>0</v>
          </cell>
          <cell r="BE383">
            <v>27.3224043715847</v>
          </cell>
          <cell r="BF383">
            <v>33.636499738004346</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7.3917808219178056</v>
          </cell>
          <cell r="BU383">
            <v>0</v>
          </cell>
          <cell r="BV383">
            <v>-7.3917808219178056</v>
          </cell>
          <cell r="BW383">
            <v>0</v>
          </cell>
          <cell r="BX383">
            <v>0</v>
          </cell>
          <cell r="BY383">
            <v>0</v>
          </cell>
          <cell r="CA383">
            <v>0</v>
          </cell>
          <cell r="CB383">
            <v>0</v>
          </cell>
          <cell r="CC383">
            <v>0</v>
          </cell>
          <cell r="CD383">
            <v>0</v>
          </cell>
          <cell r="CE383">
            <v>0</v>
          </cell>
          <cell r="CF383">
            <v>0</v>
          </cell>
          <cell r="CH383">
            <v>0</v>
          </cell>
          <cell r="CJ383">
            <v>40132</v>
          </cell>
          <cell r="CK383">
            <v>12.726969205064689</v>
          </cell>
          <cell r="CL383">
            <v>9.1163880825483758</v>
          </cell>
          <cell r="CM383">
            <v>68.350684931506848</v>
          </cell>
          <cell r="CN383">
            <v>0</v>
          </cell>
          <cell r="CO383">
            <v>0</v>
          </cell>
          <cell r="CP383">
            <v>49.195759608612605</v>
          </cell>
          <cell r="CQ383">
            <v>0</v>
          </cell>
          <cell r="CR383">
            <v>30</v>
          </cell>
          <cell r="CS383">
            <v>0</v>
          </cell>
          <cell r="CU383">
            <v>40132</v>
          </cell>
          <cell r="CV383">
            <v>2.4341630749228989</v>
          </cell>
          <cell r="CW383">
            <v>5</v>
          </cell>
          <cell r="CX383">
            <v>0</v>
          </cell>
          <cell r="CY383">
            <v>0</v>
          </cell>
          <cell r="CZ383">
            <v>0</v>
          </cell>
          <cell r="DA383">
            <v>0</v>
          </cell>
          <cell r="DB383">
            <v>0</v>
          </cell>
          <cell r="DC383">
            <v>61.922728813677296</v>
          </cell>
          <cell r="DD383">
            <v>67</v>
          </cell>
          <cell r="DE383">
            <v>0</v>
          </cell>
          <cell r="DF383">
            <v>0</v>
          </cell>
          <cell r="DG383">
            <v>58.684931506849324</v>
          </cell>
          <cell r="DH383">
            <v>28.714622407306763</v>
          </cell>
          <cell r="DI383">
            <v>0</v>
          </cell>
          <cell r="DJ383">
            <v>0</v>
          </cell>
          <cell r="DK383">
            <v>27.3224043715847</v>
          </cell>
          <cell r="DL383">
            <v>41.028280559922152</v>
          </cell>
          <cell r="DM383">
            <v>0</v>
          </cell>
          <cell r="DN383">
            <v>0</v>
          </cell>
          <cell r="DO383">
            <v>0</v>
          </cell>
          <cell r="DP383">
            <v>-7.3917808219178056</v>
          </cell>
          <cell r="DR383">
            <v>68.350684931506848</v>
          </cell>
          <cell r="DS383">
            <v>0</v>
          </cell>
          <cell r="DT383">
            <v>0</v>
          </cell>
          <cell r="DV383">
            <v>40132</v>
          </cell>
          <cell r="DW383">
            <v>6.0775920550322509</v>
          </cell>
          <cell r="DY383">
            <v>49.7</v>
          </cell>
          <cell r="DZ383">
            <v>44.7</v>
          </cell>
          <cell r="EA383">
            <v>30</v>
          </cell>
          <cell r="EB383">
            <v>30</v>
          </cell>
          <cell r="ED383">
            <v>60</v>
          </cell>
          <cell r="EE383">
            <v>20</v>
          </cell>
          <cell r="EF383">
            <v>49.195759608612605</v>
          </cell>
          <cell r="EG383">
            <v>0</v>
          </cell>
          <cell r="EH383">
            <v>49.195759608612605</v>
          </cell>
          <cell r="EJ383">
            <v>30</v>
          </cell>
          <cell r="EK383">
            <v>90</v>
          </cell>
          <cell r="EL383">
            <v>110</v>
          </cell>
          <cell r="EN383">
            <v>0</v>
          </cell>
          <cell r="EO383">
            <v>60</v>
          </cell>
          <cell r="EP383">
            <v>80</v>
          </cell>
          <cell r="ER383">
            <v>200</v>
          </cell>
          <cell r="ET383">
            <v>15</v>
          </cell>
          <cell r="EU383">
            <v>7.3917808219178056</v>
          </cell>
          <cell r="EV383">
            <v>0</v>
          </cell>
          <cell r="EW383">
            <v>48.342462132601284</v>
          </cell>
          <cell r="EX383">
            <v>12.616441976987758</v>
          </cell>
          <cell r="EZ383">
            <v>55.73424295451909</v>
          </cell>
          <cell r="FA383">
            <v>70.73424295451909</v>
          </cell>
          <cell r="FB383">
            <v>59</v>
          </cell>
          <cell r="FC383">
            <v>68.350684931506848</v>
          </cell>
          <cell r="FE383">
            <v>38271.593304166665</v>
          </cell>
        </row>
        <row r="384">
          <cell r="A384">
            <v>40133</v>
          </cell>
          <cell r="B384">
            <v>16</v>
          </cell>
          <cell r="C384">
            <v>1</v>
          </cell>
          <cell r="D384">
            <v>11</v>
          </cell>
          <cell r="E384">
            <v>2009</v>
          </cell>
          <cell r="G384">
            <v>0</v>
          </cell>
          <cell r="H384">
            <v>1.202337538599187</v>
          </cell>
          <cell r="I384">
            <v>12.059490605822416</v>
          </cell>
          <cell r="J384">
            <v>60.958904109589042</v>
          </cell>
          <cell r="K384">
            <v>10.833333333333334</v>
          </cell>
          <cell r="L384">
            <v>0.34057707629204903</v>
          </cell>
          <cell r="M384">
            <v>8.3266062402669903</v>
          </cell>
          <cell r="N384">
            <v>8.1229090909090917</v>
          </cell>
          <cell r="O384">
            <v>23.120952627444403</v>
          </cell>
          <cell r="P384">
            <v>17.544984806795544</v>
          </cell>
          <cell r="Q384">
            <v>27.540020256252664</v>
          </cell>
          <cell r="R384">
            <v>17.507670067683122</v>
          </cell>
          <cell r="S384">
            <v>45.277172878636527</v>
          </cell>
          <cell r="T384">
            <v>22.057409233677742</v>
          </cell>
          <cell r="U384">
            <v>37.11525038596011</v>
          </cell>
          <cell r="W384">
            <v>0</v>
          </cell>
          <cell r="X384">
            <v>13.261828144421603</v>
          </cell>
          <cell r="Y384">
            <v>0</v>
          </cell>
          <cell r="Z384">
            <v>0</v>
          </cell>
          <cell r="AA384">
            <v>10.833333333333334</v>
          </cell>
          <cell r="AB384">
            <v>2.4329283545225762</v>
          </cell>
          <cell r="AC384">
            <v>5</v>
          </cell>
          <cell r="AD384">
            <v>0</v>
          </cell>
          <cell r="AE384">
            <v>0</v>
          </cell>
          <cell r="AF384">
            <v>0</v>
          </cell>
          <cell r="AG384">
            <v>9.3571640529455529</v>
          </cell>
          <cell r="AH384">
            <v>3.857929241895345</v>
          </cell>
          <cell r="AI384">
            <v>0</v>
          </cell>
          <cell r="AJ384">
            <v>0</v>
          </cell>
          <cell r="AK384">
            <v>0</v>
          </cell>
          <cell r="AL384">
            <v>0</v>
          </cell>
          <cell r="AM384">
            <v>0</v>
          </cell>
          <cell r="AN384">
            <v>0</v>
          </cell>
          <cell r="AO384">
            <v>0</v>
          </cell>
          <cell r="AP384">
            <v>0</v>
          </cell>
          <cell r="AQ384">
            <v>0</v>
          </cell>
          <cell r="AR384">
            <v>30</v>
          </cell>
          <cell r="AS384">
            <v>51.855698516280384</v>
          </cell>
          <cell r="AT384">
            <v>0</v>
          </cell>
          <cell r="AU384">
            <v>0</v>
          </cell>
          <cell r="AV384">
            <v>0</v>
          </cell>
          <cell r="AW384">
            <v>67</v>
          </cell>
          <cell r="AX384">
            <v>0</v>
          </cell>
          <cell r="AY384">
            <v>0</v>
          </cell>
          <cell r="AZ384">
            <v>8.494434120570439</v>
          </cell>
          <cell r="BA384">
            <v>0</v>
          </cell>
          <cell r="BB384">
            <v>28.955398377703929</v>
          </cell>
          <cell r="BC384">
            <v>0</v>
          </cell>
          <cell r="BD384">
            <v>0</v>
          </cell>
          <cell r="BE384">
            <v>27.3224043715847</v>
          </cell>
          <cell r="BF384">
            <v>33.636499738004346</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7.3917808219178056</v>
          </cell>
          <cell r="BU384">
            <v>0</v>
          </cell>
          <cell r="BV384">
            <v>-7.3917808219178056</v>
          </cell>
          <cell r="BW384">
            <v>0</v>
          </cell>
          <cell r="BX384">
            <v>0</v>
          </cell>
          <cell r="BY384">
            <v>0</v>
          </cell>
          <cell r="CA384">
            <v>0</v>
          </cell>
          <cell r="CB384">
            <v>0</v>
          </cell>
          <cell r="CC384">
            <v>0</v>
          </cell>
          <cell r="CD384">
            <v>0</v>
          </cell>
          <cell r="CE384">
            <v>0</v>
          </cell>
          <cell r="CF384">
            <v>0</v>
          </cell>
          <cell r="CH384">
            <v>0</v>
          </cell>
          <cell r="CJ384">
            <v>40133</v>
          </cell>
          <cell r="CK384">
            <v>13.261828144421603</v>
          </cell>
          <cell r="CL384">
            <v>9.3571640529455529</v>
          </cell>
          <cell r="CM384">
            <v>68.350684931506848</v>
          </cell>
          <cell r="CN384">
            <v>0</v>
          </cell>
          <cell r="CO384">
            <v>0</v>
          </cell>
          <cell r="CP384">
            <v>55.713627758175733</v>
          </cell>
          <cell r="CQ384">
            <v>0</v>
          </cell>
          <cell r="CR384">
            <v>30</v>
          </cell>
          <cell r="CS384">
            <v>0</v>
          </cell>
          <cell r="CU384">
            <v>40133</v>
          </cell>
          <cell r="CV384">
            <v>2.4329283545225762</v>
          </cell>
          <cell r="CW384">
            <v>5</v>
          </cell>
          <cell r="CX384">
            <v>0</v>
          </cell>
          <cell r="CY384">
            <v>0</v>
          </cell>
          <cell r="CZ384">
            <v>0</v>
          </cell>
          <cell r="DA384">
            <v>0</v>
          </cell>
          <cell r="DB384">
            <v>0</v>
          </cell>
          <cell r="DC384">
            <v>68.975455902597332</v>
          </cell>
          <cell r="DD384">
            <v>67</v>
          </cell>
          <cell r="DE384">
            <v>0</v>
          </cell>
          <cell r="DF384">
            <v>0</v>
          </cell>
          <cell r="DG384">
            <v>58.684931506849324</v>
          </cell>
          <cell r="DH384">
            <v>28.955398377703929</v>
          </cell>
          <cell r="DI384">
            <v>0</v>
          </cell>
          <cell r="DJ384">
            <v>0</v>
          </cell>
          <cell r="DK384">
            <v>27.3224043715847</v>
          </cell>
          <cell r="DL384">
            <v>41.028280559922152</v>
          </cell>
          <cell r="DM384">
            <v>0</v>
          </cell>
          <cell r="DN384">
            <v>0</v>
          </cell>
          <cell r="DO384">
            <v>0</v>
          </cell>
          <cell r="DP384">
            <v>-7.3917808219178056</v>
          </cell>
          <cell r="DR384">
            <v>68.350684931506848</v>
          </cell>
          <cell r="DS384">
            <v>0</v>
          </cell>
          <cell r="DT384">
            <v>0</v>
          </cell>
          <cell r="DV384">
            <v>40133</v>
          </cell>
          <cell r="DW384">
            <v>6.2381093686303686</v>
          </cell>
          <cell r="DY384">
            <v>49.7</v>
          </cell>
          <cell r="DZ384">
            <v>44.7</v>
          </cell>
          <cell r="EA384">
            <v>30</v>
          </cell>
          <cell r="EB384">
            <v>30</v>
          </cell>
          <cell r="ED384">
            <v>60</v>
          </cell>
          <cell r="EE384">
            <v>20</v>
          </cell>
          <cell r="EF384">
            <v>55.713627758175733</v>
          </cell>
          <cell r="EG384">
            <v>0</v>
          </cell>
          <cell r="EH384">
            <v>55.713627758175733</v>
          </cell>
          <cell r="EJ384">
            <v>30</v>
          </cell>
          <cell r="EK384">
            <v>90</v>
          </cell>
          <cell r="EL384">
            <v>110</v>
          </cell>
          <cell r="EN384">
            <v>0</v>
          </cell>
          <cell r="EO384">
            <v>60</v>
          </cell>
          <cell r="EP384">
            <v>80</v>
          </cell>
          <cell r="ER384">
            <v>200</v>
          </cell>
          <cell r="ET384">
            <v>15</v>
          </cell>
          <cell r="EU384">
            <v>7.3917808219178056</v>
          </cell>
          <cell r="EV384">
            <v>0</v>
          </cell>
          <cell r="EW384">
            <v>49.359888296310793</v>
          </cell>
          <cell r="EX384">
            <v>11.59901581327825</v>
          </cell>
          <cell r="EZ384">
            <v>56.751669118228598</v>
          </cell>
          <cell r="FA384">
            <v>71.751669118228591</v>
          </cell>
          <cell r="FB384">
            <v>59</v>
          </cell>
          <cell r="FC384">
            <v>68.350684931506848</v>
          </cell>
          <cell r="FE384">
            <v>38271.593304398149</v>
          </cell>
        </row>
        <row r="385">
          <cell r="A385">
            <v>40134</v>
          </cell>
          <cell r="B385">
            <v>17</v>
          </cell>
          <cell r="C385">
            <v>2</v>
          </cell>
          <cell r="D385">
            <v>11</v>
          </cell>
          <cell r="E385">
            <v>2009</v>
          </cell>
          <cell r="G385">
            <v>0</v>
          </cell>
          <cell r="H385">
            <v>0.92553560145160707</v>
          </cell>
          <cell r="I385">
            <v>11.871151635071262</v>
          </cell>
          <cell r="J385">
            <v>60.958904109589042</v>
          </cell>
          <cell r="K385">
            <v>10.833333333333334</v>
          </cell>
          <cell r="L385">
            <v>0.26216948155327652</v>
          </cell>
          <cell r="M385">
            <v>8.1965655527785088</v>
          </cell>
          <cell r="N385">
            <v>8.1229090909090917</v>
          </cell>
          <cell r="O385">
            <v>17.798050970867642</v>
          </cell>
          <cell r="P385">
            <v>17.270976186666836</v>
          </cell>
          <cell r="Q385">
            <v>27.450183590688674</v>
          </cell>
          <cell r="R385">
            <v>17.507670067683122</v>
          </cell>
          <cell r="S385">
            <v>45.277172878636527</v>
          </cell>
          <cell r="T385">
            <v>22.057409233677742</v>
          </cell>
          <cell r="U385">
            <v>37.11525038596011</v>
          </cell>
          <cell r="W385">
            <v>0</v>
          </cell>
          <cell r="X385">
            <v>12.796687236522869</v>
          </cell>
          <cell r="Y385">
            <v>0</v>
          </cell>
          <cell r="Z385">
            <v>0</v>
          </cell>
          <cell r="AA385">
            <v>10.833333333333334</v>
          </cell>
          <cell r="AB385">
            <v>2.431694260429702</v>
          </cell>
          <cell r="AC385">
            <v>5</v>
          </cell>
          <cell r="AD385">
            <v>0</v>
          </cell>
          <cell r="AE385">
            <v>0</v>
          </cell>
          <cell r="AF385">
            <v>0</v>
          </cell>
          <cell r="AG385">
            <v>9.1499498648111768</v>
          </cell>
          <cell r="AH385">
            <v>3.7667899867244063</v>
          </cell>
          <cell r="AI385">
            <v>0</v>
          </cell>
          <cell r="AJ385">
            <v>0</v>
          </cell>
          <cell r="AK385">
            <v>0</v>
          </cell>
          <cell r="AL385">
            <v>0</v>
          </cell>
          <cell r="AM385">
            <v>0</v>
          </cell>
          <cell r="AN385">
            <v>0</v>
          </cell>
          <cell r="AO385">
            <v>0</v>
          </cell>
          <cell r="AP385">
            <v>0</v>
          </cell>
          <cell r="AQ385">
            <v>0</v>
          </cell>
          <cell r="AR385">
            <v>30</v>
          </cell>
          <cell r="AS385">
            <v>46.260090829181877</v>
          </cell>
          <cell r="AT385">
            <v>0</v>
          </cell>
          <cell r="AU385">
            <v>0</v>
          </cell>
          <cell r="AV385">
            <v>0</v>
          </cell>
          <cell r="AW385">
            <v>67</v>
          </cell>
          <cell r="AX385">
            <v>0</v>
          </cell>
          <cell r="AY385">
            <v>0</v>
          </cell>
          <cell r="AZ385">
            <v>8.7016483087048115</v>
          </cell>
          <cell r="BA385">
            <v>0</v>
          </cell>
          <cell r="BB385">
            <v>28.748184189569557</v>
          </cell>
          <cell r="BC385">
            <v>0</v>
          </cell>
          <cell r="BD385">
            <v>0</v>
          </cell>
          <cell r="BE385">
            <v>27.3224043715847</v>
          </cell>
          <cell r="BF385">
            <v>33.636499738004346</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7.3917808219178056</v>
          </cell>
          <cell r="BU385">
            <v>0</v>
          </cell>
          <cell r="BV385">
            <v>-7.3917808219178056</v>
          </cell>
          <cell r="BW385">
            <v>0</v>
          </cell>
          <cell r="BX385">
            <v>0</v>
          </cell>
          <cell r="BY385">
            <v>0</v>
          </cell>
          <cell r="CA385">
            <v>0</v>
          </cell>
          <cell r="CB385">
            <v>0</v>
          </cell>
          <cell r="CC385">
            <v>0</v>
          </cell>
          <cell r="CD385">
            <v>0</v>
          </cell>
          <cell r="CE385">
            <v>0</v>
          </cell>
          <cell r="CF385">
            <v>0</v>
          </cell>
          <cell r="CH385">
            <v>0</v>
          </cell>
          <cell r="CJ385">
            <v>40134</v>
          </cell>
          <cell r="CK385">
            <v>12.796687236522869</v>
          </cell>
          <cell r="CL385">
            <v>9.1499498648111768</v>
          </cell>
          <cell r="CM385">
            <v>68.350684931506848</v>
          </cell>
          <cell r="CN385">
            <v>0</v>
          </cell>
          <cell r="CO385">
            <v>0</v>
          </cell>
          <cell r="CP385">
            <v>50.026880815906281</v>
          </cell>
          <cell r="CQ385">
            <v>0</v>
          </cell>
          <cell r="CR385">
            <v>30</v>
          </cell>
          <cell r="CS385">
            <v>0</v>
          </cell>
          <cell r="CU385">
            <v>40134</v>
          </cell>
          <cell r="CV385">
            <v>2.431694260429702</v>
          </cell>
          <cell r="CW385">
            <v>5</v>
          </cell>
          <cell r="CX385">
            <v>0</v>
          </cell>
          <cell r="CY385">
            <v>0</v>
          </cell>
          <cell r="CZ385">
            <v>0</v>
          </cell>
          <cell r="DA385">
            <v>0</v>
          </cell>
          <cell r="DB385">
            <v>0</v>
          </cell>
          <cell r="DC385">
            <v>62.823568052429152</v>
          </cell>
          <cell r="DD385">
            <v>67</v>
          </cell>
          <cell r="DE385">
            <v>0</v>
          </cell>
          <cell r="DF385">
            <v>0</v>
          </cell>
          <cell r="DG385">
            <v>58.684931506849324</v>
          </cell>
          <cell r="DH385">
            <v>28.748184189569557</v>
          </cell>
          <cell r="DI385">
            <v>0</v>
          </cell>
          <cell r="DJ385">
            <v>0</v>
          </cell>
          <cell r="DK385">
            <v>27.3224043715847</v>
          </cell>
          <cell r="DL385">
            <v>41.028280559922152</v>
          </cell>
          <cell r="DM385">
            <v>0</v>
          </cell>
          <cell r="DN385">
            <v>0</v>
          </cell>
          <cell r="DO385">
            <v>0</v>
          </cell>
          <cell r="DP385">
            <v>-7.3917808219178056</v>
          </cell>
          <cell r="DR385">
            <v>68.350684931506848</v>
          </cell>
          <cell r="DS385">
            <v>0</v>
          </cell>
          <cell r="DT385">
            <v>0</v>
          </cell>
          <cell r="DV385">
            <v>40134</v>
          </cell>
          <cell r="DW385">
            <v>6.0999665765407842</v>
          </cell>
          <cell r="DY385">
            <v>49.7</v>
          </cell>
          <cell r="DZ385">
            <v>44.7</v>
          </cell>
          <cell r="EA385">
            <v>30</v>
          </cell>
          <cell r="EB385">
            <v>30</v>
          </cell>
          <cell r="ED385">
            <v>60</v>
          </cell>
          <cell r="EE385">
            <v>20</v>
          </cell>
          <cell r="EF385">
            <v>50.026880815906281</v>
          </cell>
          <cell r="EG385">
            <v>0</v>
          </cell>
          <cell r="EH385">
            <v>50.026880815906281</v>
          </cell>
          <cell r="EJ385">
            <v>30</v>
          </cell>
          <cell r="EK385">
            <v>90</v>
          </cell>
          <cell r="EL385">
            <v>110</v>
          </cell>
          <cell r="EN385">
            <v>0</v>
          </cell>
          <cell r="EO385">
            <v>60</v>
          </cell>
          <cell r="EP385">
            <v>80</v>
          </cell>
          <cell r="ER385">
            <v>200</v>
          </cell>
          <cell r="ET385">
            <v>15</v>
          </cell>
          <cell r="EU385">
            <v>7.3917808219178056</v>
          </cell>
          <cell r="EV385">
            <v>0</v>
          </cell>
          <cell r="EW385">
            <v>48.473569686387364</v>
          </cell>
          <cell r="EX385">
            <v>12.485334423201678</v>
          </cell>
          <cell r="EZ385">
            <v>55.86535050830517</v>
          </cell>
          <cell r="FA385">
            <v>70.86535050830517</v>
          </cell>
          <cell r="FB385">
            <v>59</v>
          </cell>
          <cell r="FC385">
            <v>68.350684931506848</v>
          </cell>
          <cell r="FE385">
            <v>38271.593304745373</v>
          </cell>
        </row>
        <row r="386">
          <cell r="A386">
            <v>40135</v>
          </cell>
          <cell r="B386">
            <v>18</v>
          </cell>
          <cell r="C386">
            <v>3</v>
          </cell>
          <cell r="D386">
            <v>11</v>
          </cell>
          <cell r="E386">
            <v>2009</v>
          </cell>
          <cell r="G386">
            <v>0</v>
          </cell>
          <cell r="H386">
            <v>1.2717964136717763</v>
          </cell>
          <cell r="I386">
            <v>11.6384624097687</v>
          </cell>
          <cell r="J386">
            <v>60.958904109589042</v>
          </cell>
          <cell r="K386">
            <v>10.833333333333334</v>
          </cell>
          <cell r="L386">
            <v>0.36025216738362242</v>
          </cell>
          <cell r="M386">
            <v>8.0359027504449045</v>
          </cell>
          <cell r="N386">
            <v>8.1229090909090917</v>
          </cell>
          <cell r="O386">
            <v>24.456646896775776</v>
          </cell>
          <cell r="P386">
            <v>16.932443734834465</v>
          </cell>
          <cell r="Q386">
            <v>27.262234605824069</v>
          </cell>
          <cell r="R386">
            <v>17.507670067683122</v>
          </cell>
          <cell r="S386">
            <v>40.097272974933787</v>
          </cell>
          <cell r="T386">
            <v>22.109237770918607</v>
          </cell>
          <cell r="U386">
            <v>32.865012817197524</v>
          </cell>
          <cell r="W386">
            <v>0</v>
          </cell>
          <cell r="X386">
            <v>12.910258823440476</v>
          </cell>
          <cell r="Y386">
            <v>0</v>
          </cell>
          <cell r="Z386">
            <v>0</v>
          </cell>
          <cell r="AA386">
            <v>10.833333333333334</v>
          </cell>
          <cell r="AB386">
            <v>2.4304607923265857</v>
          </cell>
          <cell r="AC386">
            <v>5</v>
          </cell>
          <cell r="AD386">
            <v>0</v>
          </cell>
          <cell r="AE386">
            <v>0</v>
          </cell>
          <cell r="AF386">
            <v>0</v>
          </cell>
          <cell r="AG386">
            <v>9.088603216411034</v>
          </cell>
          <cell r="AH386">
            <v>3.9214054402188587</v>
          </cell>
          <cell r="AI386">
            <v>0</v>
          </cell>
          <cell r="AJ386">
            <v>0</v>
          </cell>
          <cell r="AK386">
            <v>0</v>
          </cell>
          <cell r="AL386">
            <v>0</v>
          </cell>
          <cell r="AM386">
            <v>0</v>
          </cell>
          <cell r="AN386">
            <v>0</v>
          </cell>
          <cell r="AO386">
            <v>0</v>
          </cell>
          <cell r="AP386">
            <v>0</v>
          </cell>
          <cell r="AQ386">
            <v>0</v>
          </cell>
          <cell r="AR386">
            <v>30</v>
          </cell>
          <cell r="AS386">
            <v>52.237589864898581</v>
          </cell>
          <cell r="AT386">
            <v>0</v>
          </cell>
          <cell r="AU386">
            <v>0</v>
          </cell>
          <cell r="AV386">
            <v>0</v>
          </cell>
          <cell r="AW386">
            <v>67</v>
          </cell>
          <cell r="AX386">
            <v>0</v>
          </cell>
          <cell r="AY386">
            <v>0</v>
          </cell>
          <cell r="AZ386">
            <v>8.7629949571049579</v>
          </cell>
          <cell r="BA386">
            <v>0</v>
          </cell>
          <cell r="BB386">
            <v>19.308528605944971</v>
          </cell>
          <cell r="BC386">
            <v>0</v>
          </cell>
          <cell r="BD386">
            <v>0</v>
          </cell>
          <cell r="BE386">
            <v>27.3224043715847</v>
          </cell>
          <cell r="BF386">
            <v>33.636499738004346</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7.3917808219178056</v>
          </cell>
          <cell r="BU386">
            <v>0</v>
          </cell>
          <cell r="BV386">
            <v>-7.3917808219178056</v>
          </cell>
          <cell r="BW386">
            <v>0</v>
          </cell>
          <cell r="BX386">
            <v>0</v>
          </cell>
          <cell r="BY386">
            <v>0</v>
          </cell>
          <cell r="CA386">
            <v>0</v>
          </cell>
          <cell r="CB386">
            <v>0</v>
          </cell>
          <cell r="CC386">
            <v>0</v>
          </cell>
          <cell r="CD386">
            <v>0</v>
          </cell>
          <cell r="CE386">
            <v>0</v>
          </cell>
          <cell r="CF386">
            <v>0</v>
          </cell>
          <cell r="CH386">
            <v>0</v>
          </cell>
          <cell r="CJ386">
            <v>40135</v>
          </cell>
          <cell r="CK386">
            <v>12.910258823440476</v>
          </cell>
          <cell r="CL386">
            <v>9.088603216411034</v>
          </cell>
          <cell r="CM386">
            <v>68.350684931506848</v>
          </cell>
          <cell r="CN386">
            <v>0</v>
          </cell>
          <cell r="CO386">
            <v>0</v>
          </cell>
          <cell r="CP386">
            <v>56.158995305117443</v>
          </cell>
          <cell r="CQ386">
            <v>0</v>
          </cell>
          <cell r="CR386">
            <v>30</v>
          </cell>
          <cell r="CS386">
            <v>0</v>
          </cell>
          <cell r="CU386">
            <v>40135</v>
          </cell>
          <cell r="CV386">
            <v>2.4304607923265857</v>
          </cell>
          <cell r="CW386">
            <v>5</v>
          </cell>
          <cell r="CX386">
            <v>0</v>
          </cell>
          <cell r="CY386">
            <v>0</v>
          </cell>
          <cell r="CZ386">
            <v>0</v>
          </cell>
          <cell r="DA386">
            <v>0</v>
          </cell>
          <cell r="DB386">
            <v>0</v>
          </cell>
          <cell r="DC386">
            <v>69.069254128557915</v>
          </cell>
          <cell r="DD386">
            <v>67</v>
          </cell>
          <cell r="DE386">
            <v>0</v>
          </cell>
          <cell r="DF386">
            <v>0</v>
          </cell>
          <cell r="DG386">
            <v>58.684931506849324</v>
          </cell>
          <cell r="DH386">
            <v>19.308528605944971</v>
          </cell>
          <cell r="DI386">
            <v>0</v>
          </cell>
          <cell r="DJ386">
            <v>0</v>
          </cell>
          <cell r="DK386">
            <v>27.3224043715847</v>
          </cell>
          <cell r="DL386">
            <v>41.028280559922152</v>
          </cell>
          <cell r="DM386">
            <v>0</v>
          </cell>
          <cell r="DN386">
            <v>0</v>
          </cell>
          <cell r="DO386">
            <v>0</v>
          </cell>
          <cell r="DP386">
            <v>-7.3917808219178056</v>
          </cell>
          <cell r="DR386">
            <v>68.350684931506848</v>
          </cell>
          <cell r="DS386">
            <v>0</v>
          </cell>
          <cell r="DT386">
            <v>0</v>
          </cell>
          <cell r="DV386">
            <v>40135</v>
          </cell>
          <cell r="DW386">
            <v>6.0590688109406896</v>
          </cell>
          <cell r="DY386">
            <v>49.7</v>
          </cell>
          <cell r="DZ386">
            <v>44.7</v>
          </cell>
          <cell r="EA386">
            <v>30</v>
          </cell>
          <cell r="EB386">
            <v>30</v>
          </cell>
          <cell r="ED386">
            <v>60</v>
          </cell>
          <cell r="EE386">
            <v>20</v>
          </cell>
          <cell r="EF386">
            <v>56.158995305117443</v>
          </cell>
          <cell r="EG386">
            <v>0</v>
          </cell>
          <cell r="EH386">
            <v>56.158995305117443</v>
          </cell>
          <cell r="EJ386">
            <v>30</v>
          </cell>
          <cell r="EK386">
            <v>90</v>
          </cell>
          <cell r="EL386">
            <v>110</v>
          </cell>
          <cell r="EN386">
            <v>0</v>
          </cell>
          <cell r="EO386">
            <v>60</v>
          </cell>
          <cell r="EP386">
            <v>80</v>
          </cell>
          <cell r="ER386">
            <v>200</v>
          </cell>
          <cell r="ET386">
            <v>15</v>
          </cell>
          <cell r="EU386">
            <v>7.3917808219178056</v>
          </cell>
          <cell r="EV386">
            <v>0</v>
          </cell>
          <cell r="EW386">
            <v>47.378539858562604</v>
          </cell>
          <cell r="EX386">
            <v>13.580364251026438</v>
          </cell>
          <cell r="EZ386">
            <v>54.77032068048041</v>
          </cell>
          <cell r="FA386">
            <v>69.77032068048041</v>
          </cell>
          <cell r="FB386">
            <v>59</v>
          </cell>
          <cell r="FC386">
            <v>68.350684931506848</v>
          </cell>
          <cell r="FE386">
            <v>38271.59330497685</v>
          </cell>
        </row>
        <row r="387">
          <cell r="A387">
            <v>40136</v>
          </cell>
          <cell r="B387">
            <v>19</v>
          </cell>
          <cell r="C387">
            <v>4</v>
          </cell>
          <cell r="D387">
            <v>11</v>
          </cell>
          <cell r="E387">
            <v>2009</v>
          </cell>
          <cell r="G387">
            <v>0</v>
          </cell>
          <cell r="H387">
            <v>0.93394102152559688</v>
          </cell>
          <cell r="I387">
            <v>9.4868908614457919</v>
          </cell>
          <cell r="J387">
            <v>60.958904109589042</v>
          </cell>
          <cell r="K387">
            <v>10.833333333333334</v>
          </cell>
          <cell r="L387">
            <v>0.26455042143238999</v>
          </cell>
          <cell r="M387">
            <v>6.550326811441578</v>
          </cell>
          <cell r="N387">
            <v>0</v>
          </cell>
          <cell r="O387">
            <v>17.959687211195725</v>
          </cell>
          <cell r="P387">
            <v>13.802187958704643</v>
          </cell>
          <cell r="Q387">
            <v>27.802241305383347</v>
          </cell>
          <cell r="R387">
            <v>17.507670067683122</v>
          </cell>
          <cell r="S387">
            <v>65.152663428687987</v>
          </cell>
          <cell r="T387">
            <v>21.399130167676404</v>
          </cell>
          <cell r="U387">
            <v>23.809817791689337</v>
          </cell>
          <cell r="W387">
            <v>0</v>
          </cell>
          <cell r="X387">
            <v>10.420831882971388</v>
          </cell>
          <cell r="Y387">
            <v>0</v>
          </cell>
          <cell r="Z387">
            <v>0</v>
          </cell>
          <cell r="AA387">
            <v>10.833333333333334</v>
          </cell>
          <cell r="AB387">
            <v>0</v>
          </cell>
          <cell r="AC387">
            <v>5</v>
          </cell>
          <cell r="AD387">
            <v>0</v>
          </cell>
          <cell r="AE387">
            <v>0</v>
          </cell>
          <cell r="AF387">
            <v>0</v>
          </cell>
          <cell r="AG387">
            <v>1.8148772328739682</v>
          </cell>
          <cell r="AH387">
            <v>4.2795489197186694</v>
          </cell>
          <cell r="AI387">
            <v>0</v>
          </cell>
          <cell r="AJ387">
            <v>0</v>
          </cell>
          <cell r="AK387">
            <v>0</v>
          </cell>
          <cell r="AL387">
            <v>0</v>
          </cell>
          <cell r="AM387">
            <v>0</v>
          </cell>
          <cell r="AN387">
            <v>0</v>
          </cell>
          <cell r="AO387">
            <v>0</v>
          </cell>
          <cell r="AP387">
            <v>0</v>
          </cell>
          <cell r="AQ387">
            <v>0</v>
          </cell>
          <cell r="AR387">
            <v>30</v>
          </cell>
          <cell r="AS387">
            <v>42.792237623248162</v>
          </cell>
          <cell r="AT387">
            <v>0</v>
          </cell>
          <cell r="AU387">
            <v>0</v>
          </cell>
          <cell r="AV387">
            <v>0</v>
          </cell>
          <cell r="AW387">
            <v>67</v>
          </cell>
          <cell r="AX387">
            <v>0</v>
          </cell>
          <cell r="AY387">
            <v>0</v>
          </cell>
          <cell r="AZ387">
            <v>16.03672094064202</v>
          </cell>
          <cell r="BA387">
            <v>0</v>
          </cell>
          <cell r="BB387">
            <v>27.324890447411704</v>
          </cell>
          <cell r="BC387">
            <v>0</v>
          </cell>
          <cell r="BD387">
            <v>0</v>
          </cell>
          <cell r="BE387">
            <v>27.3224043715847</v>
          </cell>
          <cell r="BF387">
            <v>32.322672997568517</v>
          </cell>
          <cell r="BG387">
            <v>0</v>
          </cell>
          <cell r="BH387">
            <v>1.3138267404358288</v>
          </cell>
          <cell r="BI387">
            <v>0</v>
          </cell>
          <cell r="BJ387">
            <v>0</v>
          </cell>
          <cell r="BK387">
            <v>0</v>
          </cell>
          <cell r="BL387">
            <v>0</v>
          </cell>
          <cell r="BM387">
            <v>0</v>
          </cell>
          <cell r="BN387">
            <v>0</v>
          </cell>
          <cell r="BO387">
            <v>0</v>
          </cell>
          <cell r="BP387">
            <v>0</v>
          </cell>
          <cell r="BQ387">
            <v>0</v>
          </cell>
          <cell r="BR387">
            <v>0</v>
          </cell>
          <cell r="BS387">
            <v>0</v>
          </cell>
          <cell r="BT387">
            <v>7.1054273576010019E-15</v>
          </cell>
          <cell r="BU387">
            <v>0</v>
          </cell>
          <cell r="BV387">
            <v>-7.1054273576010019E-15</v>
          </cell>
          <cell r="BW387">
            <v>0</v>
          </cell>
          <cell r="BX387">
            <v>0</v>
          </cell>
          <cell r="BY387">
            <v>0</v>
          </cell>
          <cell r="CA387">
            <v>0</v>
          </cell>
          <cell r="CB387">
            <v>0</v>
          </cell>
          <cell r="CC387">
            <v>0</v>
          </cell>
          <cell r="CD387">
            <v>0</v>
          </cell>
          <cell r="CE387">
            <v>0</v>
          </cell>
          <cell r="CF387">
            <v>0</v>
          </cell>
          <cell r="CH387">
            <v>0</v>
          </cell>
          <cell r="CJ387">
            <v>40136</v>
          </cell>
          <cell r="CK387">
            <v>10.420831882971388</v>
          </cell>
          <cell r="CL387">
            <v>1.8148772328739682</v>
          </cell>
          <cell r="CM387">
            <v>59.645077369153221</v>
          </cell>
          <cell r="CN387">
            <v>0</v>
          </cell>
          <cell r="CO387">
            <v>0</v>
          </cell>
          <cell r="CP387">
            <v>47.071786542966834</v>
          </cell>
          <cell r="CQ387">
            <v>0</v>
          </cell>
          <cell r="CR387">
            <v>30</v>
          </cell>
          <cell r="CS387">
            <v>0</v>
          </cell>
          <cell r="CU387">
            <v>40136</v>
          </cell>
          <cell r="CV387">
            <v>0</v>
          </cell>
          <cell r="CW387">
            <v>5</v>
          </cell>
          <cell r="CX387">
            <v>0</v>
          </cell>
          <cell r="CY387">
            <v>0</v>
          </cell>
          <cell r="CZ387">
            <v>0</v>
          </cell>
          <cell r="DA387">
            <v>0</v>
          </cell>
          <cell r="DB387">
            <v>0</v>
          </cell>
          <cell r="DC387">
            <v>58.806445166374047</v>
          </cell>
          <cell r="DD387">
            <v>67</v>
          </cell>
          <cell r="DE387">
            <v>0</v>
          </cell>
          <cell r="DF387">
            <v>0</v>
          </cell>
          <cell r="DG387">
            <v>58.684931506849324</v>
          </cell>
          <cell r="DH387">
            <v>27.324890447411704</v>
          </cell>
          <cell r="DI387">
            <v>0</v>
          </cell>
          <cell r="DJ387">
            <v>0</v>
          </cell>
          <cell r="DK387">
            <v>27.3224043715847</v>
          </cell>
          <cell r="DL387">
            <v>32.322672997568525</v>
          </cell>
          <cell r="DM387">
            <v>0</v>
          </cell>
          <cell r="DN387">
            <v>0</v>
          </cell>
          <cell r="DO387">
            <v>0</v>
          </cell>
          <cell r="DP387">
            <v>-7.1054273576010019E-15</v>
          </cell>
          <cell r="DR387">
            <v>59.645077369153221</v>
          </cell>
          <cell r="DS387">
            <v>0</v>
          </cell>
          <cell r="DT387">
            <v>0</v>
          </cell>
          <cell r="DV387">
            <v>40136</v>
          </cell>
          <cell r="DW387">
            <v>1.2099181552493121</v>
          </cell>
          <cell r="DY387">
            <v>49.7</v>
          </cell>
          <cell r="DZ387">
            <v>44.7</v>
          </cell>
          <cell r="EA387">
            <v>30</v>
          </cell>
          <cell r="EB387">
            <v>30</v>
          </cell>
          <cell r="ED387">
            <v>60</v>
          </cell>
          <cell r="EE387">
            <v>20</v>
          </cell>
          <cell r="EF387">
            <v>47.071786542966834</v>
          </cell>
          <cell r="EG387">
            <v>0</v>
          </cell>
          <cell r="EH387">
            <v>47.071786542966834</v>
          </cell>
          <cell r="EJ387">
            <v>30</v>
          </cell>
          <cell r="EK387">
            <v>90</v>
          </cell>
          <cell r="EL387">
            <v>110</v>
          </cell>
          <cell r="EN387">
            <v>0</v>
          </cell>
          <cell r="EO387">
            <v>60</v>
          </cell>
          <cell r="EP387">
            <v>80</v>
          </cell>
          <cell r="ER387">
            <v>200</v>
          </cell>
          <cell r="ET387">
            <v>15</v>
          </cell>
          <cell r="EU387">
            <v>7.1054273576010019E-15</v>
          </cell>
          <cell r="EV387">
            <v>0</v>
          </cell>
          <cell r="EW387">
            <v>44.645077369153213</v>
          </cell>
          <cell r="EX387">
            <v>15</v>
          </cell>
          <cell r="EZ387">
            <v>44.645077369153221</v>
          </cell>
          <cell r="FA387">
            <v>59.645077369153221</v>
          </cell>
          <cell r="FB387">
            <v>59</v>
          </cell>
          <cell r="FC387">
            <v>68.350684931506848</v>
          </cell>
          <cell r="FE387">
            <v>38271.593305092596</v>
          </cell>
        </row>
        <row r="388">
          <cell r="A388">
            <v>40137</v>
          </cell>
          <cell r="B388">
            <v>20</v>
          </cell>
          <cell r="C388">
            <v>5</v>
          </cell>
          <cell r="D388">
            <v>11</v>
          </cell>
          <cell r="E388">
            <v>2009</v>
          </cell>
          <cell r="G388">
            <v>0</v>
          </cell>
          <cell r="H388">
            <v>0.68571991772810059</v>
          </cell>
          <cell r="I388">
            <v>9.3977559398133153</v>
          </cell>
          <cell r="J388">
            <v>60.958904109589042</v>
          </cell>
          <cell r="K388">
            <v>10.833333333333334</v>
          </cell>
          <cell r="L388">
            <v>0.19423870355670086</v>
          </cell>
          <cell r="M388">
            <v>6.4887826369030313</v>
          </cell>
          <cell r="N388">
            <v>0</v>
          </cell>
          <cell r="O388">
            <v>13.186395021782452</v>
          </cell>
          <cell r="P388">
            <v>13.672508281766904</v>
          </cell>
          <cell r="Q388">
            <v>27.486136785660133</v>
          </cell>
          <cell r="R388">
            <v>17.507670067683122</v>
          </cell>
          <cell r="S388">
            <v>43.124683674470113</v>
          </cell>
          <cell r="T388">
            <v>21.47404007259204</v>
          </cell>
          <cell r="U388">
            <v>25.661137807797488</v>
          </cell>
          <cell r="W388">
            <v>0</v>
          </cell>
          <cell r="X388">
            <v>10.083475857541416</v>
          </cell>
          <cell r="Y388">
            <v>0</v>
          </cell>
          <cell r="Z388">
            <v>0</v>
          </cell>
          <cell r="AA388">
            <v>10.833333333333334</v>
          </cell>
          <cell r="AB388">
            <v>0</v>
          </cell>
          <cell r="AC388">
            <v>5</v>
          </cell>
          <cell r="AD388">
            <v>0</v>
          </cell>
          <cell r="AE388">
            <v>0</v>
          </cell>
          <cell r="AF388">
            <v>0</v>
          </cell>
          <cell r="AG388">
            <v>1.6830213404597325</v>
          </cell>
          <cell r="AH388">
            <v>4.2732232231939893</v>
          </cell>
          <cell r="AI388">
            <v>0</v>
          </cell>
          <cell r="AJ388">
            <v>0</v>
          </cell>
          <cell r="AK388">
            <v>0</v>
          </cell>
          <cell r="AL388">
            <v>0</v>
          </cell>
          <cell r="AM388">
            <v>0</v>
          </cell>
          <cell r="AN388">
            <v>0</v>
          </cell>
          <cell r="AO388">
            <v>0</v>
          </cell>
          <cell r="AP388">
            <v>0</v>
          </cell>
          <cell r="AQ388">
            <v>0</v>
          </cell>
          <cell r="AR388">
            <v>30</v>
          </cell>
          <cell r="AS388">
            <v>37.579486933698625</v>
          </cell>
          <cell r="AT388">
            <v>0</v>
          </cell>
          <cell r="AU388">
            <v>0</v>
          </cell>
          <cell r="AV388">
            <v>0</v>
          </cell>
          <cell r="AW388">
            <v>67</v>
          </cell>
          <cell r="AX388">
            <v>0</v>
          </cell>
          <cell r="AY388">
            <v>0</v>
          </cell>
          <cell r="AZ388">
            <v>16.168576833056257</v>
          </cell>
          <cell r="BA388">
            <v>0</v>
          </cell>
          <cell r="BB388">
            <v>7.0912847218033903</v>
          </cell>
          <cell r="BC388">
            <v>0</v>
          </cell>
          <cell r="BD388">
            <v>0</v>
          </cell>
          <cell r="BE388">
            <v>27.3224043715847</v>
          </cell>
          <cell r="BF388">
            <v>31.903206226980114</v>
          </cell>
          <cell r="BG388">
            <v>0</v>
          </cell>
          <cell r="BH388">
            <v>1.7332935110242289</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CA388">
            <v>0</v>
          </cell>
          <cell r="CB388">
            <v>0</v>
          </cell>
          <cell r="CC388">
            <v>0</v>
          </cell>
          <cell r="CD388">
            <v>0</v>
          </cell>
          <cell r="CE388">
            <v>0</v>
          </cell>
          <cell r="CF388">
            <v>0</v>
          </cell>
          <cell r="CH388">
            <v>0</v>
          </cell>
          <cell r="CJ388">
            <v>40137</v>
          </cell>
          <cell r="CK388">
            <v>10.083475857541416</v>
          </cell>
          <cell r="CL388">
            <v>1.6830213404597325</v>
          </cell>
          <cell r="CM388">
            <v>59.225610598564813</v>
          </cell>
          <cell r="CN388">
            <v>0</v>
          </cell>
          <cell r="CO388">
            <v>0</v>
          </cell>
          <cell r="CP388">
            <v>41.852710156892613</v>
          </cell>
          <cell r="CQ388">
            <v>0</v>
          </cell>
          <cell r="CR388">
            <v>30</v>
          </cell>
          <cell r="CS388">
            <v>0</v>
          </cell>
          <cell r="CU388">
            <v>40137</v>
          </cell>
          <cell r="CV388">
            <v>0</v>
          </cell>
          <cell r="CW388">
            <v>5</v>
          </cell>
          <cell r="CX388">
            <v>0</v>
          </cell>
          <cell r="CY388">
            <v>0</v>
          </cell>
          <cell r="CZ388">
            <v>0</v>
          </cell>
          <cell r="DA388">
            <v>0</v>
          </cell>
          <cell r="DB388">
            <v>0</v>
          </cell>
          <cell r="DC388">
            <v>53.669479525458257</v>
          </cell>
          <cell r="DD388">
            <v>67</v>
          </cell>
          <cell r="DE388">
            <v>0</v>
          </cell>
          <cell r="DF388">
            <v>0</v>
          </cell>
          <cell r="DG388">
            <v>58.684931506849324</v>
          </cell>
          <cell r="DH388">
            <v>7.0912847218033903</v>
          </cell>
          <cell r="DI388">
            <v>0</v>
          </cell>
          <cell r="DJ388">
            <v>0</v>
          </cell>
          <cell r="DK388">
            <v>27.3224043715847</v>
          </cell>
          <cell r="DL388">
            <v>31.903206226980114</v>
          </cell>
          <cell r="DM388">
            <v>0</v>
          </cell>
          <cell r="DN388">
            <v>0</v>
          </cell>
          <cell r="DO388">
            <v>0</v>
          </cell>
          <cell r="DP388">
            <v>0</v>
          </cell>
          <cell r="DR388">
            <v>59.225610598564813</v>
          </cell>
          <cell r="DS388">
            <v>0</v>
          </cell>
          <cell r="DT388">
            <v>0</v>
          </cell>
          <cell r="DV388">
            <v>40137</v>
          </cell>
          <cell r="DW388">
            <v>1.122014226973155</v>
          </cell>
          <cell r="DY388">
            <v>49.7</v>
          </cell>
          <cell r="DZ388">
            <v>44.7</v>
          </cell>
          <cell r="EA388">
            <v>30</v>
          </cell>
          <cell r="EB388">
            <v>30</v>
          </cell>
          <cell r="ED388">
            <v>60</v>
          </cell>
          <cell r="EE388">
            <v>20</v>
          </cell>
          <cell r="EF388">
            <v>41.852710156892613</v>
          </cell>
          <cell r="EG388">
            <v>0</v>
          </cell>
          <cell r="EH388">
            <v>41.852710156892613</v>
          </cell>
          <cell r="EJ388">
            <v>30</v>
          </cell>
          <cell r="EK388">
            <v>90</v>
          </cell>
          <cell r="EL388">
            <v>110</v>
          </cell>
          <cell r="EN388">
            <v>0</v>
          </cell>
          <cell r="EO388">
            <v>60</v>
          </cell>
          <cell r="EP388">
            <v>80</v>
          </cell>
          <cell r="ER388">
            <v>200</v>
          </cell>
          <cell r="ET388">
            <v>15</v>
          </cell>
          <cell r="EU388">
            <v>0</v>
          </cell>
          <cell r="EV388">
            <v>0</v>
          </cell>
          <cell r="EW388">
            <v>44.225610598564813</v>
          </cell>
          <cell r="EX388">
            <v>15</v>
          </cell>
          <cell r="EZ388">
            <v>44.225610598564813</v>
          </cell>
          <cell r="FA388">
            <v>59.225610598564813</v>
          </cell>
          <cell r="FB388">
            <v>59</v>
          </cell>
          <cell r="FC388">
            <v>68.350684931506848</v>
          </cell>
          <cell r="FE388">
            <v>38271.593305439812</v>
          </cell>
        </row>
        <row r="389">
          <cell r="A389">
            <v>40138</v>
          </cell>
          <cell r="B389">
            <v>21</v>
          </cell>
          <cell r="C389">
            <v>6</v>
          </cell>
          <cell r="D389">
            <v>11</v>
          </cell>
          <cell r="E389">
            <v>2009</v>
          </cell>
          <cell r="G389">
            <v>0</v>
          </cell>
          <cell r="H389">
            <v>1.2172917789606117</v>
          </cell>
          <cell r="I389">
            <v>12.067765311094803</v>
          </cell>
          <cell r="J389">
            <v>60.958904109589042</v>
          </cell>
          <cell r="K389">
            <v>10.833333333333334</v>
          </cell>
          <cell r="L389">
            <v>0.34481305104702209</v>
          </cell>
          <cell r="M389">
            <v>8.3323196003755964</v>
          </cell>
          <cell r="N389">
            <v>8.1229090909090917</v>
          </cell>
          <cell r="O389">
            <v>23.408522691487114</v>
          </cell>
          <cell r="P389">
            <v>17.557023422938634</v>
          </cell>
          <cell r="Q389">
            <v>27.459401981757075</v>
          </cell>
          <cell r="R389">
            <v>17.507670067683122</v>
          </cell>
          <cell r="S389">
            <v>120.46383976655886</v>
          </cell>
          <cell r="T389">
            <v>22.416010408035756</v>
          </cell>
          <cell r="U389">
            <v>40.314765219003412</v>
          </cell>
          <cell r="W389">
            <v>0</v>
          </cell>
          <cell r="X389">
            <v>13.285057090055414</v>
          </cell>
          <cell r="Y389">
            <v>0</v>
          </cell>
          <cell r="Z389">
            <v>0</v>
          </cell>
          <cell r="AA389">
            <v>10.833333333333334</v>
          </cell>
          <cell r="AB389">
            <v>2.4292279498956946</v>
          </cell>
          <cell r="AC389">
            <v>5</v>
          </cell>
          <cell r="AD389">
            <v>0</v>
          </cell>
          <cell r="AE389">
            <v>0</v>
          </cell>
          <cell r="AF389">
            <v>0</v>
          </cell>
          <cell r="AG389">
            <v>9.3708137924360173</v>
          </cell>
          <cell r="AH389">
            <v>3.6646256407703106</v>
          </cell>
          <cell r="AI389">
            <v>0</v>
          </cell>
          <cell r="AJ389">
            <v>0</v>
          </cell>
          <cell r="AK389">
            <v>0</v>
          </cell>
          <cell r="AL389">
            <v>0</v>
          </cell>
          <cell r="AM389">
            <v>0</v>
          </cell>
          <cell r="AN389">
            <v>0</v>
          </cell>
          <cell r="AO389">
            <v>0</v>
          </cell>
          <cell r="AP389">
            <v>0</v>
          </cell>
          <cell r="AQ389">
            <v>0</v>
          </cell>
          <cell r="AR389">
            <v>30</v>
          </cell>
          <cell r="AS389">
            <v>52.267992523095629</v>
          </cell>
          <cell r="AT389">
            <v>0</v>
          </cell>
          <cell r="AU389">
            <v>0</v>
          </cell>
          <cell r="AV389">
            <v>0</v>
          </cell>
          <cell r="AW389">
            <v>67</v>
          </cell>
          <cell r="AX389">
            <v>0</v>
          </cell>
          <cell r="AY389">
            <v>0</v>
          </cell>
          <cell r="AZ389">
            <v>8.480784381079971</v>
          </cell>
          <cell r="BA389">
            <v>0</v>
          </cell>
          <cell r="BB389">
            <v>107.71383101251807</v>
          </cell>
          <cell r="BC389">
            <v>0</v>
          </cell>
          <cell r="BD389">
            <v>0</v>
          </cell>
          <cell r="BE389">
            <v>27.3224043715847</v>
          </cell>
          <cell r="BF389">
            <v>33.636499738004346</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7.3917808219178056</v>
          </cell>
          <cell r="BU389">
            <v>0</v>
          </cell>
          <cell r="BV389">
            <v>-7.3917808219178056</v>
          </cell>
          <cell r="BW389">
            <v>0</v>
          </cell>
          <cell r="BX389">
            <v>0</v>
          </cell>
          <cell r="BY389">
            <v>0</v>
          </cell>
          <cell r="CA389">
            <v>0</v>
          </cell>
          <cell r="CB389">
            <v>0</v>
          </cell>
          <cell r="CC389">
            <v>0</v>
          </cell>
          <cell r="CD389">
            <v>0</v>
          </cell>
          <cell r="CE389">
            <v>0</v>
          </cell>
          <cell r="CF389">
            <v>0</v>
          </cell>
          <cell r="CH389">
            <v>0</v>
          </cell>
          <cell r="CJ389">
            <v>40138</v>
          </cell>
          <cell r="CK389">
            <v>13.285057090055414</v>
          </cell>
          <cell r="CL389">
            <v>9.3708137924360173</v>
          </cell>
          <cell r="CM389">
            <v>68.350684931506848</v>
          </cell>
          <cell r="CN389">
            <v>0</v>
          </cell>
          <cell r="CO389">
            <v>0</v>
          </cell>
          <cell r="CP389">
            <v>55.932618163865939</v>
          </cell>
          <cell r="CQ389">
            <v>0</v>
          </cell>
          <cell r="CR389">
            <v>30</v>
          </cell>
          <cell r="CS389">
            <v>0</v>
          </cell>
          <cell r="CU389">
            <v>40138</v>
          </cell>
          <cell r="CV389">
            <v>2.4292279498956946</v>
          </cell>
          <cell r="CW389">
            <v>5</v>
          </cell>
          <cell r="CX389">
            <v>0</v>
          </cell>
          <cell r="CY389">
            <v>0</v>
          </cell>
          <cell r="CZ389">
            <v>0</v>
          </cell>
          <cell r="DA389">
            <v>0</v>
          </cell>
          <cell r="DB389">
            <v>0</v>
          </cell>
          <cell r="DC389">
            <v>69.217675253921357</v>
          </cell>
          <cell r="DD389">
            <v>67</v>
          </cell>
          <cell r="DE389">
            <v>0</v>
          </cell>
          <cell r="DF389">
            <v>0</v>
          </cell>
          <cell r="DG389">
            <v>58.684931506849324</v>
          </cell>
          <cell r="DH389">
            <v>107.71383101251807</v>
          </cell>
          <cell r="DI389">
            <v>0</v>
          </cell>
          <cell r="DJ389">
            <v>0</v>
          </cell>
          <cell r="DK389">
            <v>27.3224043715847</v>
          </cell>
          <cell r="DL389">
            <v>41.028280559922152</v>
          </cell>
          <cell r="DM389">
            <v>0</v>
          </cell>
          <cell r="DN389">
            <v>0</v>
          </cell>
          <cell r="DO389">
            <v>0</v>
          </cell>
          <cell r="DP389">
            <v>-7.3917808219178056</v>
          </cell>
          <cell r="DR389">
            <v>68.350684931506848</v>
          </cell>
          <cell r="DS389">
            <v>0</v>
          </cell>
          <cell r="DT389">
            <v>0</v>
          </cell>
          <cell r="DV389">
            <v>40138</v>
          </cell>
          <cell r="DW389">
            <v>6.2472091949573452</v>
          </cell>
          <cell r="DY389">
            <v>49.7</v>
          </cell>
          <cell r="DZ389">
            <v>44.7</v>
          </cell>
          <cell r="EA389">
            <v>30</v>
          </cell>
          <cell r="EB389">
            <v>30</v>
          </cell>
          <cell r="ED389">
            <v>60</v>
          </cell>
          <cell r="EE389">
            <v>20</v>
          </cell>
          <cell r="EF389">
            <v>55.932618163865939</v>
          </cell>
          <cell r="EG389">
            <v>0</v>
          </cell>
          <cell r="EH389">
            <v>55.932618163865939</v>
          </cell>
          <cell r="EJ389">
            <v>30</v>
          </cell>
          <cell r="EK389">
            <v>90</v>
          </cell>
          <cell r="EL389">
            <v>110</v>
          </cell>
          <cell r="EN389">
            <v>0</v>
          </cell>
          <cell r="EO389">
            <v>60</v>
          </cell>
          <cell r="EP389">
            <v>80</v>
          </cell>
          <cell r="ER389">
            <v>200</v>
          </cell>
          <cell r="ET389">
            <v>15</v>
          </cell>
          <cell r="EU389">
            <v>7.3917808219178056</v>
          </cell>
          <cell r="EV389">
            <v>0</v>
          </cell>
          <cell r="EW389">
            <v>49.39882885781698</v>
          </cell>
          <cell r="EX389">
            <v>11.560075251772062</v>
          </cell>
          <cell r="EZ389">
            <v>56.790609679734786</v>
          </cell>
          <cell r="FA389">
            <v>71.790609679734786</v>
          </cell>
          <cell r="FB389">
            <v>59</v>
          </cell>
          <cell r="FC389">
            <v>68.350684931506848</v>
          </cell>
          <cell r="FE389">
            <v>38271.593305671297</v>
          </cell>
        </row>
        <row r="390">
          <cell r="A390">
            <v>40139</v>
          </cell>
          <cell r="B390">
            <v>22</v>
          </cell>
          <cell r="C390">
            <v>7</v>
          </cell>
          <cell r="D390">
            <v>11</v>
          </cell>
          <cell r="E390">
            <v>2009</v>
          </cell>
          <cell r="G390">
            <v>0</v>
          </cell>
          <cell r="H390">
            <v>0.93989572367368379</v>
          </cell>
          <cell r="I390">
            <v>11.880709377656013</v>
          </cell>
          <cell r="J390">
            <v>60.958904109589042</v>
          </cell>
          <cell r="K390">
            <v>10.833333333333334</v>
          </cell>
          <cell r="L390">
            <v>0.26623716494881405</v>
          </cell>
          <cell r="M390">
            <v>8.2031647999316704</v>
          </cell>
          <cell r="N390">
            <v>8.1229090909090917</v>
          </cell>
          <cell r="O390">
            <v>18.07419614222092</v>
          </cell>
          <cell r="P390">
            <v>17.284881454635261</v>
          </cell>
          <cell r="Q390">
            <v>27.445262324672111</v>
          </cell>
          <cell r="R390">
            <v>17.507670067683122</v>
          </cell>
          <cell r="S390">
            <v>45.277172878636527</v>
          </cell>
          <cell r="T390">
            <v>22.057409233677742</v>
          </cell>
          <cell r="U390">
            <v>37.11525038596011</v>
          </cell>
          <cell r="W390">
            <v>0</v>
          </cell>
          <cell r="X390">
            <v>12.820605101329697</v>
          </cell>
          <cell r="Y390">
            <v>0</v>
          </cell>
          <cell r="Z390">
            <v>0</v>
          </cell>
          <cell r="AA390">
            <v>10.833333333333334</v>
          </cell>
          <cell r="AB390">
            <v>2.4279957328196611</v>
          </cell>
          <cell r="AC390">
            <v>5</v>
          </cell>
          <cell r="AD390">
            <v>0</v>
          </cell>
          <cell r="AE390">
            <v>0</v>
          </cell>
          <cell r="AF390">
            <v>0</v>
          </cell>
          <cell r="AG390">
            <v>9.1643153229699159</v>
          </cell>
          <cell r="AH390">
            <v>3.7492957285341326</v>
          </cell>
          <cell r="AI390">
            <v>0</v>
          </cell>
          <cell r="AJ390">
            <v>0</v>
          </cell>
          <cell r="AK390">
            <v>0</v>
          </cell>
          <cell r="AL390">
            <v>0</v>
          </cell>
          <cell r="AM390">
            <v>0</v>
          </cell>
          <cell r="AN390">
            <v>0</v>
          </cell>
          <cell r="AO390">
            <v>0</v>
          </cell>
          <cell r="AP390">
            <v>0</v>
          </cell>
          <cell r="AQ390">
            <v>0</v>
          </cell>
          <cell r="AR390">
            <v>30</v>
          </cell>
          <cell r="AS390">
            <v>46.562714260677282</v>
          </cell>
          <cell r="AT390">
            <v>0</v>
          </cell>
          <cell r="AU390">
            <v>0</v>
          </cell>
          <cell r="AV390">
            <v>0</v>
          </cell>
          <cell r="AW390">
            <v>67</v>
          </cell>
          <cell r="AX390">
            <v>0</v>
          </cell>
          <cell r="AY390">
            <v>0</v>
          </cell>
          <cell r="AZ390">
            <v>8.687282850546076</v>
          </cell>
          <cell r="BA390">
            <v>0</v>
          </cell>
          <cell r="BB390">
            <v>28.762549647728306</v>
          </cell>
          <cell r="BC390">
            <v>0</v>
          </cell>
          <cell r="BD390">
            <v>0</v>
          </cell>
          <cell r="BE390">
            <v>27.3224043715847</v>
          </cell>
          <cell r="BF390">
            <v>33.636499738004346</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7.3917808219178056</v>
          </cell>
          <cell r="BU390">
            <v>0</v>
          </cell>
          <cell r="BV390">
            <v>-7.3917808219178056</v>
          </cell>
          <cell r="BW390">
            <v>0</v>
          </cell>
          <cell r="BX390">
            <v>0</v>
          </cell>
          <cell r="BY390">
            <v>0</v>
          </cell>
          <cell r="CA390">
            <v>0</v>
          </cell>
          <cell r="CB390">
            <v>0</v>
          </cell>
          <cell r="CC390">
            <v>0</v>
          </cell>
          <cell r="CD390">
            <v>0</v>
          </cell>
          <cell r="CE390">
            <v>0</v>
          </cell>
          <cell r="CF390">
            <v>0</v>
          </cell>
          <cell r="CH390">
            <v>0</v>
          </cell>
          <cell r="CJ390">
            <v>40139</v>
          </cell>
          <cell r="CK390">
            <v>12.820605101329697</v>
          </cell>
          <cell r="CL390">
            <v>9.1643153229699159</v>
          </cell>
          <cell r="CM390">
            <v>68.350684931506848</v>
          </cell>
          <cell r="CN390">
            <v>0</v>
          </cell>
          <cell r="CO390">
            <v>0</v>
          </cell>
          <cell r="CP390">
            <v>50.312009989211418</v>
          </cell>
          <cell r="CQ390">
            <v>0</v>
          </cell>
          <cell r="CR390">
            <v>30</v>
          </cell>
          <cell r="CS390">
            <v>0</v>
          </cell>
          <cell r="CU390">
            <v>40139</v>
          </cell>
          <cell r="CV390">
            <v>2.4279957328196611</v>
          </cell>
          <cell r="CW390">
            <v>5</v>
          </cell>
          <cell r="CX390">
            <v>0</v>
          </cell>
          <cell r="CY390">
            <v>0</v>
          </cell>
          <cell r="CZ390">
            <v>0</v>
          </cell>
          <cell r="DA390">
            <v>0</v>
          </cell>
          <cell r="DB390">
            <v>0</v>
          </cell>
          <cell r="DC390">
            <v>63.132615090541108</v>
          </cell>
          <cell r="DD390">
            <v>67</v>
          </cell>
          <cell r="DE390">
            <v>0</v>
          </cell>
          <cell r="DF390">
            <v>0</v>
          </cell>
          <cell r="DG390">
            <v>58.684931506849324</v>
          </cell>
          <cell r="DH390">
            <v>28.762549647728306</v>
          </cell>
          <cell r="DI390">
            <v>0</v>
          </cell>
          <cell r="DJ390">
            <v>0</v>
          </cell>
          <cell r="DK390">
            <v>27.3224043715847</v>
          </cell>
          <cell r="DL390">
            <v>41.028280559922152</v>
          </cell>
          <cell r="DM390">
            <v>0</v>
          </cell>
          <cell r="DN390">
            <v>0</v>
          </cell>
          <cell r="DO390">
            <v>0</v>
          </cell>
          <cell r="DP390">
            <v>-7.3917808219178056</v>
          </cell>
          <cell r="DR390">
            <v>68.350684931506848</v>
          </cell>
          <cell r="DS390">
            <v>0</v>
          </cell>
          <cell r="DT390">
            <v>0</v>
          </cell>
          <cell r="DV390">
            <v>40139</v>
          </cell>
          <cell r="DW390">
            <v>6.1095435486466103</v>
          </cell>
          <cell r="DY390">
            <v>49.7</v>
          </cell>
          <cell r="DZ390">
            <v>44.7</v>
          </cell>
          <cell r="EA390">
            <v>30</v>
          </cell>
          <cell r="EB390">
            <v>30</v>
          </cell>
          <cell r="ED390">
            <v>60</v>
          </cell>
          <cell r="EE390">
            <v>20</v>
          </cell>
          <cell r="EF390">
            <v>50.312009989211418</v>
          </cell>
          <cell r="EG390">
            <v>0</v>
          </cell>
          <cell r="EH390">
            <v>50.312009989211418</v>
          </cell>
          <cell r="EJ390">
            <v>30</v>
          </cell>
          <cell r="EK390">
            <v>90</v>
          </cell>
          <cell r="EL390">
            <v>110</v>
          </cell>
          <cell r="EN390">
            <v>0</v>
          </cell>
          <cell r="EO390">
            <v>60</v>
          </cell>
          <cell r="EP390">
            <v>80</v>
          </cell>
          <cell r="ER390">
            <v>200</v>
          </cell>
          <cell r="ET390">
            <v>15</v>
          </cell>
          <cell r="EU390">
            <v>7.3917808219178056</v>
          </cell>
          <cell r="EV390">
            <v>0</v>
          </cell>
          <cell r="EW390">
            <v>48.518548190240992</v>
          </cell>
          <cell r="EX390">
            <v>12.44035591934805</v>
          </cell>
          <cell r="EZ390">
            <v>55.910329012158797</v>
          </cell>
          <cell r="FA390">
            <v>70.910329012158797</v>
          </cell>
          <cell r="FB390">
            <v>59</v>
          </cell>
          <cell r="FC390">
            <v>68.350684931506848</v>
          </cell>
          <cell r="FE390">
            <v>38271.593305787035</v>
          </cell>
        </row>
        <row r="391">
          <cell r="A391">
            <v>40140</v>
          </cell>
          <cell r="B391">
            <v>23</v>
          </cell>
          <cell r="C391">
            <v>1</v>
          </cell>
          <cell r="D391">
            <v>11</v>
          </cell>
          <cell r="E391">
            <v>2009</v>
          </cell>
          <cell r="G391">
            <v>0</v>
          </cell>
          <cell r="H391">
            <v>1.0016237117949911</v>
          </cell>
          <cell r="I391">
            <v>11.923166333617774</v>
          </cell>
          <cell r="J391">
            <v>60.958904109589042</v>
          </cell>
          <cell r="K391">
            <v>10.833333333333334</v>
          </cell>
          <cell r="L391">
            <v>0.28372238606587136</v>
          </cell>
          <cell r="M391">
            <v>8.2324796662066397</v>
          </cell>
          <cell r="N391">
            <v>8.1229090909090917</v>
          </cell>
          <cell r="O391">
            <v>19.261225444161376</v>
          </cell>
          <cell r="P391">
            <v>17.346650784007455</v>
          </cell>
          <cell r="Q391">
            <v>27.485832084240506</v>
          </cell>
          <cell r="R391">
            <v>17.507670067683122</v>
          </cell>
          <cell r="S391">
            <v>62.597002535986178</v>
          </cell>
          <cell r="T391">
            <v>22.140015784970469</v>
          </cell>
          <cell r="U391">
            <v>37.852283349225772</v>
          </cell>
          <cell r="W391">
            <v>0</v>
          </cell>
          <cell r="X391">
            <v>12.924790045412765</v>
          </cell>
          <cell r="Y391">
            <v>0</v>
          </cell>
          <cell r="Z391">
            <v>0</v>
          </cell>
          <cell r="AA391">
            <v>10.833333333333334</v>
          </cell>
          <cell r="AB391">
            <v>2.4267641407812746</v>
          </cell>
          <cell r="AC391">
            <v>5</v>
          </cell>
          <cell r="AD391">
            <v>0</v>
          </cell>
          <cell r="AE391">
            <v>0</v>
          </cell>
          <cell r="AF391">
            <v>0</v>
          </cell>
          <cell r="AG391">
            <v>9.2123470024003264</v>
          </cell>
          <cell r="AH391">
            <v>3.8172471512777744</v>
          </cell>
          <cell r="AI391">
            <v>0</v>
          </cell>
          <cell r="AJ391">
            <v>0</v>
          </cell>
          <cell r="AK391">
            <v>0</v>
          </cell>
          <cell r="AL391">
            <v>0</v>
          </cell>
          <cell r="AM391">
            <v>0</v>
          </cell>
          <cell r="AN391">
            <v>0</v>
          </cell>
          <cell r="AO391">
            <v>0</v>
          </cell>
          <cell r="AP391">
            <v>0</v>
          </cell>
          <cell r="AQ391">
            <v>0</v>
          </cell>
          <cell r="AR391">
            <v>30</v>
          </cell>
          <cell r="AS391">
            <v>47.784131228814694</v>
          </cell>
          <cell r="AT391">
            <v>0</v>
          </cell>
          <cell r="AU391">
            <v>0</v>
          </cell>
          <cell r="AV391">
            <v>0</v>
          </cell>
          <cell r="AW391">
            <v>67</v>
          </cell>
          <cell r="AX391">
            <v>0</v>
          </cell>
          <cell r="AY391">
            <v>0</v>
          </cell>
          <cell r="AZ391">
            <v>8.6392511711156601</v>
          </cell>
          <cell r="BA391">
            <v>0</v>
          </cell>
          <cell r="BB391">
            <v>46.950050499066762</v>
          </cell>
          <cell r="BC391">
            <v>0</v>
          </cell>
          <cell r="BD391">
            <v>0</v>
          </cell>
          <cell r="BE391">
            <v>27.3224043715847</v>
          </cell>
          <cell r="BF391">
            <v>33.636499738004346</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7.3917808219178056</v>
          </cell>
          <cell r="BU391">
            <v>0</v>
          </cell>
          <cell r="BV391">
            <v>-7.3917808219178056</v>
          </cell>
          <cell r="BW391">
            <v>0</v>
          </cell>
          <cell r="BX391">
            <v>0</v>
          </cell>
          <cell r="BY391">
            <v>0</v>
          </cell>
          <cell r="CA391">
            <v>0</v>
          </cell>
          <cell r="CB391">
            <v>0</v>
          </cell>
          <cell r="CC391">
            <v>0</v>
          </cell>
          <cell r="CD391">
            <v>0</v>
          </cell>
          <cell r="CE391">
            <v>0</v>
          </cell>
          <cell r="CF391">
            <v>0</v>
          </cell>
          <cell r="CH391">
            <v>0</v>
          </cell>
          <cell r="CJ391">
            <v>40140</v>
          </cell>
          <cell r="CK391">
            <v>12.924790045412765</v>
          </cell>
          <cell r="CL391">
            <v>9.2123470024003264</v>
          </cell>
          <cell r="CM391">
            <v>68.350684931506848</v>
          </cell>
          <cell r="CN391">
            <v>0</v>
          </cell>
          <cell r="CO391">
            <v>0</v>
          </cell>
          <cell r="CP391">
            <v>51.60137838009247</v>
          </cell>
          <cell r="CQ391">
            <v>0</v>
          </cell>
          <cell r="CR391">
            <v>30</v>
          </cell>
          <cell r="CS391">
            <v>0</v>
          </cell>
          <cell r="CU391">
            <v>40140</v>
          </cell>
          <cell r="CV391">
            <v>2.4267641407812746</v>
          </cell>
          <cell r="CW391">
            <v>5</v>
          </cell>
          <cell r="CX391">
            <v>0</v>
          </cell>
          <cell r="CY391">
            <v>0</v>
          </cell>
          <cell r="CZ391">
            <v>0</v>
          </cell>
          <cell r="DA391">
            <v>0</v>
          </cell>
          <cell r="DB391">
            <v>0</v>
          </cell>
          <cell r="DC391">
            <v>64.526168425505233</v>
          </cell>
          <cell r="DD391">
            <v>67</v>
          </cell>
          <cell r="DE391">
            <v>0</v>
          </cell>
          <cell r="DF391">
            <v>0</v>
          </cell>
          <cell r="DG391">
            <v>58.684931506849324</v>
          </cell>
          <cell r="DH391">
            <v>46.950050499066762</v>
          </cell>
          <cell r="DI391">
            <v>0</v>
          </cell>
          <cell r="DJ391">
            <v>0</v>
          </cell>
          <cell r="DK391">
            <v>27.3224043715847</v>
          </cell>
          <cell r="DL391">
            <v>41.028280559922152</v>
          </cell>
          <cell r="DM391">
            <v>0</v>
          </cell>
          <cell r="DN391">
            <v>0</v>
          </cell>
          <cell r="DO391">
            <v>0</v>
          </cell>
          <cell r="DP391">
            <v>-7.3917808219178056</v>
          </cell>
          <cell r="DR391">
            <v>68.350684931506848</v>
          </cell>
          <cell r="DS391">
            <v>0</v>
          </cell>
          <cell r="DT391">
            <v>0</v>
          </cell>
          <cell r="DV391">
            <v>40140</v>
          </cell>
          <cell r="DW391">
            <v>6.1415646682668843</v>
          </cell>
          <cell r="DY391">
            <v>49.7</v>
          </cell>
          <cell r="DZ391">
            <v>44.7</v>
          </cell>
          <cell r="EA391">
            <v>30</v>
          </cell>
          <cell r="EB391">
            <v>30</v>
          </cell>
          <cell r="ED391">
            <v>60</v>
          </cell>
          <cell r="EE391">
            <v>20</v>
          </cell>
          <cell r="EF391">
            <v>51.60137838009247</v>
          </cell>
          <cell r="EG391">
            <v>0</v>
          </cell>
          <cell r="EH391">
            <v>51.60137838009247</v>
          </cell>
          <cell r="EJ391">
            <v>30</v>
          </cell>
          <cell r="EK391">
            <v>90</v>
          </cell>
          <cell r="EL391">
            <v>110</v>
          </cell>
          <cell r="EN391">
            <v>0</v>
          </cell>
          <cell r="EO391">
            <v>60</v>
          </cell>
          <cell r="EP391">
            <v>80</v>
          </cell>
          <cell r="ER391">
            <v>200</v>
          </cell>
          <cell r="ET391">
            <v>15</v>
          </cell>
          <cell r="EU391">
            <v>7.3917808219178056</v>
          </cell>
          <cell r="EV391">
            <v>0</v>
          </cell>
          <cell r="EW391">
            <v>48.718349591085058</v>
          </cell>
          <cell r="EX391">
            <v>12.240554518503984</v>
          </cell>
          <cell r="EZ391">
            <v>56.110130413002864</v>
          </cell>
          <cell r="FA391">
            <v>71.110130413002864</v>
          </cell>
          <cell r="FB391">
            <v>59</v>
          </cell>
          <cell r="FC391">
            <v>68.350684931506848</v>
          </cell>
          <cell r="FE391">
            <v>38271.593306134258</v>
          </cell>
        </row>
        <row r="392">
          <cell r="A392">
            <v>40141</v>
          </cell>
          <cell r="B392">
            <v>24</v>
          </cell>
          <cell r="C392">
            <v>2</v>
          </cell>
          <cell r="D392">
            <v>11</v>
          </cell>
          <cell r="E392">
            <v>2009</v>
          </cell>
          <cell r="G392">
            <v>0</v>
          </cell>
          <cell r="H392">
            <v>1.1094311601638929</v>
          </cell>
          <cell r="I392">
            <v>11.995669812303708</v>
          </cell>
          <cell r="J392">
            <v>60.958904109589042</v>
          </cell>
          <cell r="K392">
            <v>10.833333333333334</v>
          </cell>
          <cell r="L392">
            <v>0.31426018796363486</v>
          </cell>
          <cell r="M392">
            <v>8.2825404803653981</v>
          </cell>
          <cell r="N392">
            <v>8.1229090909090917</v>
          </cell>
          <cell r="O392">
            <v>21.334362834121862</v>
          </cell>
          <cell r="P392">
            <v>17.452133882221435</v>
          </cell>
          <cell r="Q392">
            <v>27.482596970532093</v>
          </cell>
          <cell r="R392">
            <v>17.507670067683122</v>
          </cell>
          <cell r="S392">
            <v>45.277172878636527</v>
          </cell>
          <cell r="T392">
            <v>22.057409233677742</v>
          </cell>
          <cell r="U392">
            <v>37.11525038596011</v>
          </cell>
          <cell r="W392">
            <v>0</v>
          </cell>
          <cell r="X392">
            <v>13.105100972467602</v>
          </cell>
          <cell r="Y392">
            <v>0</v>
          </cell>
          <cell r="Z392">
            <v>0</v>
          </cell>
          <cell r="AA392">
            <v>10.833333333333334</v>
          </cell>
          <cell r="AB392">
            <v>2.4255331734634873</v>
          </cell>
          <cell r="AC392">
            <v>5</v>
          </cell>
          <cell r="AD392">
            <v>0</v>
          </cell>
          <cell r="AE392">
            <v>0</v>
          </cell>
          <cell r="AF392">
            <v>0</v>
          </cell>
          <cell r="AG392">
            <v>9.2941765857746379</v>
          </cell>
          <cell r="AH392">
            <v>3.7640932910468532</v>
          </cell>
          <cell r="AI392">
            <v>0</v>
          </cell>
          <cell r="AJ392">
            <v>0</v>
          </cell>
          <cell r="AK392">
            <v>0</v>
          </cell>
          <cell r="AL392">
            <v>0</v>
          </cell>
          <cell r="AM392">
            <v>0</v>
          </cell>
          <cell r="AN392">
            <v>0</v>
          </cell>
          <cell r="AO392">
            <v>0</v>
          </cell>
          <cell r="AP392">
            <v>0</v>
          </cell>
          <cell r="AQ392">
            <v>0</v>
          </cell>
          <cell r="AR392">
            <v>30</v>
          </cell>
          <cell r="AS392">
            <v>50.012670463511647</v>
          </cell>
          <cell r="AT392">
            <v>0</v>
          </cell>
          <cell r="AU392">
            <v>0</v>
          </cell>
          <cell r="AV392">
            <v>0</v>
          </cell>
          <cell r="AW392">
            <v>67</v>
          </cell>
          <cell r="AX392">
            <v>0</v>
          </cell>
          <cell r="AY392">
            <v>0</v>
          </cell>
          <cell r="AZ392">
            <v>8.5574215877413522</v>
          </cell>
          <cell r="BA392">
            <v>0</v>
          </cell>
          <cell r="BB392">
            <v>28.89241091053303</v>
          </cell>
          <cell r="BC392">
            <v>0</v>
          </cell>
          <cell r="BD392">
            <v>0</v>
          </cell>
          <cell r="BE392">
            <v>27.3224043715847</v>
          </cell>
          <cell r="BF392">
            <v>33.636499738004346</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7.3917808219178056</v>
          </cell>
          <cell r="BU392">
            <v>0</v>
          </cell>
          <cell r="BV392">
            <v>-7.3917808219178056</v>
          </cell>
          <cell r="BW392">
            <v>0</v>
          </cell>
          <cell r="BX392">
            <v>0</v>
          </cell>
          <cell r="BY392">
            <v>0</v>
          </cell>
          <cell r="CA392">
            <v>0</v>
          </cell>
          <cell r="CB392">
            <v>0</v>
          </cell>
          <cell r="CC392">
            <v>0</v>
          </cell>
          <cell r="CD392">
            <v>0</v>
          </cell>
          <cell r="CE392">
            <v>0</v>
          </cell>
          <cell r="CF392">
            <v>0</v>
          </cell>
          <cell r="CH392">
            <v>0</v>
          </cell>
          <cell r="CJ392">
            <v>40141</v>
          </cell>
          <cell r="CK392">
            <v>13.105100972467602</v>
          </cell>
          <cell r="CL392">
            <v>9.2941765857746379</v>
          </cell>
          <cell r="CM392">
            <v>68.350684931506848</v>
          </cell>
          <cell r="CN392">
            <v>0</v>
          </cell>
          <cell r="CO392">
            <v>0</v>
          </cell>
          <cell r="CP392">
            <v>53.776763754558502</v>
          </cell>
          <cell r="CQ392">
            <v>0</v>
          </cell>
          <cell r="CR392">
            <v>30</v>
          </cell>
          <cell r="CS392">
            <v>0</v>
          </cell>
          <cell r="CU392">
            <v>40141</v>
          </cell>
          <cell r="CV392">
            <v>2.4255331734634873</v>
          </cell>
          <cell r="CW392">
            <v>5</v>
          </cell>
          <cell r="CX392">
            <v>0</v>
          </cell>
          <cell r="CY392">
            <v>0</v>
          </cell>
          <cell r="CZ392">
            <v>0</v>
          </cell>
          <cell r="DA392">
            <v>0</v>
          </cell>
          <cell r="DB392">
            <v>0</v>
          </cell>
          <cell r="DC392">
            <v>66.881864727026098</v>
          </cell>
          <cell r="DD392">
            <v>67</v>
          </cell>
          <cell r="DE392">
            <v>0</v>
          </cell>
          <cell r="DF392">
            <v>0</v>
          </cell>
          <cell r="DG392">
            <v>58.684931506849324</v>
          </cell>
          <cell r="DH392">
            <v>28.89241091053303</v>
          </cell>
          <cell r="DI392">
            <v>0</v>
          </cell>
          <cell r="DJ392">
            <v>0</v>
          </cell>
          <cell r="DK392">
            <v>27.3224043715847</v>
          </cell>
          <cell r="DL392">
            <v>41.028280559922152</v>
          </cell>
          <cell r="DM392">
            <v>0</v>
          </cell>
          <cell r="DN392">
            <v>0</v>
          </cell>
          <cell r="DO392">
            <v>0</v>
          </cell>
          <cell r="DP392">
            <v>-7.3917808219178056</v>
          </cell>
          <cell r="DR392">
            <v>68.350684931506848</v>
          </cell>
          <cell r="DS392">
            <v>0</v>
          </cell>
          <cell r="DT392">
            <v>0</v>
          </cell>
          <cell r="DV392">
            <v>40141</v>
          </cell>
          <cell r="DW392">
            <v>6.1961177238497589</v>
          </cell>
          <cell r="DY392">
            <v>49.7</v>
          </cell>
          <cell r="DZ392">
            <v>44.7</v>
          </cell>
          <cell r="EA392">
            <v>30</v>
          </cell>
          <cell r="EB392">
            <v>30</v>
          </cell>
          <cell r="ED392">
            <v>60</v>
          </cell>
          <cell r="EE392">
            <v>20</v>
          </cell>
          <cell r="EF392">
            <v>53.776763754558502</v>
          </cell>
          <cell r="EG392">
            <v>0</v>
          </cell>
          <cell r="EH392">
            <v>53.776763754558502</v>
          </cell>
          <cell r="EJ392">
            <v>30</v>
          </cell>
          <cell r="EK392">
            <v>90</v>
          </cell>
          <cell r="EL392">
            <v>110</v>
          </cell>
          <cell r="EN392">
            <v>0</v>
          </cell>
          <cell r="EO392">
            <v>60</v>
          </cell>
          <cell r="EP392">
            <v>80</v>
          </cell>
          <cell r="ER392">
            <v>200</v>
          </cell>
          <cell r="ET392">
            <v>15</v>
          </cell>
          <cell r="EU392">
            <v>7.3917808219178056</v>
          </cell>
          <cell r="EV392">
            <v>0</v>
          </cell>
          <cell r="EW392">
            <v>49.059549196176015</v>
          </cell>
          <cell r="EX392">
            <v>11.899354913413028</v>
          </cell>
          <cell r="EZ392">
            <v>56.45133001809382</v>
          </cell>
          <cell r="FA392">
            <v>71.451330018093813</v>
          </cell>
          <cell r="FB392">
            <v>59</v>
          </cell>
          <cell r="FC392">
            <v>68.350684931506848</v>
          </cell>
          <cell r="FE392">
            <v>38271.593306365743</v>
          </cell>
        </row>
        <row r="393">
          <cell r="A393">
            <v>40142</v>
          </cell>
          <cell r="B393">
            <v>25</v>
          </cell>
          <cell r="C393">
            <v>3</v>
          </cell>
          <cell r="D393">
            <v>11</v>
          </cell>
          <cell r="E393">
            <v>2009</v>
          </cell>
          <cell r="G393">
            <v>0</v>
          </cell>
          <cell r="H393">
            <v>0.8628093802364678</v>
          </cell>
          <cell r="I393">
            <v>11.361943732948015</v>
          </cell>
          <cell r="J393">
            <v>60.958904109589042</v>
          </cell>
          <cell r="K393">
            <v>10.833333333333334</v>
          </cell>
          <cell r="L393">
            <v>0.24440149848490289</v>
          </cell>
          <cell r="M393">
            <v>7.8449774273757988</v>
          </cell>
          <cell r="N393">
            <v>8.1229090909090917</v>
          </cell>
          <cell r="O393">
            <v>16.59182564507142</v>
          </cell>
          <cell r="P393">
            <v>16.530145151735791</v>
          </cell>
          <cell r="Q393">
            <v>27.208677028482239</v>
          </cell>
          <cell r="R393">
            <v>17.507670067683122</v>
          </cell>
          <cell r="S393">
            <v>40.097272974933787</v>
          </cell>
          <cell r="T393">
            <v>22.109237770918607</v>
          </cell>
          <cell r="U393">
            <v>32.865012817197524</v>
          </cell>
          <cell r="W393">
            <v>0</v>
          </cell>
          <cell r="X393">
            <v>12.224753113184484</v>
          </cell>
          <cell r="Y393">
            <v>0</v>
          </cell>
          <cell r="Z393">
            <v>0</v>
          </cell>
          <cell r="AA393">
            <v>10.833333333333334</v>
          </cell>
          <cell r="AB393">
            <v>2.4243028305494114</v>
          </cell>
          <cell r="AC393">
            <v>5</v>
          </cell>
          <cell r="AD393">
            <v>0</v>
          </cell>
          <cell r="AE393">
            <v>0</v>
          </cell>
          <cell r="AF393">
            <v>0</v>
          </cell>
          <cell r="AG393">
            <v>8.7879851862203822</v>
          </cell>
          <cell r="AH393">
            <v>3.970378866830707</v>
          </cell>
          <cell r="AI393">
            <v>0</v>
          </cell>
          <cell r="AJ393">
            <v>0</v>
          </cell>
          <cell r="AK393">
            <v>0</v>
          </cell>
          <cell r="AL393">
            <v>0</v>
          </cell>
          <cell r="AM393">
            <v>0</v>
          </cell>
          <cell r="AN393">
            <v>0</v>
          </cell>
          <cell r="AO393">
            <v>0</v>
          </cell>
          <cell r="AP393">
            <v>0</v>
          </cell>
          <cell r="AQ393">
            <v>0</v>
          </cell>
          <cell r="AR393">
            <v>30</v>
          </cell>
          <cell r="AS393">
            <v>43.867939026141862</v>
          </cell>
          <cell r="AT393">
            <v>0</v>
          </cell>
          <cell r="AU393">
            <v>0</v>
          </cell>
          <cell r="AV393">
            <v>0</v>
          </cell>
          <cell r="AW393">
            <v>35.221683296138508</v>
          </cell>
          <cell r="AX393">
            <v>0</v>
          </cell>
          <cell r="AY393">
            <v>0</v>
          </cell>
          <cell r="AZ393">
            <v>9.0636129872956062</v>
          </cell>
          <cell r="BA393">
            <v>0</v>
          </cell>
          <cell r="BB393">
            <v>50.786227279615808</v>
          </cell>
          <cell r="BC393">
            <v>0</v>
          </cell>
          <cell r="BD393">
            <v>0</v>
          </cell>
          <cell r="BE393">
            <v>27.3224043715847</v>
          </cell>
          <cell r="BF393">
            <v>33.636499738004346</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7.3917808219178056</v>
          </cell>
          <cell r="BU393">
            <v>0</v>
          </cell>
          <cell r="BV393">
            <v>-7.3917808219178056</v>
          </cell>
          <cell r="BW393">
            <v>0</v>
          </cell>
          <cell r="BX393">
            <v>0</v>
          </cell>
          <cell r="BY393">
            <v>0</v>
          </cell>
          <cell r="CA393">
            <v>0</v>
          </cell>
          <cell r="CB393">
            <v>0</v>
          </cell>
          <cell r="CC393">
            <v>0</v>
          </cell>
          <cell r="CD393">
            <v>0</v>
          </cell>
          <cell r="CE393">
            <v>0</v>
          </cell>
          <cell r="CF393">
            <v>0</v>
          </cell>
          <cell r="CH393">
            <v>0</v>
          </cell>
          <cell r="CJ393">
            <v>40142</v>
          </cell>
          <cell r="CK393">
            <v>12.224753113184484</v>
          </cell>
          <cell r="CL393">
            <v>8.7879851862203822</v>
          </cell>
          <cell r="CM393">
            <v>68.350684931506848</v>
          </cell>
          <cell r="CN393">
            <v>0</v>
          </cell>
          <cell r="CO393">
            <v>0</v>
          </cell>
          <cell r="CP393">
            <v>47.838317892972569</v>
          </cell>
          <cell r="CQ393">
            <v>0</v>
          </cell>
          <cell r="CR393">
            <v>30</v>
          </cell>
          <cell r="CS393">
            <v>0</v>
          </cell>
          <cell r="CU393">
            <v>40142</v>
          </cell>
          <cell r="CV393">
            <v>2.4243028305494114</v>
          </cell>
          <cell r="CW393">
            <v>5</v>
          </cell>
          <cell r="CX393">
            <v>0</v>
          </cell>
          <cell r="CY393">
            <v>0</v>
          </cell>
          <cell r="CZ393">
            <v>0</v>
          </cell>
          <cell r="DA393">
            <v>0</v>
          </cell>
          <cell r="DB393">
            <v>0</v>
          </cell>
          <cell r="DC393">
            <v>60.063071006157053</v>
          </cell>
          <cell r="DD393">
            <v>35.221683296138508</v>
          </cell>
          <cell r="DE393">
            <v>0</v>
          </cell>
          <cell r="DF393">
            <v>0</v>
          </cell>
          <cell r="DG393">
            <v>58.684931506849324</v>
          </cell>
          <cell r="DH393">
            <v>50.786227279615808</v>
          </cell>
          <cell r="DI393">
            <v>0</v>
          </cell>
          <cell r="DJ393">
            <v>0</v>
          </cell>
          <cell r="DK393">
            <v>27.3224043715847</v>
          </cell>
          <cell r="DL393">
            <v>41.028280559922152</v>
          </cell>
          <cell r="DM393">
            <v>0</v>
          </cell>
          <cell r="DN393">
            <v>0</v>
          </cell>
          <cell r="DO393">
            <v>0</v>
          </cell>
          <cell r="DP393">
            <v>-7.3917808219178056</v>
          </cell>
          <cell r="DR393">
            <v>68.350684931506848</v>
          </cell>
          <cell r="DS393">
            <v>0</v>
          </cell>
          <cell r="DT393">
            <v>0</v>
          </cell>
          <cell r="DV393">
            <v>40142</v>
          </cell>
          <cell r="DW393">
            <v>5.8586567908135878</v>
          </cell>
          <cell r="DY393">
            <v>49.7</v>
          </cell>
          <cell r="DZ393">
            <v>44.7</v>
          </cell>
          <cell r="EA393">
            <v>30</v>
          </cell>
          <cell r="EB393">
            <v>30</v>
          </cell>
          <cell r="ED393">
            <v>60</v>
          </cell>
          <cell r="EE393">
            <v>20</v>
          </cell>
          <cell r="EF393">
            <v>47.838317892972569</v>
          </cell>
          <cell r="EG393">
            <v>0</v>
          </cell>
          <cell r="EH393">
            <v>47.838317892972569</v>
          </cell>
          <cell r="EJ393">
            <v>30</v>
          </cell>
          <cell r="EK393">
            <v>90</v>
          </cell>
          <cell r="EL393">
            <v>110</v>
          </cell>
          <cell r="EN393">
            <v>0</v>
          </cell>
          <cell r="EO393">
            <v>60</v>
          </cell>
          <cell r="EP393">
            <v>80</v>
          </cell>
          <cell r="ER393">
            <v>200</v>
          </cell>
          <cell r="ET393">
            <v>15</v>
          </cell>
          <cell r="EU393">
            <v>7.3917808219178056</v>
          </cell>
          <cell r="EV393">
            <v>0</v>
          </cell>
          <cell r="EW393">
            <v>46.077249699228574</v>
          </cell>
          <cell r="EX393">
            <v>14.881654410360468</v>
          </cell>
          <cell r="EZ393">
            <v>53.469030521146379</v>
          </cell>
          <cell r="FA393">
            <v>68.469030521146379</v>
          </cell>
          <cell r="FB393">
            <v>59</v>
          </cell>
          <cell r="FC393">
            <v>68.350684931506848</v>
          </cell>
          <cell r="FE393">
            <v>38271.59330659722</v>
          </cell>
        </row>
        <row r="394">
          <cell r="A394">
            <v>40143</v>
          </cell>
          <cell r="B394">
            <v>26</v>
          </cell>
          <cell r="C394">
            <v>4</v>
          </cell>
          <cell r="D394">
            <v>11</v>
          </cell>
          <cell r="E394">
            <v>2009</v>
          </cell>
          <cell r="G394">
            <v>0</v>
          </cell>
          <cell r="H394">
            <v>0.81457758628065202</v>
          </cell>
          <cell r="I394">
            <v>9.4076988614261499</v>
          </cell>
          <cell r="J394">
            <v>60.958904109589042</v>
          </cell>
          <cell r="K394">
            <v>10.833333333333334</v>
          </cell>
          <cell r="L394">
            <v>0.23073924238589549</v>
          </cell>
          <cell r="M394">
            <v>6.4956478350987119</v>
          </cell>
          <cell r="N394">
            <v>0</v>
          </cell>
          <cell r="O394">
            <v>15.664328176691345</v>
          </cell>
          <cell r="P394">
            <v>13.686973934946993</v>
          </cell>
          <cell r="Q394">
            <v>27.854542818458739</v>
          </cell>
          <cell r="R394">
            <v>17.507670067683122</v>
          </cell>
          <cell r="S394">
            <v>68.414941321407213</v>
          </cell>
          <cell r="T394">
            <v>21.414689531215625</v>
          </cell>
          <cell r="U394">
            <v>23.94864169410841</v>
          </cell>
          <cell r="W394">
            <v>0</v>
          </cell>
          <cell r="X394">
            <v>10.222276447706802</v>
          </cell>
          <cell r="Y394">
            <v>0</v>
          </cell>
          <cell r="Z394">
            <v>0</v>
          </cell>
          <cell r="AA394">
            <v>10.833333333333334</v>
          </cell>
          <cell r="AB394">
            <v>0</v>
          </cell>
          <cell r="AC394">
            <v>5</v>
          </cell>
          <cell r="AD394">
            <v>0</v>
          </cell>
          <cell r="AE394">
            <v>0</v>
          </cell>
          <cell r="AF394">
            <v>0</v>
          </cell>
          <cell r="AG394">
            <v>1.7263870774846071</v>
          </cell>
          <cell r="AH394">
            <v>4.4513917599033981</v>
          </cell>
          <cell r="AI394">
            <v>0</v>
          </cell>
          <cell r="AJ394">
            <v>0</v>
          </cell>
          <cell r="AK394">
            <v>0</v>
          </cell>
          <cell r="AL394">
            <v>0</v>
          </cell>
          <cell r="AM394">
            <v>0</v>
          </cell>
          <cell r="AN394">
            <v>0</v>
          </cell>
          <cell r="AO394">
            <v>0</v>
          </cell>
          <cell r="AP394">
            <v>0</v>
          </cell>
          <cell r="AQ394">
            <v>0</v>
          </cell>
          <cell r="AR394">
            <v>30</v>
          </cell>
          <cell r="AS394">
            <v>40.262123237876807</v>
          </cell>
          <cell r="AT394">
            <v>0</v>
          </cell>
          <cell r="AU394">
            <v>0</v>
          </cell>
          <cell r="AV394">
            <v>0</v>
          </cell>
          <cell r="AW394">
            <v>0</v>
          </cell>
          <cell r="AX394">
            <v>0</v>
          </cell>
          <cell r="AY394">
            <v>0</v>
          </cell>
          <cell r="AZ394">
            <v>16.125211096031379</v>
          </cell>
          <cell r="BA394">
            <v>0</v>
          </cell>
          <cell r="BB394">
            <v>97.653061450699866</v>
          </cell>
          <cell r="BC394">
            <v>0</v>
          </cell>
          <cell r="BD394">
            <v>0</v>
          </cell>
          <cell r="BE394">
            <v>27.3224043715847</v>
          </cell>
          <cell r="BF394">
            <v>31.949997373960048</v>
          </cell>
          <cell r="BG394">
            <v>0</v>
          </cell>
          <cell r="BH394">
            <v>1.6865023640442942</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CA394">
            <v>0</v>
          </cell>
          <cell r="CB394">
            <v>0</v>
          </cell>
          <cell r="CC394">
            <v>0</v>
          </cell>
          <cell r="CD394">
            <v>0</v>
          </cell>
          <cell r="CE394">
            <v>0</v>
          </cell>
          <cell r="CF394">
            <v>0</v>
          </cell>
          <cell r="CH394">
            <v>0</v>
          </cell>
          <cell r="CJ394">
            <v>40143</v>
          </cell>
          <cell r="CK394">
            <v>10.222276447706802</v>
          </cell>
          <cell r="CL394">
            <v>1.7263870774846071</v>
          </cell>
          <cell r="CM394">
            <v>59.272401745544748</v>
          </cell>
          <cell r="CN394">
            <v>0</v>
          </cell>
          <cell r="CO394">
            <v>0</v>
          </cell>
          <cell r="CP394">
            <v>44.713514997780209</v>
          </cell>
          <cell r="CQ394">
            <v>0</v>
          </cell>
          <cell r="CR394">
            <v>30</v>
          </cell>
          <cell r="CS394">
            <v>0</v>
          </cell>
          <cell r="CU394">
            <v>40143</v>
          </cell>
          <cell r="CV394">
            <v>0</v>
          </cell>
          <cell r="CW394">
            <v>5</v>
          </cell>
          <cell r="CX394">
            <v>0</v>
          </cell>
          <cell r="CY394">
            <v>0</v>
          </cell>
          <cell r="CZ394">
            <v>0</v>
          </cell>
          <cell r="DA394">
            <v>0</v>
          </cell>
          <cell r="DB394">
            <v>0</v>
          </cell>
          <cell r="DC394">
            <v>56.6222938095313</v>
          </cell>
          <cell r="DD394">
            <v>0</v>
          </cell>
          <cell r="DE394">
            <v>0</v>
          </cell>
          <cell r="DF394">
            <v>0</v>
          </cell>
          <cell r="DG394">
            <v>58.684931506849324</v>
          </cell>
          <cell r="DH394">
            <v>97.653061450699866</v>
          </cell>
          <cell r="DI394">
            <v>0</v>
          </cell>
          <cell r="DJ394">
            <v>0</v>
          </cell>
          <cell r="DK394">
            <v>27.3224043715847</v>
          </cell>
          <cell r="DL394">
            <v>31.949997373960048</v>
          </cell>
          <cell r="DM394">
            <v>0</v>
          </cell>
          <cell r="DN394">
            <v>0</v>
          </cell>
          <cell r="DO394">
            <v>0</v>
          </cell>
          <cell r="DP394">
            <v>0</v>
          </cell>
          <cell r="DR394">
            <v>59.272401745544748</v>
          </cell>
          <cell r="DS394">
            <v>0</v>
          </cell>
          <cell r="DT394">
            <v>0</v>
          </cell>
          <cell r="DV394">
            <v>40143</v>
          </cell>
          <cell r="DW394">
            <v>1.1509247183230713</v>
          </cell>
          <cell r="DY394">
            <v>49.7</v>
          </cell>
          <cell r="DZ394">
            <v>44.7</v>
          </cell>
          <cell r="EA394">
            <v>30</v>
          </cell>
          <cell r="EB394">
            <v>30</v>
          </cell>
          <cell r="ED394">
            <v>60</v>
          </cell>
          <cell r="EE394">
            <v>20</v>
          </cell>
          <cell r="EF394">
            <v>44.713514997780209</v>
          </cell>
          <cell r="EG394">
            <v>0</v>
          </cell>
          <cell r="EH394">
            <v>44.713514997780209</v>
          </cell>
          <cell r="EJ394">
            <v>30</v>
          </cell>
          <cell r="EK394">
            <v>90</v>
          </cell>
          <cell r="EL394">
            <v>110</v>
          </cell>
          <cell r="EN394">
            <v>0</v>
          </cell>
          <cell r="EO394">
            <v>60</v>
          </cell>
          <cell r="EP394">
            <v>80</v>
          </cell>
          <cell r="ER394">
            <v>200</v>
          </cell>
          <cell r="ET394">
            <v>15</v>
          </cell>
          <cell r="EU394">
            <v>0</v>
          </cell>
          <cell r="EV394">
            <v>0</v>
          </cell>
          <cell r="EW394">
            <v>44.272401745544748</v>
          </cell>
          <cell r="EX394">
            <v>15</v>
          </cell>
          <cell r="EZ394">
            <v>44.272401745544748</v>
          </cell>
          <cell r="FA394">
            <v>59.272401745544748</v>
          </cell>
          <cell r="FB394">
            <v>59</v>
          </cell>
          <cell r="FC394">
            <v>68.350684931506848</v>
          </cell>
          <cell r="FE394">
            <v>38271.593306944444</v>
          </cell>
        </row>
        <row r="395">
          <cell r="A395">
            <v>40144</v>
          </cell>
          <cell r="B395">
            <v>27</v>
          </cell>
          <cell r="C395">
            <v>5</v>
          </cell>
          <cell r="D395">
            <v>11</v>
          </cell>
          <cell r="E395">
            <v>2009</v>
          </cell>
          <cell r="G395">
            <v>0</v>
          </cell>
          <cell r="H395">
            <v>0.85996359056027905</v>
          </cell>
          <cell r="I395">
            <v>9.5162617598701686</v>
          </cell>
          <cell r="J395">
            <v>60.958904109589042</v>
          </cell>
          <cell r="K395">
            <v>10.833333333333334</v>
          </cell>
          <cell r="L395">
            <v>0.24359539313050491</v>
          </cell>
          <cell r="M395">
            <v>6.570606267191109</v>
          </cell>
          <cell r="N395">
            <v>0</v>
          </cell>
          <cell r="O395">
            <v>16.537101105432171</v>
          </cell>
          <cell r="P395">
            <v>13.844918782373828</v>
          </cell>
          <cell r="Q395">
            <v>27.540375151389537</v>
          </cell>
          <cell r="R395">
            <v>17.507670067683122</v>
          </cell>
          <cell r="S395">
            <v>43.124683674470113</v>
          </cell>
          <cell r="T395">
            <v>21.47404007259204</v>
          </cell>
          <cell r="U395">
            <v>25.661137807797488</v>
          </cell>
          <cell r="W395">
            <v>0</v>
          </cell>
          <cell r="X395">
            <v>10.376225350430447</v>
          </cell>
          <cell r="Y395">
            <v>0</v>
          </cell>
          <cell r="Z395">
            <v>0</v>
          </cell>
          <cell r="AA395">
            <v>10.833333333333334</v>
          </cell>
          <cell r="AB395">
            <v>0</v>
          </cell>
          <cell r="AC395">
            <v>5</v>
          </cell>
          <cell r="AD395">
            <v>0</v>
          </cell>
          <cell r="AE395">
            <v>0</v>
          </cell>
          <cell r="AF395">
            <v>0</v>
          </cell>
          <cell r="AG395">
            <v>1.814201660321614</v>
          </cell>
          <cell r="AH395">
            <v>4.3252304778532125</v>
          </cell>
          <cell r="AI395">
            <v>0</v>
          </cell>
          <cell r="AJ395">
            <v>0</v>
          </cell>
          <cell r="AK395">
            <v>0</v>
          </cell>
          <cell r="AL395">
            <v>0</v>
          </cell>
          <cell r="AM395">
            <v>0</v>
          </cell>
          <cell r="AN395">
            <v>0</v>
          </cell>
          <cell r="AO395">
            <v>0</v>
          </cell>
          <cell r="AP395">
            <v>0</v>
          </cell>
          <cell r="AQ395">
            <v>0</v>
          </cell>
          <cell r="AR395">
            <v>30</v>
          </cell>
          <cell r="AS395">
            <v>41.104834629025447</v>
          </cell>
          <cell r="AT395">
            <v>0</v>
          </cell>
          <cell r="AU395">
            <v>0</v>
          </cell>
          <cell r="AV395">
            <v>0</v>
          </cell>
          <cell r="AW395">
            <v>0</v>
          </cell>
          <cell r="AX395">
            <v>0</v>
          </cell>
          <cell r="AY395">
            <v>0</v>
          </cell>
          <cell r="AZ395">
            <v>16.037396513194381</v>
          </cell>
          <cell r="BA395">
            <v>0</v>
          </cell>
          <cell r="BB395">
            <v>74.222465041665259</v>
          </cell>
          <cell r="BC395">
            <v>0</v>
          </cell>
          <cell r="BD395">
            <v>0</v>
          </cell>
          <cell r="BE395">
            <v>27.3224043715847</v>
          </cell>
          <cell r="BF395">
            <v>32.460891730313392</v>
          </cell>
          <cell r="BG395">
            <v>0</v>
          </cell>
          <cell r="BH395">
            <v>1.1756080076909541</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CA395">
            <v>0</v>
          </cell>
          <cell r="CB395">
            <v>0</v>
          </cell>
          <cell r="CC395">
            <v>0</v>
          </cell>
          <cell r="CD395">
            <v>0</v>
          </cell>
          <cell r="CE395">
            <v>0</v>
          </cell>
          <cell r="CF395">
            <v>0</v>
          </cell>
          <cell r="CH395">
            <v>0</v>
          </cell>
          <cell r="CJ395">
            <v>40144</v>
          </cell>
          <cell r="CK395">
            <v>10.376225350430447</v>
          </cell>
          <cell r="CL395">
            <v>1.814201660321614</v>
          </cell>
          <cell r="CM395">
            <v>59.783296101898088</v>
          </cell>
          <cell r="CN395">
            <v>0</v>
          </cell>
          <cell r="CO395">
            <v>0</v>
          </cell>
          <cell r="CP395">
            <v>45.430065106878658</v>
          </cell>
          <cell r="CQ395">
            <v>0</v>
          </cell>
          <cell r="CR395">
            <v>30</v>
          </cell>
          <cell r="CS395">
            <v>0</v>
          </cell>
          <cell r="CU395">
            <v>40144</v>
          </cell>
          <cell r="CV395">
            <v>0</v>
          </cell>
          <cell r="CW395">
            <v>5</v>
          </cell>
          <cell r="CX395">
            <v>0</v>
          </cell>
          <cell r="CY395">
            <v>0</v>
          </cell>
          <cell r="CZ395">
            <v>0</v>
          </cell>
          <cell r="DA395">
            <v>0</v>
          </cell>
          <cell r="DB395">
            <v>0</v>
          </cell>
          <cell r="DC395">
            <v>56.981898465000057</v>
          </cell>
          <cell r="DD395">
            <v>0</v>
          </cell>
          <cell r="DE395">
            <v>0</v>
          </cell>
          <cell r="DF395">
            <v>0</v>
          </cell>
          <cell r="DG395">
            <v>58.684931506849324</v>
          </cell>
          <cell r="DH395">
            <v>74.222465041665259</v>
          </cell>
          <cell r="DI395">
            <v>0</v>
          </cell>
          <cell r="DJ395">
            <v>0</v>
          </cell>
          <cell r="DK395">
            <v>27.3224043715847</v>
          </cell>
          <cell r="DL395">
            <v>32.460891730313392</v>
          </cell>
          <cell r="DM395">
            <v>0</v>
          </cell>
          <cell r="DN395">
            <v>0</v>
          </cell>
          <cell r="DO395">
            <v>0</v>
          </cell>
          <cell r="DP395">
            <v>0</v>
          </cell>
          <cell r="DR395">
            <v>59.783296101898088</v>
          </cell>
          <cell r="DS395">
            <v>0</v>
          </cell>
          <cell r="DT395">
            <v>0</v>
          </cell>
          <cell r="DV395">
            <v>40144</v>
          </cell>
          <cell r="DW395">
            <v>1.2094677735477426</v>
          </cell>
          <cell r="DY395">
            <v>49.7</v>
          </cell>
          <cell r="DZ395">
            <v>44.7</v>
          </cell>
          <cell r="EA395">
            <v>30</v>
          </cell>
          <cell r="EB395">
            <v>30</v>
          </cell>
          <cell r="ED395">
            <v>60</v>
          </cell>
          <cell r="EE395">
            <v>20</v>
          </cell>
          <cell r="EF395">
            <v>45.430065106878658</v>
          </cell>
          <cell r="EG395">
            <v>0</v>
          </cell>
          <cell r="EH395">
            <v>45.430065106878658</v>
          </cell>
          <cell r="EJ395">
            <v>30</v>
          </cell>
          <cell r="EK395">
            <v>90</v>
          </cell>
          <cell r="EL395">
            <v>110</v>
          </cell>
          <cell r="EN395">
            <v>0</v>
          </cell>
          <cell r="EO395">
            <v>60</v>
          </cell>
          <cell r="EP395">
            <v>80</v>
          </cell>
          <cell r="ER395">
            <v>200</v>
          </cell>
          <cell r="ET395">
            <v>15</v>
          </cell>
          <cell r="EU395">
            <v>0</v>
          </cell>
          <cell r="EV395">
            <v>0</v>
          </cell>
          <cell r="EW395">
            <v>44.783296101898088</v>
          </cell>
          <cell r="EX395">
            <v>15</v>
          </cell>
          <cell r="EZ395">
            <v>44.783296101898088</v>
          </cell>
          <cell r="FA395">
            <v>59.783296101898088</v>
          </cell>
          <cell r="FB395">
            <v>59</v>
          </cell>
          <cell r="FC395">
            <v>68.350684931506848</v>
          </cell>
          <cell r="FE395">
            <v>38271.593307060182</v>
          </cell>
        </row>
        <row r="396">
          <cell r="A396">
            <v>40145</v>
          </cell>
          <cell r="B396">
            <v>28</v>
          </cell>
          <cell r="C396">
            <v>6</v>
          </cell>
          <cell r="D396">
            <v>11</v>
          </cell>
          <cell r="E396">
            <v>2009</v>
          </cell>
          <cell r="G396">
            <v>0</v>
          </cell>
          <cell r="H396">
            <v>1.250013638462848</v>
          </cell>
          <cell r="I396">
            <v>12.090388684421544</v>
          </cell>
          <cell r="J396">
            <v>60.958904109589042</v>
          </cell>
          <cell r="K396">
            <v>10.833333333333334</v>
          </cell>
          <cell r="L396">
            <v>0.3540819251213479</v>
          </cell>
          <cell r="M396">
            <v>8.347940154151507</v>
          </cell>
          <cell r="N396">
            <v>8.1229090909090917</v>
          </cell>
          <cell r="O396">
            <v>24.037764097618822</v>
          </cell>
          <cell r="P396">
            <v>17.58993747828891</v>
          </cell>
          <cell r="Q396">
            <v>27.486172183369884</v>
          </cell>
          <cell r="R396">
            <v>17.507670067683122</v>
          </cell>
          <cell r="S396">
            <v>45.277172878636527</v>
          </cell>
          <cell r="T396">
            <v>22.057409233677742</v>
          </cell>
          <cell r="U396">
            <v>37.11525038596011</v>
          </cell>
          <cell r="W396">
            <v>0</v>
          </cell>
          <cell r="X396">
            <v>13.340402322884392</v>
          </cell>
          <cell r="Y396">
            <v>0</v>
          </cell>
          <cell r="Z396">
            <v>0</v>
          </cell>
          <cell r="AA396">
            <v>10.833333333333334</v>
          </cell>
          <cell r="AB396">
            <v>2.4230731117223203</v>
          </cell>
          <cell r="AC396">
            <v>5</v>
          </cell>
          <cell r="AD396">
            <v>0</v>
          </cell>
          <cell r="AE396">
            <v>0</v>
          </cell>
          <cell r="AF396">
            <v>0</v>
          </cell>
          <cell r="AG396">
            <v>9.4018580584596272</v>
          </cell>
          <cell r="AH396">
            <v>3.7128555078508807</v>
          </cell>
          <cell r="AI396">
            <v>0</v>
          </cell>
          <cell r="AJ396">
            <v>0</v>
          </cell>
          <cell r="AK396">
            <v>0</v>
          </cell>
          <cell r="AL396">
            <v>0</v>
          </cell>
          <cell r="AM396">
            <v>0</v>
          </cell>
          <cell r="AN396">
            <v>0</v>
          </cell>
          <cell r="AO396">
            <v>0</v>
          </cell>
          <cell r="AP396">
            <v>0</v>
          </cell>
          <cell r="AQ396">
            <v>0</v>
          </cell>
          <cell r="AR396">
            <v>30</v>
          </cell>
          <cell r="AS396">
            <v>29.240058129169885</v>
          </cell>
          <cell r="AT396">
            <v>0</v>
          </cell>
          <cell r="AU396">
            <v>0</v>
          </cell>
          <cell r="AV396">
            <v>0</v>
          </cell>
          <cell r="AW396">
            <v>0</v>
          </cell>
          <cell r="AX396">
            <v>0</v>
          </cell>
          <cell r="AY396">
            <v>0</v>
          </cell>
          <cell r="AZ396">
            <v>8.4497401150563647</v>
          </cell>
          <cell r="BA396">
            <v>0</v>
          </cell>
          <cell r="BB396">
            <v>96.000092383218004</v>
          </cell>
          <cell r="BC396">
            <v>0</v>
          </cell>
          <cell r="BD396">
            <v>0</v>
          </cell>
          <cell r="BE396">
            <v>27.3224043715847</v>
          </cell>
          <cell r="BF396">
            <v>33.636499738004346</v>
          </cell>
          <cell r="BG396">
            <v>0</v>
          </cell>
          <cell r="BH396">
            <v>0</v>
          </cell>
          <cell r="BI396">
            <v>0</v>
          </cell>
          <cell r="BJ396">
            <v>0</v>
          </cell>
          <cell r="BK396">
            <v>0</v>
          </cell>
          <cell r="BL396">
            <v>0</v>
          </cell>
          <cell r="BM396">
            <v>0</v>
          </cell>
          <cell r="BN396">
            <v>7.3917808219178056</v>
          </cell>
          <cell r="BO396">
            <v>0</v>
          </cell>
          <cell r="BP396">
            <v>0</v>
          </cell>
          <cell r="BQ396">
            <v>16.27684936802217</v>
          </cell>
          <cell r="BR396">
            <v>0</v>
          </cell>
          <cell r="BS396">
            <v>0</v>
          </cell>
          <cell r="BT396">
            <v>0</v>
          </cell>
          <cell r="BU396">
            <v>0</v>
          </cell>
          <cell r="BV396">
            <v>0</v>
          </cell>
          <cell r="BW396">
            <v>0</v>
          </cell>
          <cell r="BX396">
            <v>0</v>
          </cell>
          <cell r="BY396">
            <v>0</v>
          </cell>
          <cell r="CA396">
            <v>0</v>
          </cell>
          <cell r="CB396">
            <v>0</v>
          </cell>
          <cell r="CC396">
            <v>0</v>
          </cell>
          <cell r="CD396">
            <v>0</v>
          </cell>
          <cell r="CE396">
            <v>0</v>
          </cell>
          <cell r="CF396">
            <v>0</v>
          </cell>
          <cell r="CH396">
            <v>0</v>
          </cell>
          <cell r="CJ396">
            <v>40145</v>
          </cell>
          <cell r="CK396">
            <v>13.340402322884392</v>
          </cell>
          <cell r="CL396">
            <v>9.4018580584596272</v>
          </cell>
          <cell r="CM396">
            <v>68.350684931506848</v>
          </cell>
          <cell r="CN396">
            <v>0</v>
          </cell>
          <cell r="CO396">
            <v>0</v>
          </cell>
          <cell r="CP396">
            <v>32.952913637020764</v>
          </cell>
          <cell r="CQ396">
            <v>0</v>
          </cell>
          <cell r="CR396">
            <v>30</v>
          </cell>
          <cell r="CS396">
            <v>0</v>
          </cell>
          <cell r="CU396">
            <v>40145</v>
          </cell>
          <cell r="CV396">
            <v>2.4230731117223203</v>
          </cell>
          <cell r="CW396">
            <v>5</v>
          </cell>
          <cell r="CX396">
            <v>0</v>
          </cell>
          <cell r="CY396">
            <v>0</v>
          </cell>
          <cell r="CZ396">
            <v>0</v>
          </cell>
          <cell r="DA396">
            <v>0</v>
          </cell>
          <cell r="DB396">
            <v>0</v>
          </cell>
          <cell r="DC396">
            <v>46.293315959905158</v>
          </cell>
          <cell r="DD396">
            <v>0</v>
          </cell>
          <cell r="DE396">
            <v>0</v>
          </cell>
          <cell r="DF396">
            <v>0</v>
          </cell>
          <cell r="DG396">
            <v>58.684931506849324</v>
          </cell>
          <cell r="DH396">
            <v>96.000092383218004</v>
          </cell>
          <cell r="DI396">
            <v>0</v>
          </cell>
          <cell r="DJ396">
            <v>0</v>
          </cell>
          <cell r="DK396">
            <v>27.3224043715847</v>
          </cell>
          <cell r="DL396">
            <v>41.028280559922152</v>
          </cell>
          <cell r="DM396">
            <v>0</v>
          </cell>
          <cell r="DN396">
            <v>0</v>
          </cell>
          <cell r="DO396">
            <v>16.27684936802217</v>
          </cell>
          <cell r="DP396">
            <v>0</v>
          </cell>
          <cell r="DR396">
            <v>68.350684931506848</v>
          </cell>
          <cell r="DS396">
            <v>0</v>
          </cell>
          <cell r="DT396">
            <v>0</v>
          </cell>
          <cell r="DV396">
            <v>40145</v>
          </cell>
          <cell r="DW396">
            <v>6.2679053723064184</v>
          </cell>
          <cell r="DY396">
            <v>49.7</v>
          </cell>
          <cell r="DZ396">
            <v>44.7</v>
          </cell>
          <cell r="EA396">
            <v>30</v>
          </cell>
          <cell r="EB396">
            <v>30</v>
          </cell>
          <cell r="ED396">
            <v>60</v>
          </cell>
          <cell r="EE396">
            <v>20</v>
          </cell>
          <cell r="EF396">
            <v>40.344694458938569</v>
          </cell>
          <cell r="EG396">
            <v>0</v>
          </cell>
          <cell r="EH396">
            <v>40.344694458938569</v>
          </cell>
          <cell r="EJ396">
            <v>30</v>
          </cell>
          <cell r="EK396">
            <v>90</v>
          </cell>
          <cell r="EL396">
            <v>110</v>
          </cell>
          <cell r="EN396">
            <v>0</v>
          </cell>
          <cell r="EO396">
            <v>60</v>
          </cell>
          <cell r="EP396">
            <v>80</v>
          </cell>
          <cell r="ER396">
            <v>200</v>
          </cell>
          <cell r="ET396">
            <v>15</v>
          </cell>
          <cell r="EU396">
            <v>0</v>
          </cell>
          <cell r="EV396">
            <v>0</v>
          </cell>
          <cell r="EW396">
            <v>56.897074723685947</v>
          </cell>
          <cell r="EX396">
            <v>11.453610207820901</v>
          </cell>
          <cell r="EZ396">
            <v>56.897074723685947</v>
          </cell>
          <cell r="FA396">
            <v>71.897074723685947</v>
          </cell>
          <cell r="FB396">
            <v>59</v>
          </cell>
          <cell r="FC396">
            <v>68.350684931506848</v>
          </cell>
          <cell r="FE396">
            <v>38271.593307291667</v>
          </cell>
        </row>
        <row r="397">
          <cell r="A397">
            <v>40146</v>
          </cell>
          <cell r="B397">
            <v>29</v>
          </cell>
          <cell r="C397">
            <v>7</v>
          </cell>
          <cell r="D397">
            <v>11</v>
          </cell>
          <cell r="E397">
            <v>2009</v>
          </cell>
          <cell r="G397">
            <v>0</v>
          </cell>
          <cell r="H397">
            <v>1.2329607297593315</v>
          </cell>
          <cell r="I397">
            <v>12.077835260031007</v>
          </cell>
          <cell r="J397">
            <v>60.958904109589042</v>
          </cell>
          <cell r="K397">
            <v>10.833333333333334</v>
          </cell>
          <cell r="L397">
            <v>0.34925147643113624</v>
          </cell>
          <cell r="M397">
            <v>8.3392725059660613</v>
          </cell>
          <cell r="N397">
            <v>8.1229090909090917</v>
          </cell>
          <cell r="O397">
            <v>23.709836638285317</v>
          </cell>
          <cell r="P397">
            <v>17.571673884294405</v>
          </cell>
          <cell r="Q397">
            <v>27.43788893223326</v>
          </cell>
          <cell r="R397">
            <v>17.507670067683122</v>
          </cell>
          <cell r="S397">
            <v>50.996954164351102</v>
          </cell>
          <cell r="T397">
            <v>22.084689606262764</v>
          </cell>
          <cell r="U397">
            <v>37.358651587567934</v>
          </cell>
          <cell r="W397">
            <v>0</v>
          </cell>
          <cell r="X397">
            <v>0</v>
          </cell>
          <cell r="Y397">
            <v>0</v>
          </cell>
          <cell r="Z397">
            <v>0</v>
          </cell>
          <cell r="AA397">
            <v>10.833333333333334</v>
          </cell>
          <cell r="AB397">
            <v>2.4218440166656503</v>
          </cell>
          <cell r="AC397">
            <v>5</v>
          </cell>
          <cell r="AD397">
            <v>0</v>
          </cell>
          <cell r="AE397">
            <v>0</v>
          </cell>
          <cell r="AF397">
            <v>0</v>
          </cell>
          <cell r="AG397">
            <v>9.3895890566406397</v>
          </cell>
          <cell r="AH397">
            <v>0</v>
          </cell>
          <cell r="AI397">
            <v>0</v>
          </cell>
          <cell r="AJ397">
            <v>0</v>
          </cell>
          <cell r="AK397">
            <v>0</v>
          </cell>
          <cell r="AL397">
            <v>0</v>
          </cell>
          <cell r="AM397">
            <v>0</v>
          </cell>
          <cell r="AN397">
            <v>0</v>
          </cell>
          <cell r="AO397">
            <v>0</v>
          </cell>
          <cell r="AP397">
            <v>0</v>
          </cell>
          <cell r="AQ397">
            <v>0</v>
          </cell>
          <cell r="AR397">
            <v>30</v>
          </cell>
          <cell r="AS397">
            <v>0</v>
          </cell>
          <cell r="AT397">
            <v>0</v>
          </cell>
          <cell r="AU397">
            <v>0</v>
          </cell>
          <cell r="AV397">
            <v>0</v>
          </cell>
          <cell r="AW397">
            <v>0</v>
          </cell>
          <cell r="AX397">
            <v>0</v>
          </cell>
          <cell r="AY397">
            <v>0</v>
          </cell>
          <cell r="AZ397">
            <v>8.4620091168753504</v>
          </cell>
          <cell r="BA397">
            <v>0</v>
          </cell>
          <cell r="BB397">
            <v>101.97828624130645</v>
          </cell>
          <cell r="BC397">
            <v>0</v>
          </cell>
          <cell r="BD397">
            <v>0</v>
          </cell>
          <cell r="BE397">
            <v>27.3224043715847</v>
          </cell>
          <cell r="BF397">
            <v>33.636499738004346</v>
          </cell>
          <cell r="BG397">
            <v>0</v>
          </cell>
          <cell r="BH397">
            <v>0</v>
          </cell>
          <cell r="BI397">
            <v>0</v>
          </cell>
          <cell r="BJ397">
            <v>7.3917808219178056</v>
          </cell>
          <cell r="BK397">
            <v>0</v>
          </cell>
          <cell r="BL397">
            <v>0</v>
          </cell>
          <cell r="BM397">
            <v>0</v>
          </cell>
          <cell r="BN397">
            <v>0</v>
          </cell>
          <cell r="BO397">
            <v>0</v>
          </cell>
          <cell r="BP397">
            <v>0</v>
          </cell>
          <cell r="BQ397">
            <v>8.8751506319778315</v>
          </cell>
          <cell r="BR397">
            <v>0</v>
          </cell>
          <cell r="BS397">
            <v>0</v>
          </cell>
          <cell r="BT397">
            <v>0</v>
          </cell>
          <cell r="BU397">
            <v>0</v>
          </cell>
          <cell r="BV397">
            <v>0</v>
          </cell>
          <cell r="BW397">
            <v>0</v>
          </cell>
          <cell r="BX397">
            <v>0</v>
          </cell>
          <cell r="BY397">
            <v>0</v>
          </cell>
          <cell r="CA397">
            <v>5.9190151678725336</v>
          </cell>
          <cell r="CB397">
            <v>0</v>
          </cell>
          <cell r="CC397">
            <v>0</v>
          </cell>
          <cell r="CD397">
            <v>0</v>
          </cell>
          <cell r="CE397">
            <v>47.351918890518277</v>
          </cell>
          <cell r="CF397">
            <v>0</v>
          </cell>
          <cell r="CH397">
            <v>53.270934058390807</v>
          </cell>
          <cell r="CJ397">
            <v>40146</v>
          </cell>
          <cell r="CK397">
            <v>0</v>
          </cell>
          <cell r="CL397">
            <v>9.3895890566406397</v>
          </cell>
          <cell r="CM397">
            <v>68.350684931506848</v>
          </cell>
          <cell r="CN397">
            <v>0</v>
          </cell>
          <cell r="CO397">
            <v>0</v>
          </cell>
          <cell r="CP397">
            <v>0</v>
          </cell>
          <cell r="CQ397">
            <v>0</v>
          </cell>
          <cell r="CR397">
            <v>30</v>
          </cell>
          <cell r="CS397">
            <v>0</v>
          </cell>
          <cell r="CU397">
            <v>40146</v>
          </cell>
          <cell r="CV397">
            <v>2.4218440166656503</v>
          </cell>
          <cell r="CW397">
            <v>5</v>
          </cell>
          <cell r="CX397">
            <v>0</v>
          </cell>
          <cell r="CY397">
            <v>0</v>
          </cell>
          <cell r="CZ397">
            <v>0</v>
          </cell>
          <cell r="DA397">
            <v>0</v>
          </cell>
          <cell r="DB397">
            <v>0</v>
          </cell>
          <cell r="DC397">
            <v>0</v>
          </cell>
          <cell r="DD397">
            <v>0</v>
          </cell>
          <cell r="DE397">
            <v>0</v>
          </cell>
          <cell r="DF397">
            <v>0</v>
          </cell>
          <cell r="DG397">
            <v>58.684931506849324</v>
          </cell>
          <cell r="DH397">
            <v>101.97828624130645</v>
          </cell>
          <cell r="DI397">
            <v>0</v>
          </cell>
          <cell r="DJ397">
            <v>0</v>
          </cell>
          <cell r="DK397">
            <v>27.3224043715847</v>
          </cell>
          <cell r="DL397">
            <v>41.028280559922152</v>
          </cell>
          <cell r="DM397">
            <v>0</v>
          </cell>
          <cell r="DN397">
            <v>0</v>
          </cell>
          <cell r="DO397">
            <v>8.8751506319778315</v>
          </cell>
          <cell r="DP397">
            <v>0</v>
          </cell>
          <cell r="DR397">
            <v>68.350684931506848</v>
          </cell>
          <cell r="DS397">
            <v>53.270934058390807</v>
          </cell>
          <cell r="DT397">
            <v>0</v>
          </cell>
          <cell r="DV397">
            <v>40146</v>
          </cell>
          <cell r="DW397">
            <v>6.2597260377604265</v>
          </cell>
          <cell r="DY397">
            <v>49.7</v>
          </cell>
          <cell r="DZ397">
            <v>44.7</v>
          </cell>
          <cell r="EA397">
            <v>30</v>
          </cell>
          <cell r="EB397">
            <v>30</v>
          </cell>
          <cell r="ED397">
            <v>60</v>
          </cell>
          <cell r="EE397">
            <v>20</v>
          </cell>
          <cell r="EF397">
            <v>47.351918890518277</v>
          </cell>
          <cell r="EG397">
            <v>0</v>
          </cell>
          <cell r="EH397">
            <v>47.351918890518277</v>
          </cell>
          <cell r="EJ397">
            <v>30</v>
          </cell>
          <cell r="EK397">
            <v>90</v>
          </cell>
          <cell r="EL397">
            <v>110</v>
          </cell>
          <cell r="EN397">
            <v>0</v>
          </cell>
          <cell r="EO397">
            <v>60</v>
          </cell>
          <cell r="EP397">
            <v>80</v>
          </cell>
          <cell r="ER397">
            <v>200</v>
          </cell>
          <cell r="ET397">
            <v>15</v>
          </cell>
          <cell r="EU397">
            <v>0</v>
          </cell>
          <cell r="EV397">
            <v>0</v>
          </cell>
          <cell r="EW397">
            <v>56.837998614205119</v>
          </cell>
          <cell r="EX397">
            <v>11.512686317301728</v>
          </cell>
          <cell r="EZ397">
            <v>56.837998614205119</v>
          </cell>
          <cell r="FA397">
            <v>71.837998614205119</v>
          </cell>
          <cell r="FB397">
            <v>59</v>
          </cell>
          <cell r="FC397">
            <v>68.350684931506848</v>
          </cell>
          <cell r="FE397">
            <v>38271.59330763889</v>
          </cell>
        </row>
        <row r="398">
          <cell r="A398">
            <v>40147</v>
          </cell>
          <cell r="B398">
            <v>30</v>
          </cell>
          <cell r="C398">
            <v>1</v>
          </cell>
          <cell r="D398">
            <v>11</v>
          </cell>
          <cell r="E398">
            <v>2009</v>
          </cell>
          <cell r="G398">
            <v>0</v>
          </cell>
          <cell r="H398">
            <v>1.0346114234363157</v>
          </cell>
          <cell r="I398">
            <v>11.943749807470287</v>
          </cell>
          <cell r="J398">
            <v>60.958904109589042</v>
          </cell>
          <cell r="K398">
            <v>10.833333333333334</v>
          </cell>
          <cell r="L398">
            <v>0.29306656606831644</v>
          </cell>
          <cell r="M398">
            <v>8.24669174923973</v>
          </cell>
          <cell r="N398">
            <v>8.1229090909090917</v>
          </cell>
          <cell r="O398">
            <v>19.895579187316958</v>
          </cell>
          <cell r="P398">
            <v>17.37659705187378</v>
          </cell>
          <cell r="Q398">
            <v>27.412802910520316</v>
          </cell>
          <cell r="R398">
            <v>17.507670067683122</v>
          </cell>
          <cell r="S398">
            <v>53.080657445912209</v>
          </cell>
          <cell r="T398">
            <v>22.094627783797559</v>
          </cell>
          <cell r="U398">
            <v>37.44732209037069</v>
          </cell>
          <cell r="W398">
            <v>0</v>
          </cell>
          <cell r="X398">
            <v>0</v>
          </cell>
          <cell r="Y398">
            <v>0</v>
          </cell>
          <cell r="Z398">
            <v>0</v>
          </cell>
          <cell r="AA398">
            <v>10.833333333333334</v>
          </cell>
          <cell r="AB398">
            <v>2.4206155450629936</v>
          </cell>
          <cell r="AC398">
            <v>5</v>
          </cell>
          <cell r="AD398">
            <v>0</v>
          </cell>
          <cell r="AE398">
            <v>0</v>
          </cell>
          <cell r="AF398">
            <v>0</v>
          </cell>
          <cell r="AG398">
            <v>9.2420518611541453</v>
          </cell>
          <cell r="AH398">
            <v>0</v>
          </cell>
          <cell r="AI398">
            <v>0</v>
          </cell>
          <cell r="AJ398">
            <v>0</v>
          </cell>
          <cell r="AK398">
            <v>0</v>
          </cell>
          <cell r="AL398">
            <v>0</v>
          </cell>
          <cell r="AM398">
            <v>0</v>
          </cell>
          <cell r="AN398">
            <v>0</v>
          </cell>
          <cell r="AO398">
            <v>0</v>
          </cell>
          <cell r="AP398">
            <v>0</v>
          </cell>
          <cell r="AQ398">
            <v>0</v>
          </cell>
          <cell r="AR398">
            <v>30</v>
          </cell>
          <cell r="AS398">
            <v>0</v>
          </cell>
          <cell r="AT398">
            <v>0</v>
          </cell>
          <cell r="AU398">
            <v>0</v>
          </cell>
          <cell r="AV398">
            <v>0</v>
          </cell>
          <cell r="AW398">
            <v>0</v>
          </cell>
          <cell r="AX398">
            <v>0</v>
          </cell>
          <cell r="AY398">
            <v>0</v>
          </cell>
          <cell r="AZ398">
            <v>8.609546312361843</v>
          </cell>
          <cell r="BA398">
            <v>0</v>
          </cell>
          <cell r="BB398">
            <v>104.01306100771862</v>
          </cell>
          <cell r="BC398">
            <v>0</v>
          </cell>
          <cell r="BD398">
            <v>0</v>
          </cell>
          <cell r="BE398">
            <v>27.3224043715847</v>
          </cell>
          <cell r="BF398">
            <v>33.636499738004346</v>
          </cell>
          <cell r="BG398">
            <v>0</v>
          </cell>
          <cell r="BH398">
            <v>0</v>
          </cell>
          <cell r="BI398">
            <v>0</v>
          </cell>
          <cell r="BJ398">
            <v>7.3917808219178056</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CA398">
            <v>5.5865804089887963</v>
          </cell>
          <cell r="CB398">
            <v>0</v>
          </cell>
          <cell r="CC398">
            <v>0</v>
          </cell>
          <cell r="CD398">
            <v>0</v>
          </cell>
          <cell r="CE398">
            <v>52.192649217394177</v>
          </cell>
          <cell r="CF398">
            <v>0</v>
          </cell>
          <cell r="CH398">
            <v>57.779229626382971</v>
          </cell>
          <cell r="CJ398">
            <v>40147</v>
          </cell>
          <cell r="CK398">
            <v>0</v>
          </cell>
          <cell r="CL398">
            <v>9.2420518611541453</v>
          </cell>
          <cell r="CM398">
            <v>68.350684931506848</v>
          </cell>
          <cell r="CN398">
            <v>0</v>
          </cell>
          <cell r="CO398">
            <v>0</v>
          </cell>
          <cell r="CP398">
            <v>0</v>
          </cell>
          <cell r="CQ398">
            <v>0</v>
          </cell>
          <cell r="CR398">
            <v>30</v>
          </cell>
          <cell r="CS398">
            <v>0</v>
          </cell>
          <cell r="CU398">
            <v>40147</v>
          </cell>
          <cell r="CV398">
            <v>2.4206155450629936</v>
          </cell>
          <cell r="CW398">
            <v>5</v>
          </cell>
          <cell r="CX398">
            <v>0</v>
          </cell>
          <cell r="CY398">
            <v>0</v>
          </cell>
          <cell r="CZ398">
            <v>0</v>
          </cell>
          <cell r="DA398">
            <v>0</v>
          </cell>
          <cell r="DB398">
            <v>0</v>
          </cell>
          <cell r="DC398">
            <v>0</v>
          </cell>
          <cell r="DD398">
            <v>0</v>
          </cell>
          <cell r="DE398">
            <v>0</v>
          </cell>
          <cell r="DF398">
            <v>0</v>
          </cell>
          <cell r="DG398">
            <v>58.684931506849324</v>
          </cell>
          <cell r="DH398">
            <v>104.01306100771862</v>
          </cell>
          <cell r="DI398">
            <v>0</v>
          </cell>
          <cell r="DJ398">
            <v>0</v>
          </cell>
          <cell r="DK398">
            <v>27.3224043715847</v>
          </cell>
          <cell r="DL398">
            <v>41.028280559922152</v>
          </cell>
          <cell r="DM398">
            <v>0</v>
          </cell>
          <cell r="DN398">
            <v>0</v>
          </cell>
          <cell r="DO398">
            <v>0</v>
          </cell>
          <cell r="DP398">
            <v>0</v>
          </cell>
          <cell r="DR398">
            <v>68.350684931506848</v>
          </cell>
          <cell r="DS398">
            <v>57.779229626382971</v>
          </cell>
          <cell r="DT398">
            <v>0</v>
          </cell>
          <cell r="DV398">
            <v>40147</v>
          </cell>
          <cell r="DW398">
            <v>6.1613679074360972</v>
          </cell>
          <cell r="DY398">
            <v>49.7</v>
          </cell>
          <cell r="DZ398">
            <v>44.7</v>
          </cell>
          <cell r="EA398">
            <v>30</v>
          </cell>
          <cell r="EB398">
            <v>30</v>
          </cell>
          <cell r="ED398">
            <v>60</v>
          </cell>
          <cell r="EE398">
            <v>20</v>
          </cell>
          <cell r="EF398">
            <v>52.192649217394177</v>
          </cell>
          <cell r="EG398">
            <v>0</v>
          </cell>
          <cell r="EH398">
            <v>52.192649217394177</v>
          </cell>
          <cell r="EJ398">
            <v>30</v>
          </cell>
          <cell r="EK398">
            <v>90</v>
          </cell>
          <cell r="EL398">
            <v>110</v>
          </cell>
          <cell r="EN398">
            <v>0</v>
          </cell>
          <cell r="EO398">
            <v>60</v>
          </cell>
          <cell r="EP398">
            <v>80</v>
          </cell>
          <cell r="ER398">
            <v>200</v>
          </cell>
          <cell r="ET398">
            <v>15</v>
          </cell>
          <cell r="EU398">
            <v>0</v>
          </cell>
          <cell r="EV398">
            <v>0</v>
          </cell>
          <cell r="EW398">
            <v>56.206995739703942</v>
          </cell>
          <cell r="EX398">
            <v>12.143689191802906</v>
          </cell>
          <cell r="EZ398">
            <v>56.206995739703942</v>
          </cell>
          <cell r="FA398">
            <v>71.206995739703942</v>
          </cell>
          <cell r="FB398">
            <v>59</v>
          </cell>
          <cell r="FC398">
            <v>68.350684931506848</v>
          </cell>
          <cell r="FE398">
            <v>38271.593307870367</v>
          </cell>
        </row>
        <row r="399">
          <cell r="A399">
            <v>40148</v>
          </cell>
          <cell r="B399">
            <v>1</v>
          </cell>
          <cell r="C399">
            <v>2</v>
          </cell>
          <cell r="D399">
            <v>12</v>
          </cell>
          <cell r="E399">
            <v>2009</v>
          </cell>
          <cell r="G399">
            <v>0</v>
          </cell>
          <cell r="H399">
            <v>1.9526550735642596</v>
          </cell>
          <cell r="I399">
            <v>12.11492569158891</v>
          </cell>
          <cell r="J399">
            <v>60.958904109589042</v>
          </cell>
          <cell r="K399">
            <v>10.483870967741936</v>
          </cell>
          <cell r="L399">
            <v>0.24503037710281783</v>
          </cell>
          <cell r="M399">
            <v>8.2229206311837562</v>
          </cell>
          <cell r="N399">
            <v>8.1229090909090917</v>
          </cell>
          <cell r="O399">
            <v>16.384167028632234</v>
          </cell>
          <cell r="P399">
            <v>15.474101492316505</v>
          </cell>
          <cell r="Q399">
            <v>26.619373139651813</v>
          </cell>
          <cell r="R399">
            <v>16.682246416849431</v>
          </cell>
          <cell r="S399">
            <v>45.175615266450599</v>
          </cell>
          <cell r="T399">
            <v>21.867182716651076</v>
          </cell>
          <cell r="U399">
            <v>38.690770502181515</v>
          </cell>
          <cell r="W399">
            <v>0</v>
          </cell>
          <cell r="X399">
            <v>0</v>
          </cell>
          <cell r="Y399">
            <v>0</v>
          </cell>
          <cell r="Z399">
            <v>0</v>
          </cell>
          <cell r="AA399">
            <v>10.483870967741936</v>
          </cell>
          <cell r="AB399">
            <v>2.4193876965981063</v>
          </cell>
          <cell r="AC399">
            <v>5</v>
          </cell>
          <cell r="AD399">
            <v>0</v>
          </cell>
          <cell r="AE399">
            <v>0</v>
          </cell>
          <cell r="AF399">
            <v>0</v>
          </cell>
          <cell r="AG399">
            <v>9.1714724025975602</v>
          </cell>
          <cell r="AH399">
            <v>0</v>
          </cell>
          <cell r="AI399">
            <v>0</v>
          </cell>
          <cell r="AJ399">
            <v>0</v>
          </cell>
          <cell r="AK399">
            <v>0</v>
          </cell>
          <cell r="AL399">
            <v>0</v>
          </cell>
          <cell r="AM399">
            <v>0</v>
          </cell>
          <cell r="AN399">
            <v>0</v>
          </cell>
          <cell r="AO399">
            <v>0</v>
          </cell>
          <cell r="AP399">
            <v>0</v>
          </cell>
          <cell r="AQ399">
            <v>0</v>
          </cell>
          <cell r="AR399">
            <v>30</v>
          </cell>
          <cell r="AS399">
            <v>0</v>
          </cell>
          <cell r="AT399">
            <v>0</v>
          </cell>
          <cell r="AU399">
            <v>0</v>
          </cell>
          <cell r="AV399">
            <v>0</v>
          </cell>
          <cell r="AW399">
            <v>0</v>
          </cell>
          <cell r="AX399">
            <v>0</v>
          </cell>
          <cell r="AY399">
            <v>0</v>
          </cell>
          <cell r="AZ399">
            <v>9.0295881365098296</v>
          </cell>
          <cell r="BA399">
            <v>0</v>
          </cell>
          <cell r="BB399">
            <v>96.703980348773371</v>
          </cell>
          <cell r="BC399">
            <v>0</v>
          </cell>
          <cell r="BD399">
            <v>0</v>
          </cell>
          <cell r="BE399">
            <v>27.3224043715847</v>
          </cell>
          <cell r="BF399">
            <v>33.636499738004346</v>
          </cell>
          <cell r="BG399">
            <v>0</v>
          </cell>
          <cell r="BH399">
            <v>0</v>
          </cell>
          <cell r="BI399">
            <v>0</v>
          </cell>
          <cell r="BJ399">
            <v>7.3917808219178056</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CA399">
            <v>6.675799943235365</v>
          </cell>
          <cell r="CB399">
            <v>0</v>
          </cell>
          <cell r="CC399">
            <v>0</v>
          </cell>
          <cell r="CD399">
            <v>0</v>
          </cell>
          <cell r="CE399">
            <v>45.159888077449978</v>
          </cell>
          <cell r="CF399">
            <v>0</v>
          </cell>
          <cell r="CH399">
            <v>51.835688020685339</v>
          </cell>
          <cell r="CJ399">
            <v>40148</v>
          </cell>
          <cell r="CK399">
            <v>0</v>
          </cell>
          <cell r="CL399">
            <v>9.1714724025975602</v>
          </cell>
          <cell r="CM399">
            <v>68.350684931506848</v>
          </cell>
          <cell r="CN399">
            <v>0</v>
          </cell>
          <cell r="CO399">
            <v>0</v>
          </cell>
          <cell r="CP399">
            <v>0</v>
          </cell>
          <cell r="CQ399">
            <v>0</v>
          </cell>
          <cell r="CR399">
            <v>30</v>
          </cell>
          <cell r="CS399">
            <v>0</v>
          </cell>
          <cell r="CU399">
            <v>40148</v>
          </cell>
          <cell r="CV399">
            <v>2.4193876965981063</v>
          </cell>
          <cell r="CW399">
            <v>5</v>
          </cell>
          <cell r="CX399">
            <v>0</v>
          </cell>
          <cell r="CY399">
            <v>0</v>
          </cell>
          <cell r="CZ399">
            <v>0</v>
          </cell>
          <cell r="DA399">
            <v>0</v>
          </cell>
          <cell r="DB399">
            <v>0</v>
          </cell>
          <cell r="DC399">
            <v>0</v>
          </cell>
          <cell r="DD399">
            <v>0</v>
          </cell>
          <cell r="DE399">
            <v>0</v>
          </cell>
          <cell r="DF399">
            <v>0</v>
          </cell>
          <cell r="DG399">
            <v>58.684931506849324</v>
          </cell>
          <cell r="DH399">
            <v>96.703980348773371</v>
          </cell>
          <cell r="DI399">
            <v>0</v>
          </cell>
          <cell r="DJ399">
            <v>0</v>
          </cell>
          <cell r="DK399">
            <v>27.3224043715847</v>
          </cell>
          <cell r="DL399">
            <v>41.028280559922152</v>
          </cell>
          <cell r="DM399">
            <v>0</v>
          </cell>
          <cell r="DN399">
            <v>0</v>
          </cell>
          <cell r="DO399">
            <v>0</v>
          </cell>
          <cell r="DP399">
            <v>0</v>
          </cell>
          <cell r="DR399">
            <v>68.350684931506848</v>
          </cell>
          <cell r="DS399">
            <v>51.835688020685339</v>
          </cell>
          <cell r="DT399">
            <v>0</v>
          </cell>
          <cell r="DV399">
            <v>40148</v>
          </cell>
          <cell r="DW399">
            <v>6.1143149350650399</v>
          </cell>
          <cell r="DY399">
            <v>49.7</v>
          </cell>
          <cell r="DZ399">
            <v>44.7</v>
          </cell>
          <cell r="EA399">
            <v>30</v>
          </cell>
          <cell r="EB399">
            <v>30</v>
          </cell>
          <cell r="ED399">
            <v>60</v>
          </cell>
          <cell r="EE399">
            <v>20</v>
          </cell>
          <cell r="EF399">
            <v>45.159888077449978</v>
          </cell>
          <cell r="EG399">
            <v>0</v>
          </cell>
          <cell r="EH399">
            <v>45.159888077449978</v>
          </cell>
          <cell r="EJ399">
            <v>30</v>
          </cell>
          <cell r="EK399">
            <v>90</v>
          </cell>
          <cell r="EL399">
            <v>110</v>
          </cell>
          <cell r="EN399">
            <v>0</v>
          </cell>
          <cell r="EO399">
            <v>60</v>
          </cell>
          <cell r="EP399">
            <v>80</v>
          </cell>
          <cell r="ER399">
            <v>200</v>
          </cell>
          <cell r="ET399">
            <v>15</v>
          </cell>
          <cell r="EU399">
            <v>0</v>
          </cell>
          <cell r="EV399">
            <v>0</v>
          </cell>
          <cell r="EW399">
            <v>55.775690597843642</v>
          </cell>
          <cell r="EX399">
            <v>12.574994333663206</v>
          </cell>
          <cell r="EZ399">
            <v>55.775690597843642</v>
          </cell>
          <cell r="FA399">
            <v>70.775690597843635</v>
          </cell>
          <cell r="FB399">
            <v>59</v>
          </cell>
          <cell r="FC399">
            <v>68.350684931506848</v>
          </cell>
          <cell r="FE399">
            <v>38271.593308217591</v>
          </cell>
        </row>
        <row r="400">
          <cell r="A400">
            <v>40149</v>
          </cell>
          <cell r="B400">
            <v>2</v>
          </cell>
          <cell r="C400">
            <v>3</v>
          </cell>
          <cell r="D400">
            <v>12</v>
          </cell>
          <cell r="E400">
            <v>2009</v>
          </cell>
          <cell r="G400">
            <v>0</v>
          </cell>
          <cell r="H400">
            <v>1.6535090672889659</v>
          </cell>
          <cell r="I400">
            <v>11.538820504345352</v>
          </cell>
          <cell r="J400">
            <v>60.958904109589042</v>
          </cell>
          <cell r="K400">
            <v>10.483870967741936</v>
          </cell>
          <cell r="L400">
            <v>0.20749181756980212</v>
          </cell>
          <cell r="M400">
            <v>7.8318932860300032</v>
          </cell>
          <cell r="N400">
            <v>8.1229090909090917</v>
          </cell>
          <cell r="O400">
            <v>13.874118941226703</v>
          </cell>
          <cell r="P400">
            <v>14.738256274227711</v>
          </cell>
          <cell r="Q400">
            <v>26.371565132061551</v>
          </cell>
          <cell r="R400">
            <v>16.682246416849431</v>
          </cell>
          <cell r="S400">
            <v>38.879720685286863</v>
          </cell>
          <cell r="T400">
            <v>21.890832503512005</v>
          </cell>
          <cell r="U400">
            <v>34.204349293102219</v>
          </cell>
          <cell r="W400">
            <v>0</v>
          </cell>
          <cell r="X400">
            <v>0</v>
          </cell>
          <cell r="Y400">
            <v>0</v>
          </cell>
          <cell r="Z400">
            <v>0</v>
          </cell>
          <cell r="AA400">
            <v>10.483870967741936</v>
          </cell>
          <cell r="AB400">
            <v>2.4181604709549056</v>
          </cell>
          <cell r="AC400">
            <v>5</v>
          </cell>
          <cell r="AD400">
            <v>0</v>
          </cell>
          <cell r="AE400">
            <v>0</v>
          </cell>
          <cell r="AF400">
            <v>0</v>
          </cell>
          <cell r="AG400">
            <v>8.7441337235539898</v>
          </cell>
          <cell r="AH400">
            <v>0</v>
          </cell>
          <cell r="AI400">
            <v>0</v>
          </cell>
          <cell r="AJ400">
            <v>0</v>
          </cell>
          <cell r="AK400">
            <v>0</v>
          </cell>
          <cell r="AL400">
            <v>0</v>
          </cell>
          <cell r="AM400">
            <v>0</v>
          </cell>
          <cell r="AN400">
            <v>0</v>
          </cell>
          <cell r="AO400">
            <v>0</v>
          </cell>
          <cell r="AP400">
            <v>0</v>
          </cell>
          <cell r="AQ400">
            <v>0</v>
          </cell>
          <cell r="AR400">
            <v>21.439894847481494</v>
          </cell>
          <cell r="AS400">
            <v>0</v>
          </cell>
          <cell r="AT400">
            <v>0</v>
          </cell>
          <cell r="AU400">
            <v>0</v>
          </cell>
          <cell r="AV400">
            <v>0</v>
          </cell>
          <cell r="AW400">
            <v>0</v>
          </cell>
          <cell r="AX400">
            <v>0</v>
          </cell>
          <cell r="AY400">
            <v>0</v>
          </cell>
          <cell r="AZ400">
            <v>0</v>
          </cell>
          <cell r="BA400">
            <v>0</v>
          </cell>
          <cell r="BB400">
            <v>94.974902481901097</v>
          </cell>
          <cell r="BC400">
            <v>0</v>
          </cell>
          <cell r="BD400">
            <v>0</v>
          </cell>
          <cell r="BE400">
            <v>27.3224043715847</v>
          </cell>
          <cell r="BF400">
            <v>33.636499738004346</v>
          </cell>
          <cell r="BG400">
            <v>0</v>
          </cell>
          <cell r="BH400">
            <v>0</v>
          </cell>
          <cell r="BI400">
            <v>0</v>
          </cell>
          <cell r="BJ400">
            <v>7.1644660784135112</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0.22731474350429437</v>
          </cell>
          <cell r="BY400">
            <v>0</v>
          </cell>
          <cell r="CA400">
            <v>5.800548749716512</v>
          </cell>
          <cell r="CB400">
            <v>0</v>
          </cell>
          <cell r="CC400">
            <v>0</v>
          </cell>
          <cell r="CD400">
            <v>0</v>
          </cell>
          <cell r="CE400">
            <v>50.226291916883895</v>
          </cell>
          <cell r="CF400">
            <v>0</v>
          </cell>
          <cell r="CH400">
            <v>56.026840666600407</v>
          </cell>
          <cell r="CJ400">
            <v>40149</v>
          </cell>
          <cell r="CK400">
            <v>0</v>
          </cell>
          <cell r="CL400">
            <v>8.7441337235539898</v>
          </cell>
          <cell r="CM400">
            <v>68.123370188002554</v>
          </cell>
          <cell r="CN400">
            <v>0.22731474350429437</v>
          </cell>
          <cell r="CO400">
            <v>0</v>
          </cell>
          <cell r="CP400">
            <v>0</v>
          </cell>
          <cell r="CQ400">
            <v>0</v>
          </cell>
          <cell r="CR400">
            <v>21.439894847481494</v>
          </cell>
          <cell r="CS400">
            <v>0</v>
          </cell>
          <cell r="CU400">
            <v>40149</v>
          </cell>
          <cell r="CV400">
            <v>2.4181604709549056</v>
          </cell>
          <cell r="CW400">
            <v>5</v>
          </cell>
          <cell r="CX400">
            <v>0</v>
          </cell>
          <cell r="CY400">
            <v>0</v>
          </cell>
          <cell r="CZ400">
            <v>0</v>
          </cell>
          <cell r="DA400">
            <v>0</v>
          </cell>
          <cell r="DB400">
            <v>0</v>
          </cell>
          <cell r="DC400">
            <v>0</v>
          </cell>
          <cell r="DD400">
            <v>0</v>
          </cell>
          <cell r="DE400">
            <v>0</v>
          </cell>
          <cell r="DF400">
            <v>0</v>
          </cell>
          <cell r="DG400">
            <v>40.667899538777419</v>
          </cell>
          <cell r="DH400">
            <v>94.974902481901097</v>
          </cell>
          <cell r="DI400">
            <v>0</v>
          </cell>
          <cell r="DJ400">
            <v>0</v>
          </cell>
          <cell r="DK400">
            <v>27.3224043715847</v>
          </cell>
          <cell r="DL400">
            <v>40.800965816417857</v>
          </cell>
          <cell r="DM400">
            <v>0</v>
          </cell>
          <cell r="DN400">
            <v>0</v>
          </cell>
          <cell r="DO400">
            <v>0</v>
          </cell>
          <cell r="DP400">
            <v>0.22731474350429437</v>
          </cell>
          <cell r="DR400">
            <v>68.350684931506848</v>
          </cell>
          <cell r="DS400">
            <v>56.026840666600407</v>
          </cell>
          <cell r="DT400">
            <v>0</v>
          </cell>
          <cell r="DV400">
            <v>40149</v>
          </cell>
          <cell r="DW400">
            <v>5.8294224823693268</v>
          </cell>
          <cell r="DY400">
            <v>49.7</v>
          </cell>
          <cell r="DZ400">
            <v>44.7</v>
          </cell>
          <cell r="EA400">
            <v>30</v>
          </cell>
          <cell r="EB400">
            <v>30</v>
          </cell>
          <cell r="ED400">
            <v>60</v>
          </cell>
          <cell r="EE400">
            <v>20</v>
          </cell>
          <cell r="EF400">
            <v>50.226291916883895</v>
          </cell>
          <cell r="EG400">
            <v>0</v>
          </cell>
          <cell r="EH400">
            <v>50.226291916883895</v>
          </cell>
          <cell r="EJ400">
            <v>30</v>
          </cell>
          <cell r="EK400">
            <v>90</v>
          </cell>
          <cell r="EL400">
            <v>110</v>
          </cell>
          <cell r="EN400">
            <v>0</v>
          </cell>
          <cell r="EO400">
            <v>60</v>
          </cell>
          <cell r="EP400">
            <v>80</v>
          </cell>
          <cell r="ER400">
            <v>200</v>
          </cell>
          <cell r="ET400">
            <v>15</v>
          </cell>
          <cell r="EU400">
            <v>0</v>
          </cell>
          <cell r="EV400">
            <v>0.22731474350429437</v>
          </cell>
          <cell r="EW400">
            <v>53.350684931506841</v>
          </cell>
          <cell r="EX400">
            <v>15</v>
          </cell>
          <cell r="EZ400">
            <v>53.123370188002546</v>
          </cell>
          <cell r="FA400">
            <v>68.123370188002554</v>
          </cell>
          <cell r="FB400">
            <v>59</v>
          </cell>
          <cell r="FC400">
            <v>68.350684931506848</v>
          </cell>
          <cell r="FE400">
            <v>38271.593308333337</v>
          </cell>
        </row>
        <row r="401">
          <cell r="A401">
            <v>40150</v>
          </cell>
          <cell r="B401">
            <v>3</v>
          </cell>
          <cell r="C401">
            <v>4</v>
          </cell>
          <cell r="D401">
            <v>12</v>
          </cell>
          <cell r="E401">
            <v>2009</v>
          </cell>
          <cell r="G401">
            <v>0</v>
          </cell>
          <cell r="H401">
            <v>1.3606999273701899</v>
          </cell>
          <cell r="I401">
            <v>9.4830534209450761</v>
          </cell>
          <cell r="J401">
            <v>60.958904109589042</v>
          </cell>
          <cell r="K401">
            <v>10.483870967741936</v>
          </cell>
          <cell r="L401">
            <v>0.17074844443402015</v>
          </cell>
          <cell r="M401">
            <v>6.43655583259957</v>
          </cell>
          <cell r="N401">
            <v>0</v>
          </cell>
          <cell r="O401">
            <v>11.417241676578818</v>
          </cell>
          <cell r="P401">
            <v>12.112474713290437</v>
          </cell>
          <cell r="Q401">
            <v>27.016939166136037</v>
          </cell>
          <cell r="R401">
            <v>16.682246416849431</v>
          </cell>
          <cell r="S401">
            <v>56.83333577272689</v>
          </cell>
          <cell r="T401">
            <v>20.980882008249505</v>
          </cell>
          <cell r="U401">
            <v>24.183593851681302</v>
          </cell>
          <cell r="W401">
            <v>0</v>
          </cell>
          <cell r="X401">
            <v>0</v>
          </cell>
          <cell r="Y401">
            <v>0</v>
          </cell>
          <cell r="Z401">
            <v>0</v>
          </cell>
          <cell r="AA401">
            <v>0</v>
          </cell>
          <cell r="AB401">
            <v>0</v>
          </cell>
          <cell r="AC401">
            <v>5</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101.99781163265769</v>
          </cell>
          <cell r="BC401">
            <v>0</v>
          </cell>
          <cell r="BD401">
            <v>0</v>
          </cell>
          <cell r="BE401">
            <v>27.3224043715847</v>
          </cell>
          <cell r="BF401">
            <v>31.336456358916838</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2.300043379087505</v>
          </cell>
          <cell r="BX401">
            <v>7.3917808219178056</v>
          </cell>
          <cell r="BY401">
            <v>0</v>
          </cell>
          <cell r="CA401">
            <v>3.4519725263974603</v>
          </cell>
          <cell r="CB401">
            <v>0</v>
          </cell>
          <cell r="CC401">
            <v>10.483870967741936</v>
          </cell>
          <cell r="CD401">
            <v>1.6073042770335899</v>
          </cell>
          <cell r="CE401">
            <v>67.228901972854715</v>
          </cell>
          <cell r="CF401">
            <v>0</v>
          </cell>
          <cell r="CH401">
            <v>70.68087449925217</v>
          </cell>
          <cell r="CJ401">
            <v>40150</v>
          </cell>
          <cell r="CK401">
            <v>0</v>
          </cell>
          <cell r="CL401">
            <v>0</v>
          </cell>
          <cell r="CM401">
            <v>58.658860730501537</v>
          </cell>
          <cell r="CN401">
            <v>9.6918242010053106</v>
          </cell>
          <cell r="CO401">
            <v>0</v>
          </cell>
          <cell r="CP401">
            <v>0</v>
          </cell>
          <cell r="CQ401">
            <v>0</v>
          </cell>
          <cell r="CR401">
            <v>0</v>
          </cell>
          <cell r="CS401">
            <v>0</v>
          </cell>
          <cell r="CU401">
            <v>40150</v>
          </cell>
          <cell r="CV401">
            <v>0</v>
          </cell>
          <cell r="CW401">
            <v>5</v>
          </cell>
          <cell r="CX401">
            <v>0</v>
          </cell>
          <cell r="CY401">
            <v>0</v>
          </cell>
          <cell r="CZ401">
            <v>0</v>
          </cell>
          <cell r="DA401">
            <v>0</v>
          </cell>
          <cell r="DB401">
            <v>0</v>
          </cell>
          <cell r="DC401">
            <v>0</v>
          </cell>
          <cell r="DD401">
            <v>0</v>
          </cell>
          <cell r="DE401">
            <v>0</v>
          </cell>
          <cell r="DF401">
            <v>0</v>
          </cell>
          <cell r="DG401">
            <v>0</v>
          </cell>
          <cell r="DH401">
            <v>101.99781163265769</v>
          </cell>
          <cell r="DI401">
            <v>0</v>
          </cell>
          <cell r="DJ401">
            <v>0</v>
          </cell>
          <cell r="DK401">
            <v>27.3224043715847</v>
          </cell>
          <cell r="DL401">
            <v>31.336456358916838</v>
          </cell>
          <cell r="DM401">
            <v>0</v>
          </cell>
          <cell r="DN401">
            <v>0</v>
          </cell>
          <cell r="DO401">
            <v>0</v>
          </cell>
          <cell r="DP401">
            <v>9.6918242010053106</v>
          </cell>
          <cell r="DR401">
            <v>68.350684931506848</v>
          </cell>
          <cell r="DS401">
            <v>70.68087449925217</v>
          </cell>
          <cell r="DT401">
            <v>12.091175244775526</v>
          </cell>
          <cell r="DV401">
            <v>40150</v>
          </cell>
          <cell r="DW401">
            <v>0</v>
          </cell>
          <cell r="DY401">
            <v>49.7</v>
          </cell>
          <cell r="DZ401">
            <v>44.7</v>
          </cell>
          <cell r="EA401">
            <v>30</v>
          </cell>
          <cell r="EB401">
            <v>30</v>
          </cell>
          <cell r="ED401">
            <v>60</v>
          </cell>
          <cell r="EE401">
            <v>20</v>
          </cell>
          <cell r="EF401">
            <v>67.228901972854715</v>
          </cell>
          <cell r="EG401">
            <v>7.2289019728547146</v>
          </cell>
          <cell r="EH401">
            <v>60</v>
          </cell>
          <cell r="EJ401">
            <v>30</v>
          </cell>
          <cell r="EK401">
            <v>90</v>
          </cell>
          <cell r="EL401">
            <v>110</v>
          </cell>
          <cell r="EN401">
            <v>0</v>
          </cell>
          <cell r="EO401">
            <v>60</v>
          </cell>
          <cell r="EP401">
            <v>80</v>
          </cell>
          <cell r="ER401">
            <v>200</v>
          </cell>
          <cell r="ET401">
            <v>15</v>
          </cell>
          <cell r="EU401">
            <v>0</v>
          </cell>
          <cell r="EV401">
            <v>9.6918242010053106</v>
          </cell>
          <cell r="EW401">
            <v>53.350684931506848</v>
          </cell>
          <cell r="EX401">
            <v>15</v>
          </cell>
          <cell r="EZ401">
            <v>43.658860730501537</v>
          </cell>
          <cell r="FA401">
            <v>58.658860730501537</v>
          </cell>
          <cell r="FB401">
            <v>59</v>
          </cell>
          <cell r="FC401">
            <v>68.350684931506848</v>
          </cell>
          <cell r="FE401">
            <v>38271.593308564814</v>
          </cell>
        </row>
        <row r="402">
          <cell r="A402">
            <v>40151</v>
          </cell>
          <cell r="B402">
            <v>4</v>
          </cell>
          <cell r="C402">
            <v>5</v>
          </cell>
          <cell r="D402">
            <v>12</v>
          </cell>
          <cell r="E402">
            <v>2009</v>
          </cell>
          <cell r="G402">
            <v>0</v>
          </cell>
          <cell r="H402">
            <v>1.1234247992855686</v>
          </cell>
          <cell r="I402">
            <v>9.4814591888295823</v>
          </cell>
          <cell r="J402">
            <v>60.958904109589042</v>
          </cell>
          <cell r="K402">
            <v>10.483870967741936</v>
          </cell>
          <cell r="L402">
            <v>0.1409737981594123</v>
          </cell>
          <cell r="M402">
            <v>6.4354737587604784</v>
          </cell>
          <cell r="N402">
            <v>0</v>
          </cell>
          <cell r="O402">
            <v>9.4263343305197758</v>
          </cell>
          <cell r="P402">
            <v>12.1104384391782</v>
          </cell>
          <cell r="Q402">
            <v>26.694067524942067</v>
          </cell>
          <cell r="R402">
            <v>16.682246416849431</v>
          </cell>
          <cell r="S402">
            <v>95.183111230461279</v>
          </cell>
          <cell r="T402">
            <v>21.358976172386821</v>
          </cell>
          <cell r="U402">
            <v>28.544184185681271</v>
          </cell>
          <cell r="W402">
            <v>0</v>
          </cell>
          <cell r="X402">
            <v>0</v>
          </cell>
          <cell r="Y402">
            <v>0</v>
          </cell>
          <cell r="Z402">
            <v>0</v>
          </cell>
          <cell r="AA402">
            <v>0</v>
          </cell>
          <cell r="AB402">
            <v>0</v>
          </cell>
          <cell r="AC402">
            <v>5</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145.08627158852937</v>
          </cell>
          <cell r="BC402">
            <v>0</v>
          </cell>
          <cell r="BD402">
            <v>0</v>
          </cell>
          <cell r="BE402">
            <v>27.3224043715847</v>
          </cell>
          <cell r="BF402">
            <v>31.329116702077112</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2.3073830359272307</v>
          </cell>
          <cell r="BX402">
            <v>7.3917808219178056</v>
          </cell>
          <cell r="BY402">
            <v>0</v>
          </cell>
          <cell r="CA402">
            <v>3.2131031661973459</v>
          </cell>
          <cell r="CB402">
            <v>0</v>
          </cell>
          <cell r="CC402">
            <v>10.483870967741936</v>
          </cell>
          <cell r="CD402">
            <v>1.5764475569198906</v>
          </cell>
          <cell r="CE402">
            <v>64.913086711489484</v>
          </cell>
          <cell r="CF402">
            <v>0</v>
          </cell>
          <cell r="CH402">
            <v>68.126189877686826</v>
          </cell>
          <cell r="CJ402">
            <v>40151</v>
          </cell>
          <cell r="CK402">
            <v>0</v>
          </cell>
          <cell r="CL402">
            <v>0</v>
          </cell>
          <cell r="CM402">
            <v>58.651521073661812</v>
          </cell>
          <cell r="CN402">
            <v>9.6991638578450363</v>
          </cell>
          <cell r="CO402">
            <v>0</v>
          </cell>
          <cell r="CP402">
            <v>0</v>
          </cell>
          <cell r="CQ402">
            <v>0</v>
          </cell>
          <cell r="CR402">
            <v>0</v>
          </cell>
          <cell r="CS402">
            <v>0</v>
          </cell>
          <cell r="CU402">
            <v>40151</v>
          </cell>
          <cell r="CV402">
            <v>0</v>
          </cell>
          <cell r="CW402">
            <v>5</v>
          </cell>
          <cell r="CX402">
            <v>0</v>
          </cell>
          <cell r="CY402">
            <v>0</v>
          </cell>
          <cell r="CZ402">
            <v>0</v>
          </cell>
          <cell r="DA402">
            <v>0</v>
          </cell>
          <cell r="DB402">
            <v>0</v>
          </cell>
          <cell r="DC402">
            <v>0</v>
          </cell>
          <cell r="DD402">
            <v>0</v>
          </cell>
          <cell r="DE402">
            <v>0</v>
          </cell>
          <cell r="DF402">
            <v>0</v>
          </cell>
          <cell r="DG402">
            <v>0</v>
          </cell>
          <cell r="DH402">
            <v>145.08627158852937</v>
          </cell>
          <cell r="DI402">
            <v>0</v>
          </cell>
          <cell r="DJ402">
            <v>0</v>
          </cell>
          <cell r="DK402">
            <v>27.3224043715847</v>
          </cell>
          <cell r="DL402">
            <v>31.329116702077112</v>
          </cell>
          <cell r="DM402">
            <v>0</v>
          </cell>
          <cell r="DN402">
            <v>0</v>
          </cell>
          <cell r="DO402">
            <v>0</v>
          </cell>
          <cell r="DP402">
            <v>9.6991638578450363</v>
          </cell>
          <cell r="DR402">
            <v>68.350684931506848</v>
          </cell>
          <cell r="DS402">
            <v>68.126189877686826</v>
          </cell>
          <cell r="DT402">
            <v>12.060318524661827</v>
          </cell>
          <cell r="DV402">
            <v>40151</v>
          </cell>
          <cell r="DW402">
            <v>0</v>
          </cell>
          <cell r="DY402">
            <v>49.7</v>
          </cell>
          <cell r="DZ402">
            <v>44.7</v>
          </cell>
          <cell r="EA402">
            <v>30</v>
          </cell>
          <cell r="EB402">
            <v>30</v>
          </cell>
          <cell r="ED402">
            <v>60</v>
          </cell>
          <cell r="EE402">
            <v>20</v>
          </cell>
          <cell r="EF402">
            <v>64.913086711489484</v>
          </cell>
          <cell r="EG402">
            <v>4.9130867114894841</v>
          </cell>
          <cell r="EH402">
            <v>60</v>
          </cell>
          <cell r="EJ402">
            <v>30</v>
          </cell>
          <cell r="EK402">
            <v>90</v>
          </cell>
          <cell r="EL402">
            <v>110</v>
          </cell>
          <cell r="EN402">
            <v>0</v>
          </cell>
          <cell r="EO402">
            <v>60</v>
          </cell>
          <cell r="EP402">
            <v>80</v>
          </cell>
          <cell r="ER402">
            <v>200</v>
          </cell>
          <cell r="ET402">
            <v>15</v>
          </cell>
          <cell r="EU402">
            <v>0</v>
          </cell>
          <cell r="EV402">
            <v>9.6991638578450363</v>
          </cell>
          <cell r="EW402">
            <v>53.350684931506848</v>
          </cell>
          <cell r="EX402">
            <v>15</v>
          </cell>
          <cell r="EZ402">
            <v>43.651521073661812</v>
          </cell>
          <cell r="FA402">
            <v>58.651521073661812</v>
          </cell>
          <cell r="FB402">
            <v>59</v>
          </cell>
          <cell r="FC402">
            <v>68.350684931506848</v>
          </cell>
          <cell r="FE402">
            <v>38271.593308912037</v>
          </cell>
        </row>
        <row r="403">
          <cell r="A403">
            <v>40152</v>
          </cell>
          <cell r="B403">
            <v>5</v>
          </cell>
          <cell r="C403">
            <v>6</v>
          </cell>
          <cell r="D403">
            <v>12</v>
          </cell>
          <cell r="E403">
            <v>2009</v>
          </cell>
          <cell r="G403">
            <v>0</v>
          </cell>
          <cell r="H403">
            <v>1.9086156283719176</v>
          </cell>
          <cell r="I403">
            <v>12.10106114127875</v>
          </cell>
          <cell r="J403">
            <v>60.958904109589042</v>
          </cell>
          <cell r="K403">
            <v>10.483870967741936</v>
          </cell>
          <cell r="L403">
            <v>0.23950405450290205</v>
          </cell>
          <cell r="M403">
            <v>8.2135101651446085</v>
          </cell>
          <cell r="N403">
            <v>8.1229090909090917</v>
          </cell>
          <cell r="O403">
            <v>16.014644712249677</v>
          </cell>
          <cell r="P403">
            <v>15.456392637627145</v>
          </cell>
          <cell r="Q403">
            <v>26.651817021231679</v>
          </cell>
          <cell r="R403">
            <v>16.682246416849431</v>
          </cell>
          <cell r="S403">
            <v>45.175615266450599</v>
          </cell>
          <cell r="T403">
            <v>21.867182716651076</v>
          </cell>
          <cell r="U403">
            <v>38.690770502181515</v>
          </cell>
          <cell r="W403">
            <v>0</v>
          </cell>
          <cell r="X403">
            <v>0</v>
          </cell>
          <cell r="Y403">
            <v>0</v>
          </cell>
          <cell r="Z403">
            <v>0</v>
          </cell>
          <cell r="AA403">
            <v>0</v>
          </cell>
          <cell r="AB403">
            <v>2.4169338678174639</v>
          </cell>
          <cell r="AC403">
            <v>5</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105.7335684852832</v>
          </cell>
          <cell r="BC403">
            <v>0</v>
          </cell>
          <cell r="BD403">
            <v>0</v>
          </cell>
          <cell r="BE403">
            <v>27.3224043715847</v>
          </cell>
          <cell r="BF403">
            <v>33.636499738004346</v>
          </cell>
          <cell r="BG403">
            <v>0</v>
          </cell>
          <cell r="BH403">
            <v>0</v>
          </cell>
          <cell r="BI403">
            <v>0</v>
          </cell>
          <cell r="BJ403">
            <v>7.3917808219178056</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CA403">
            <v>6.6178959477328618</v>
          </cell>
          <cell r="CB403">
            <v>0</v>
          </cell>
          <cell r="CC403">
            <v>10.483870967741936</v>
          </cell>
          <cell r="CD403">
            <v>9.1589894427391396</v>
          </cell>
          <cell r="CE403">
            <v>74.80510078795794</v>
          </cell>
          <cell r="CF403">
            <v>0</v>
          </cell>
          <cell r="CH403">
            <v>81.422996735690802</v>
          </cell>
          <cell r="CJ403">
            <v>40152</v>
          </cell>
          <cell r="CK403">
            <v>0</v>
          </cell>
          <cell r="CL403">
            <v>0</v>
          </cell>
          <cell r="CM403">
            <v>68.350684931506848</v>
          </cell>
          <cell r="CN403">
            <v>0</v>
          </cell>
          <cell r="CO403">
            <v>0</v>
          </cell>
          <cell r="CP403">
            <v>0</v>
          </cell>
          <cell r="CQ403">
            <v>0</v>
          </cell>
          <cell r="CR403">
            <v>0</v>
          </cell>
          <cell r="CS403">
            <v>0</v>
          </cell>
          <cell r="CU403">
            <v>40152</v>
          </cell>
          <cell r="CV403">
            <v>2.4169338678174639</v>
          </cell>
          <cell r="CW403">
            <v>5</v>
          </cell>
          <cell r="CX403">
            <v>0</v>
          </cell>
          <cell r="CY403">
            <v>0</v>
          </cell>
          <cell r="CZ403">
            <v>0</v>
          </cell>
          <cell r="DA403">
            <v>0</v>
          </cell>
          <cell r="DB403">
            <v>0</v>
          </cell>
          <cell r="DC403">
            <v>0</v>
          </cell>
          <cell r="DD403">
            <v>0</v>
          </cell>
          <cell r="DE403">
            <v>0</v>
          </cell>
          <cell r="DF403">
            <v>0</v>
          </cell>
          <cell r="DG403">
            <v>0</v>
          </cell>
          <cell r="DH403">
            <v>105.7335684852832</v>
          </cell>
          <cell r="DI403">
            <v>0</v>
          </cell>
          <cell r="DJ403">
            <v>0</v>
          </cell>
          <cell r="DK403">
            <v>27.3224043715847</v>
          </cell>
          <cell r="DL403">
            <v>41.028280559922152</v>
          </cell>
          <cell r="DM403">
            <v>0</v>
          </cell>
          <cell r="DN403">
            <v>0</v>
          </cell>
          <cell r="DO403">
            <v>0</v>
          </cell>
          <cell r="DP403">
            <v>0</v>
          </cell>
          <cell r="DR403">
            <v>68.350684931506848</v>
          </cell>
          <cell r="DS403">
            <v>81.422996735690802</v>
          </cell>
          <cell r="DT403">
            <v>19.642860410481077</v>
          </cell>
          <cell r="DV403">
            <v>40152</v>
          </cell>
          <cell r="DW403">
            <v>0</v>
          </cell>
          <cell r="DY403">
            <v>49.7</v>
          </cell>
          <cell r="DZ403">
            <v>44.7</v>
          </cell>
          <cell r="EA403">
            <v>30</v>
          </cell>
          <cell r="EB403">
            <v>30</v>
          </cell>
          <cell r="ED403">
            <v>60</v>
          </cell>
          <cell r="EE403">
            <v>20</v>
          </cell>
          <cell r="EF403">
            <v>74.80510078795794</v>
          </cell>
          <cell r="EG403">
            <v>14.80510078795794</v>
          </cell>
          <cell r="EH403">
            <v>60</v>
          </cell>
          <cell r="EJ403">
            <v>30</v>
          </cell>
          <cell r="EK403">
            <v>90</v>
          </cell>
          <cell r="EL403">
            <v>110</v>
          </cell>
          <cell r="EN403">
            <v>0</v>
          </cell>
          <cell r="EO403">
            <v>60</v>
          </cell>
          <cell r="EP403">
            <v>80</v>
          </cell>
          <cell r="ER403">
            <v>200</v>
          </cell>
          <cell r="ET403">
            <v>15</v>
          </cell>
          <cell r="EU403">
            <v>0</v>
          </cell>
          <cell r="EV403">
            <v>0</v>
          </cell>
          <cell r="EW403">
            <v>55.711859841629042</v>
          </cell>
          <cell r="EX403">
            <v>12.638825089877805</v>
          </cell>
          <cell r="EZ403">
            <v>55.711859841629042</v>
          </cell>
          <cell r="FA403">
            <v>70.711859841629035</v>
          </cell>
          <cell r="FB403">
            <v>59</v>
          </cell>
          <cell r="FC403">
            <v>68.350684931506848</v>
          </cell>
          <cell r="FE403">
            <v>38271.593309027776</v>
          </cell>
        </row>
        <row r="404">
          <cell r="A404">
            <v>40153</v>
          </cell>
          <cell r="B404">
            <v>6</v>
          </cell>
          <cell r="C404">
            <v>7</v>
          </cell>
          <cell r="D404">
            <v>12</v>
          </cell>
          <cell r="E404">
            <v>2009</v>
          </cell>
          <cell r="G404">
            <v>0</v>
          </cell>
          <cell r="H404">
            <v>1.8038759841382686</v>
          </cell>
          <cell r="I404">
            <v>12.065217604003575</v>
          </cell>
          <cell r="J404">
            <v>60.958904109589042</v>
          </cell>
          <cell r="K404">
            <v>10.483870967741936</v>
          </cell>
          <cell r="L404">
            <v>0.22636072219007336</v>
          </cell>
          <cell r="M404">
            <v>8.1891816162407345</v>
          </cell>
          <cell r="N404">
            <v>8.1229090909090917</v>
          </cell>
          <cell r="O404">
            <v>15.135804486509645</v>
          </cell>
          <cell r="P404">
            <v>15.41061055461984</v>
          </cell>
          <cell r="Q404">
            <v>26.638503214225821</v>
          </cell>
          <cell r="R404">
            <v>16.682246416849431</v>
          </cell>
          <cell r="S404">
            <v>45.175615266450599</v>
          </cell>
          <cell r="T404">
            <v>21.867182716651076</v>
          </cell>
          <cell r="U404">
            <v>38.690770502181515</v>
          </cell>
          <cell r="W404">
            <v>0</v>
          </cell>
          <cell r="X404">
            <v>0</v>
          </cell>
          <cell r="Y404">
            <v>0</v>
          </cell>
          <cell r="Z404">
            <v>0</v>
          </cell>
          <cell r="AA404">
            <v>0</v>
          </cell>
          <cell r="AB404">
            <v>2.4157078868700204</v>
          </cell>
          <cell r="AC404">
            <v>5</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105.7335684852832</v>
          </cell>
          <cell r="BC404">
            <v>0</v>
          </cell>
          <cell r="BD404">
            <v>0</v>
          </cell>
          <cell r="BE404">
            <v>27.3224043715847</v>
          </cell>
          <cell r="BF404">
            <v>33.636499738004346</v>
          </cell>
          <cell r="BG404">
            <v>0</v>
          </cell>
          <cell r="BH404">
            <v>0</v>
          </cell>
          <cell r="BI404">
            <v>0</v>
          </cell>
          <cell r="BJ404">
            <v>7.3917808219178056</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CA404">
            <v>6.4773127662240384</v>
          </cell>
          <cell r="CB404">
            <v>0</v>
          </cell>
          <cell r="CC404">
            <v>10.483870967741936</v>
          </cell>
          <cell r="CD404">
            <v>9.1227435424698804</v>
          </cell>
          <cell r="CE404">
            <v>73.867164672204737</v>
          </cell>
          <cell r="CF404">
            <v>0</v>
          </cell>
          <cell r="CH404">
            <v>80.344477438428783</v>
          </cell>
          <cell r="CJ404">
            <v>40153</v>
          </cell>
          <cell r="CK404">
            <v>0</v>
          </cell>
          <cell r="CL404">
            <v>0</v>
          </cell>
          <cell r="CM404">
            <v>68.350684931506848</v>
          </cell>
          <cell r="CN404">
            <v>0</v>
          </cell>
          <cell r="CO404">
            <v>0</v>
          </cell>
          <cell r="CP404">
            <v>0</v>
          </cell>
          <cell r="CQ404">
            <v>0</v>
          </cell>
          <cell r="CR404">
            <v>0</v>
          </cell>
          <cell r="CS404">
            <v>0</v>
          </cell>
          <cell r="CU404">
            <v>40153</v>
          </cell>
          <cell r="CV404">
            <v>2.4157078868700204</v>
          </cell>
          <cell r="CW404">
            <v>5</v>
          </cell>
          <cell r="CX404">
            <v>0</v>
          </cell>
          <cell r="CY404">
            <v>0</v>
          </cell>
          <cell r="CZ404">
            <v>0</v>
          </cell>
          <cell r="DA404">
            <v>0</v>
          </cell>
          <cell r="DB404">
            <v>0</v>
          </cell>
          <cell r="DC404">
            <v>0</v>
          </cell>
          <cell r="DD404">
            <v>0</v>
          </cell>
          <cell r="DE404">
            <v>0</v>
          </cell>
          <cell r="DF404">
            <v>0</v>
          </cell>
          <cell r="DG404">
            <v>0</v>
          </cell>
          <cell r="DH404">
            <v>105.7335684852832</v>
          </cell>
          <cell r="DI404">
            <v>0</v>
          </cell>
          <cell r="DJ404">
            <v>0</v>
          </cell>
          <cell r="DK404">
            <v>27.3224043715847</v>
          </cell>
          <cell r="DL404">
            <v>41.028280559922152</v>
          </cell>
          <cell r="DM404">
            <v>0</v>
          </cell>
          <cell r="DN404">
            <v>0</v>
          </cell>
          <cell r="DO404">
            <v>0</v>
          </cell>
          <cell r="DP404">
            <v>0</v>
          </cell>
          <cell r="DR404">
            <v>68.350684931506848</v>
          </cell>
          <cell r="DS404">
            <v>80.344477438428783</v>
          </cell>
          <cell r="DT404">
            <v>19.606614510211816</v>
          </cell>
          <cell r="DV404">
            <v>40153</v>
          </cell>
          <cell r="DW404">
            <v>0</v>
          </cell>
          <cell r="DY404">
            <v>49.7</v>
          </cell>
          <cell r="DZ404">
            <v>44.7</v>
          </cell>
          <cell r="EA404">
            <v>30</v>
          </cell>
          <cell r="EB404">
            <v>30</v>
          </cell>
          <cell r="ED404">
            <v>60</v>
          </cell>
          <cell r="EE404">
            <v>20</v>
          </cell>
          <cell r="EF404">
            <v>73.867164672204737</v>
          </cell>
          <cell r="EG404">
            <v>13.867164672204737</v>
          </cell>
          <cell r="EH404">
            <v>60</v>
          </cell>
          <cell r="EJ404">
            <v>30</v>
          </cell>
          <cell r="EK404">
            <v>90</v>
          </cell>
          <cell r="EL404">
            <v>110</v>
          </cell>
          <cell r="EN404">
            <v>0</v>
          </cell>
          <cell r="EO404">
            <v>60</v>
          </cell>
          <cell r="EP404">
            <v>80</v>
          </cell>
          <cell r="ER404">
            <v>200</v>
          </cell>
          <cell r="ET404">
            <v>15</v>
          </cell>
          <cell r="EU404">
            <v>0</v>
          </cell>
          <cell r="EV404">
            <v>0</v>
          </cell>
          <cell r="EW404">
            <v>55.546840418820665</v>
          </cell>
          <cell r="EX404">
            <v>12.803844512686183</v>
          </cell>
          <cell r="EZ404">
            <v>55.546840418820665</v>
          </cell>
          <cell r="FA404">
            <v>70.546840418820665</v>
          </cell>
          <cell r="FB404">
            <v>59</v>
          </cell>
          <cell r="FC404">
            <v>68.350684931506848</v>
          </cell>
          <cell r="FE404">
            <v>38271.59330925926</v>
          </cell>
        </row>
        <row r="405">
          <cell r="A405">
            <v>40154</v>
          </cell>
          <cell r="B405">
            <v>7</v>
          </cell>
          <cell r="C405">
            <v>1</v>
          </cell>
          <cell r="D405">
            <v>12</v>
          </cell>
          <cell r="E405">
            <v>2009</v>
          </cell>
          <cell r="G405">
            <v>0</v>
          </cell>
          <cell r="H405">
            <v>1.6879522769605173</v>
          </cell>
          <cell r="I405">
            <v>12.026486719093338</v>
          </cell>
          <cell r="J405">
            <v>60.958904109589042</v>
          </cell>
          <cell r="K405">
            <v>10.483870967741936</v>
          </cell>
          <cell r="L405">
            <v>0.21181394940389328</v>
          </cell>
          <cell r="M405">
            <v>8.1628933004309623</v>
          </cell>
          <cell r="N405">
            <v>8.1229090909090917</v>
          </cell>
          <cell r="O405">
            <v>14.163122005772463</v>
          </cell>
          <cell r="P405">
            <v>15.361140532331188</v>
          </cell>
          <cell r="Q405">
            <v>26.653408730664726</v>
          </cell>
          <cell r="R405">
            <v>16.682246416849431</v>
          </cell>
          <cell r="S405">
            <v>45.175615266450599</v>
          </cell>
          <cell r="T405">
            <v>21.867182716651076</v>
          </cell>
          <cell r="U405">
            <v>38.690770502181515</v>
          </cell>
          <cell r="W405">
            <v>0</v>
          </cell>
          <cell r="X405">
            <v>0</v>
          </cell>
          <cell r="Y405">
            <v>0</v>
          </cell>
          <cell r="Z405">
            <v>0</v>
          </cell>
          <cell r="AA405">
            <v>0</v>
          </cell>
          <cell r="AB405">
            <v>2.4144825277969701</v>
          </cell>
          <cell r="AC405">
            <v>4.8443994074849064</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105.7335684852832</v>
          </cell>
          <cell r="BC405">
            <v>0</v>
          </cell>
          <cell r="BD405">
            <v>0</v>
          </cell>
          <cell r="BE405">
            <v>27.3224043715847</v>
          </cell>
          <cell r="BF405">
            <v>33.636499738004346</v>
          </cell>
          <cell r="BG405">
            <v>0</v>
          </cell>
          <cell r="BH405">
            <v>0</v>
          </cell>
          <cell r="BI405">
            <v>0</v>
          </cell>
          <cell r="BJ405">
            <v>7.3917808219178056</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CA405">
            <v>6.3226581741360501</v>
          </cell>
          <cell r="CB405">
            <v>0</v>
          </cell>
          <cell r="CC405">
            <v>10.483870967741936</v>
          </cell>
          <cell r="CD405">
            <v>9.2387344054620684</v>
          </cell>
          <cell r="CE405">
            <v>72.859917685617802</v>
          </cell>
          <cell r="CF405">
            <v>0</v>
          </cell>
          <cell r="CH405">
            <v>79.182575859753854</v>
          </cell>
          <cell r="CJ405">
            <v>40154</v>
          </cell>
          <cell r="CK405">
            <v>0</v>
          </cell>
          <cell r="CL405">
            <v>0</v>
          </cell>
          <cell r="CM405">
            <v>68.350684931506848</v>
          </cell>
          <cell r="CN405">
            <v>0</v>
          </cell>
          <cell r="CO405">
            <v>0</v>
          </cell>
          <cell r="CP405">
            <v>0</v>
          </cell>
          <cell r="CQ405">
            <v>0</v>
          </cell>
          <cell r="CR405">
            <v>0</v>
          </cell>
          <cell r="CS405">
            <v>0</v>
          </cell>
          <cell r="CU405">
            <v>40154</v>
          </cell>
          <cell r="CV405">
            <v>2.4144825277969701</v>
          </cell>
          <cell r="CW405">
            <v>4.8443994074849064</v>
          </cell>
          <cell r="CX405">
            <v>0</v>
          </cell>
          <cell r="CY405">
            <v>0</v>
          </cell>
          <cell r="CZ405">
            <v>0</v>
          </cell>
          <cell r="DA405">
            <v>0</v>
          </cell>
          <cell r="DB405">
            <v>0</v>
          </cell>
          <cell r="DC405">
            <v>0</v>
          </cell>
          <cell r="DD405">
            <v>0</v>
          </cell>
          <cell r="DE405">
            <v>0</v>
          </cell>
          <cell r="DF405">
            <v>0</v>
          </cell>
          <cell r="DG405">
            <v>0</v>
          </cell>
          <cell r="DH405">
            <v>105.7335684852832</v>
          </cell>
          <cell r="DI405">
            <v>0</v>
          </cell>
          <cell r="DJ405">
            <v>0</v>
          </cell>
          <cell r="DK405">
            <v>27.3224043715847</v>
          </cell>
          <cell r="DL405">
            <v>41.028280559922152</v>
          </cell>
          <cell r="DM405">
            <v>0</v>
          </cell>
          <cell r="DN405">
            <v>0</v>
          </cell>
          <cell r="DO405">
            <v>0</v>
          </cell>
          <cell r="DP405">
            <v>0</v>
          </cell>
          <cell r="DR405">
            <v>68.350684931506848</v>
          </cell>
          <cell r="DS405">
            <v>79.182575859753854</v>
          </cell>
          <cell r="DT405">
            <v>19.722605373204004</v>
          </cell>
          <cell r="DV405">
            <v>40154</v>
          </cell>
          <cell r="DW405">
            <v>0</v>
          </cell>
          <cell r="DY405">
            <v>49.7</v>
          </cell>
          <cell r="DZ405">
            <v>44.7</v>
          </cell>
          <cell r="EA405">
            <v>30</v>
          </cell>
          <cell r="EB405">
            <v>30</v>
          </cell>
          <cell r="ED405">
            <v>60</v>
          </cell>
          <cell r="EE405">
            <v>20</v>
          </cell>
          <cell r="EF405">
            <v>72.859917685617802</v>
          </cell>
          <cell r="EG405">
            <v>12.859917685617802</v>
          </cell>
          <cell r="EH405">
            <v>60</v>
          </cell>
          <cell r="EJ405">
            <v>30</v>
          </cell>
          <cell r="EK405">
            <v>90</v>
          </cell>
          <cell r="EL405">
            <v>110</v>
          </cell>
          <cell r="EN405">
            <v>0</v>
          </cell>
          <cell r="EO405">
            <v>60</v>
          </cell>
          <cell r="EP405">
            <v>80</v>
          </cell>
          <cell r="ER405">
            <v>200</v>
          </cell>
          <cell r="ET405">
            <v>15</v>
          </cell>
          <cell r="EU405">
            <v>0</v>
          </cell>
          <cell r="EV405">
            <v>0</v>
          </cell>
          <cell r="EW405">
            <v>55.368527987665281</v>
          </cell>
          <cell r="EX405">
            <v>12.982156943841566</v>
          </cell>
          <cell r="EZ405">
            <v>55.368527987665281</v>
          </cell>
          <cell r="FA405">
            <v>70.368527987665288</v>
          </cell>
          <cell r="FB405">
            <v>59</v>
          </cell>
          <cell r="FC405">
            <v>68.350684931506848</v>
          </cell>
          <cell r="FE405">
            <v>38271.593309606484</v>
          </cell>
        </row>
        <row r="406">
          <cell r="A406">
            <v>40155</v>
          </cell>
          <cell r="B406">
            <v>8</v>
          </cell>
          <cell r="C406">
            <v>2</v>
          </cell>
          <cell r="D406">
            <v>12</v>
          </cell>
          <cell r="E406">
            <v>2009</v>
          </cell>
          <cell r="G406">
            <v>0</v>
          </cell>
          <cell r="H406">
            <v>1.6879522769605173</v>
          </cell>
          <cell r="I406">
            <v>12.026486719093338</v>
          </cell>
          <cell r="J406">
            <v>60.958904109589042</v>
          </cell>
          <cell r="K406">
            <v>10.483870967741936</v>
          </cell>
          <cell r="L406">
            <v>0.21181394940389328</v>
          </cell>
          <cell r="M406">
            <v>8.1628933004309623</v>
          </cell>
          <cell r="N406">
            <v>8.1229090909090917</v>
          </cell>
          <cell r="O406">
            <v>14.163122005772463</v>
          </cell>
          <cell r="P406">
            <v>15.361140532331188</v>
          </cell>
          <cell r="Q406">
            <v>26.653408730664726</v>
          </cell>
          <cell r="R406">
            <v>16.682246416849431</v>
          </cell>
          <cell r="S406">
            <v>45.175615266450599</v>
          </cell>
          <cell r="T406">
            <v>21.867182716651076</v>
          </cell>
          <cell r="U406">
            <v>38.690770502181515</v>
          </cell>
          <cell r="W406">
            <v>0</v>
          </cell>
          <cell r="X406">
            <v>0</v>
          </cell>
          <cell r="Y406">
            <v>0</v>
          </cell>
          <cell r="Z406">
            <v>0</v>
          </cell>
          <cell r="AA406">
            <v>0</v>
          </cell>
          <cell r="AB406">
            <v>2.41325779028287</v>
          </cell>
          <cell r="AC406">
            <v>4.6021794371107365</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105.7335684852832</v>
          </cell>
          <cell r="BC406">
            <v>0</v>
          </cell>
          <cell r="BD406">
            <v>0</v>
          </cell>
          <cell r="BE406">
            <v>27.3224043715847</v>
          </cell>
          <cell r="BF406">
            <v>33.636499738004346</v>
          </cell>
          <cell r="BG406">
            <v>0</v>
          </cell>
          <cell r="BH406">
            <v>0</v>
          </cell>
          <cell r="BI406">
            <v>0</v>
          </cell>
          <cell r="BJ406">
            <v>7.3917808219178056</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CA406">
            <v>6.3226581741360501</v>
          </cell>
          <cell r="CB406">
            <v>0</v>
          </cell>
          <cell r="CC406">
            <v>10.483870967741936</v>
          </cell>
          <cell r="CD406">
            <v>9.4821791133503393</v>
          </cell>
          <cell r="CE406">
            <v>72.859917685617802</v>
          </cell>
          <cell r="CF406">
            <v>0</v>
          </cell>
          <cell r="CH406">
            <v>79.182575859753854</v>
          </cell>
          <cell r="CJ406">
            <v>40155</v>
          </cell>
          <cell r="CK406">
            <v>0</v>
          </cell>
          <cell r="CL406">
            <v>0</v>
          </cell>
          <cell r="CM406">
            <v>68.350684931506848</v>
          </cell>
          <cell r="CN406">
            <v>0</v>
          </cell>
          <cell r="CO406">
            <v>0</v>
          </cell>
          <cell r="CP406">
            <v>0</v>
          </cell>
          <cell r="CQ406">
            <v>0</v>
          </cell>
          <cell r="CR406">
            <v>0</v>
          </cell>
          <cell r="CS406">
            <v>0</v>
          </cell>
          <cell r="CU406">
            <v>40155</v>
          </cell>
          <cell r="CV406">
            <v>2.41325779028287</v>
          </cell>
          <cell r="CW406">
            <v>4.6021794371107365</v>
          </cell>
          <cell r="CX406">
            <v>0</v>
          </cell>
          <cell r="CY406">
            <v>0</v>
          </cell>
          <cell r="CZ406">
            <v>0</v>
          </cell>
          <cell r="DA406">
            <v>0</v>
          </cell>
          <cell r="DB406">
            <v>0</v>
          </cell>
          <cell r="DC406">
            <v>0</v>
          </cell>
          <cell r="DD406">
            <v>0</v>
          </cell>
          <cell r="DE406">
            <v>0</v>
          </cell>
          <cell r="DF406">
            <v>0</v>
          </cell>
          <cell r="DG406">
            <v>0</v>
          </cell>
          <cell r="DH406">
            <v>105.7335684852832</v>
          </cell>
          <cell r="DI406">
            <v>0</v>
          </cell>
          <cell r="DJ406">
            <v>0</v>
          </cell>
          <cell r="DK406">
            <v>27.3224043715847</v>
          </cell>
          <cell r="DL406">
            <v>41.028280559922152</v>
          </cell>
          <cell r="DM406">
            <v>0</v>
          </cell>
          <cell r="DN406">
            <v>0</v>
          </cell>
          <cell r="DO406">
            <v>0</v>
          </cell>
          <cell r="DP406">
            <v>0</v>
          </cell>
          <cell r="DR406">
            <v>68.350684931506848</v>
          </cell>
          <cell r="DS406">
            <v>79.182575859753854</v>
          </cell>
          <cell r="DT406">
            <v>19.966050081092277</v>
          </cell>
          <cell r="DV406">
            <v>40155</v>
          </cell>
          <cell r="DW406">
            <v>0</v>
          </cell>
          <cell r="DY406">
            <v>49.7</v>
          </cell>
          <cell r="DZ406">
            <v>44.7</v>
          </cell>
          <cell r="EA406">
            <v>30</v>
          </cell>
          <cell r="EB406">
            <v>30</v>
          </cell>
          <cell r="ED406">
            <v>60</v>
          </cell>
          <cell r="EE406">
            <v>20</v>
          </cell>
          <cell r="EF406">
            <v>72.859917685617802</v>
          </cell>
          <cell r="EG406">
            <v>12.859917685617802</v>
          </cell>
          <cell r="EH406">
            <v>60</v>
          </cell>
          <cell r="EJ406">
            <v>30</v>
          </cell>
          <cell r="EK406">
            <v>90</v>
          </cell>
          <cell r="EL406">
            <v>110</v>
          </cell>
          <cell r="EN406">
            <v>0</v>
          </cell>
          <cell r="EO406">
            <v>60</v>
          </cell>
          <cell r="EP406">
            <v>80</v>
          </cell>
          <cell r="ER406">
            <v>200</v>
          </cell>
          <cell r="ET406">
            <v>15</v>
          </cell>
          <cell r="EU406">
            <v>0</v>
          </cell>
          <cell r="EV406">
            <v>0</v>
          </cell>
          <cell r="EW406">
            <v>55.368527987665281</v>
          </cell>
          <cell r="EX406">
            <v>12.982156943841566</v>
          </cell>
          <cell r="EZ406">
            <v>55.368527987665281</v>
          </cell>
          <cell r="FA406">
            <v>70.368527987665288</v>
          </cell>
          <cell r="FB406">
            <v>59</v>
          </cell>
          <cell r="FC406">
            <v>68.350684931506848</v>
          </cell>
          <cell r="FE406">
            <v>38271.593309837961</v>
          </cell>
        </row>
        <row r="407">
          <cell r="A407">
            <v>40156</v>
          </cell>
          <cell r="B407">
            <v>9</v>
          </cell>
          <cell r="C407">
            <v>3</v>
          </cell>
          <cell r="D407">
            <v>12</v>
          </cell>
          <cell r="E407">
            <v>2009</v>
          </cell>
          <cell r="G407">
            <v>0</v>
          </cell>
          <cell r="H407">
            <v>1.53200614425774</v>
          </cell>
          <cell r="I407">
            <v>11.498225566150662</v>
          </cell>
          <cell r="J407">
            <v>60.958904109589042</v>
          </cell>
          <cell r="K407">
            <v>10.483870967741936</v>
          </cell>
          <cell r="L407">
            <v>0.19224493272439414</v>
          </cell>
          <cell r="M407">
            <v>7.8043397571598661</v>
          </cell>
          <cell r="N407">
            <v>8.1229090909090917</v>
          </cell>
          <cell r="O407">
            <v>12.854622865159923</v>
          </cell>
          <cell r="P407">
            <v>14.68640534177543</v>
          </cell>
          <cell r="Q407">
            <v>26.387188026296986</v>
          </cell>
          <cell r="R407">
            <v>16.682246416849431</v>
          </cell>
          <cell r="S407">
            <v>38.879720685286863</v>
          </cell>
          <cell r="T407">
            <v>21.890832503512005</v>
          </cell>
          <cell r="U407">
            <v>34.204349293102219</v>
          </cell>
          <cell r="W407">
            <v>0</v>
          </cell>
          <cell r="X407">
            <v>0</v>
          </cell>
          <cell r="Y407">
            <v>0</v>
          </cell>
          <cell r="Z407">
            <v>0</v>
          </cell>
          <cell r="AA407">
            <v>0</v>
          </cell>
          <cell r="AB407">
            <v>2.4120336740124371</v>
          </cell>
          <cell r="AC407">
            <v>4.3720704652551117</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94.974902481901097</v>
          </cell>
          <cell r="BC407">
            <v>0</v>
          </cell>
          <cell r="BD407">
            <v>0</v>
          </cell>
          <cell r="BE407">
            <v>27.3224043715847</v>
          </cell>
          <cell r="BF407">
            <v>33.636499738004346</v>
          </cell>
          <cell r="BG407">
            <v>0</v>
          </cell>
          <cell r="BH407">
            <v>0</v>
          </cell>
          <cell r="BI407">
            <v>0</v>
          </cell>
          <cell r="BJ407">
            <v>6.9775717655447522</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0.41420905637305339</v>
          </cell>
          <cell r="BY407">
            <v>0</v>
          </cell>
          <cell r="CA407">
            <v>5.6384508884905955</v>
          </cell>
          <cell r="CB407">
            <v>0</v>
          </cell>
          <cell r="CC407">
            <v>10.483870967741936</v>
          </cell>
          <cell r="CD407">
            <v>9.3353896415258042</v>
          </cell>
          <cell r="CE407">
            <v>70.610462650081757</v>
          </cell>
          <cell r="CF407">
            <v>0</v>
          </cell>
          <cell r="CH407">
            <v>76.248913538572353</v>
          </cell>
          <cell r="CJ407">
            <v>40156</v>
          </cell>
          <cell r="CK407">
            <v>0</v>
          </cell>
          <cell r="CL407">
            <v>0</v>
          </cell>
          <cell r="CM407">
            <v>67.936475875133794</v>
          </cell>
          <cell r="CN407">
            <v>0.41420905637305339</v>
          </cell>
          <cell r="CO407">
            <v>0</v>
          </cell>
          <cell r="CP407">
            <v>0</v>
          </cell>
          <cell r="CQ407">
            <v>0</v>
          </cell>
          <cell r="CR407">
            <v>0</v>
          </cell>
          <cell r="CS407">
            <v>0</v>
          </cell>
          <cell r="CU407">
            <v>40156</v>
          </cell>
          <cell r="CV407">
            <v>2.4120336740124371</v>
          </cell>
          <cell r="CW407">
            <v>4.3720704652551117</v>
          </cell>
          <cell r="CX407">
            <v>0</v>
          </cell>
          <cell r="CY407">
            <v>0</v>
          </cell>
          <cell r="CZ407">
            <v>0</v>
          </cell>
          <cell r="DA407">
            <v>0</v>
          </cell>
          <cell r="DB407">
            <v>0</v>
          </cell>
          <cell r="DC407">
            <v>0</v>
          </cell>
          <cell r="DD407">
            <v>0</v>
          </cell>
          <cell r="DE407">
            <v>0</v>
          </cell>
          <cell r="DF407">
            <v>0</v>
          </cell>
          <cell r="DG407">
            <v>0</v>
          </cell>
          <cell r="DH407">
            <v>94.974902481901097</v>
          </cell>
          <cell r="DI407">
            <v>0</v>
          </cell>
          <cell r="DJ407">
            <v>0</v>
          </cell>
          <cell r="DK407">
            <v>27.3224043715847</v>
          </cell>
          <cell r="DL407">
            <v>40.614071503549098</v>
          </cell>
          <cell r="DM407">
            <v>0</v>
          </cell>
          <cell r="DN407">
            <v>0</v>
          </cell>
          <cell r="DO407">
            <v>0</v>
          </cell>
          <cell r="DP407">
            <v>0.41420905637305339</v>
          </cell>
          <cell r="DR407">
            <v>68.350684931506848</v>
          </cell>
          <cell r="DS407">
            <v>76.248913538572353</v>
          </cell>
          <cell r="DT407">
            <v>19.81926060926774</v>
          </cell>
          <cell r="DV407">
            <v>40156</v>
          </cell>
          <cell r="DW407">
            <v>0</v>
          </cell>
          <cell r="DY407">
            <v>49.7</v>
          </cell>
          <cell r="DZ407">
            <v>44.7</v>
          </cell>
          <cell r="EA407">
            <v>30</v>
          </cell>
          <cell r="EB407">
            <v>30</v>
          </cell>
          <cell r="ED407">
            <v>60</v>
          </cell>
          <cell r="EE407">
            <v>20</v>
          </cell>
          <cell r="EF407">
            <v>70.610462650081757</v>
          </cell>
          <cell r="EG407">
            <v>10.610462650081757</v>
          </cell>
          <cell r="EH407">
            <v>60</v>
          </cell>
          <cell r="EJ407">
            <v>30</v>
          </cell>
          <cell r="EK407">
            <v>90</v>
          </cell>
          <cell r="EL407">
            <v>110</v>
          </cell>
          <cell r="EN407">
            <v>0</v>
          </cell>
          <cell r="EO407">
            <v>60</v>
          </cell>
          <cell r="EP407">
            <v>80</v>
          </cell>
          <cell r="ER407">
            <v>200</v>
          </cell>
          <cell r="ET407">
            <v>15</v>
          </cell>
          <cell r="EU407">
            <v>0</v>
          </cell>
          <cell r="EV407">
            <v>0.41420905637305339</v>
          </cell>
          <cell r="EW407">
            <v>53.350684931506841</v>
          </cell>
          <cell r="EX407">
            <v>15</v>
          </cell>
          <cell r="EZ407">
            <v>52.936475875133787</v>
          </cell>
          <cell r="FA407">
            <v>67.936475875133794</v>
          </cell>
          <cell r="FB407">
            <v>59</v>
          </cell>
          <cell r="FC407">
            <v>68.350684931506848</v>
          </cell>
          <cell r="FE407">
            <v>38271.593309953707</v>
          </cell>
        </row>
        <row r="408">
          <cell r="A408">
            <v>40157</v>
          </cell>
          <cell r="B408">
            <v>10</v>
          </cell>
          <cell r="C408">
            <v>4</v>
          </cell>
          <cell r="D408">
            <v>12</v>
          </cell>
          <cell r="E408">
            <v>2009</v>
          </cell>
          <cell r="G408">
            <v>0</v>
          </cell>
          <cell r="H408">
            <v>0.99684820156341858</v>
          </cell>
          <cell r="I408">
            <v>9.3594777072948805</v>
          </cell>
          <cell r="J408">
            <v>60.958904109589042</v>
          </cell>
          <cell r="K408">
            <v>10.483870967741936</v>
          </cell>
          <cell r="L408">
            <v>0.12509023946430853</v>
          </cell>
          <cell r="M408">
            <v>6.3526796858401271</v>
          </cell>
          <cell r="N408">
            <v>0</v>
          </cell>
          <cell r="O408">
            <v>8.3642665095962325</v>
          </cell>
          <cell r="P408">
            <v>11.95463444388324</v>
          </cell>
          <cell r="Q408">
            <v>27.000329721687663</v>
          </cell>
          <cell r="R408">
            <v>16.682246416849431</v>
          </cell>
          <cell r="S408">
            <v>44.404460289220772</v>
          </cell>
          <cell r="T408">
            <v>20.929950157020386</v>
          </cell>
          <cell r="U408">
            <v>23.724399436790648</v>
          </cell>
          <cell r="W408">
            <v>0</v>
          </cell>
          <cell r="X408">
            <v>0</v>
          </cell>
          <cell r="Y408">
            <v>0</v>
          </cell>
          <cell r="Z408">
            <v>0</v>
          </cell>
          <cell r="AA408">
            <v>0</v>
          </cell>
          <cell r="AB408">
            <v>0</v>
          </cell>
          <cell r="AC408">
            <v>4.1534669419923604</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89.058809883031799</v>
          </cell>
          <cell r="BC408">
            <v>0</v>
          </cell>
          <cell r="BD408">
            <v>0</v>
          </cell>
          <cell r="BE408">
            <v>27.3224043715847</v>
          </cell>
          <cell r="BF408">
            <v>30.767528331999895</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2.868971406004448</v>
          </cell>
          <cell r="BX408">
            <v>7.3917808219178056</v>
          </cell>
          <cell r="BY408">
            <v>0</v>
          </cell>
          <cell r="CA408">
            <v>2.9645450869404932</v>
          </cell>
          <cell r="CB408">
            <v>0</v>
          </cell>
          <cell r="CC408">
            <v>10.483870967741936</v>
          </cell>
          <cell r="CD408">
            <v>2.3243029833120756</v>
          </cell>
          <cell r="CE408">
            <v>64.001477092016557</v>
          </cell>
          <cell r="CF408">
            <v>0</v>
          </cell>
          <cell r="CH408">
            <v>66.966022178957047</v>
          </cell>
          <cell r="CJ408">
            <v>40157</v>
          </cell>
          <cell r="CK408">
            <v>0</v>
          </cell>
          <cell r="CL408">
            <v>0</v>
          </cell>
          <cell r="CM408">
            <v>58.089932703584594</v>
          </cell>
          <cell r="CN408">
            <v>10.260752227922254</v>
          </cell>
          <cell r="CO408">
            <v>0</v>
          </cell>
          <cell r="CP408">
            <v>0</v>
          </cell>
          <cell r="CQ408">
            <v>0</v>
          </cell>
          <cell r="CR408">
            <v>0</v>
          </cell>
          <cell r="CS408">
            <v>0</v>
          </cell>
          <cell r="CU408">
            <v>40157</v>
          </cell>
          <cell r="CV408">
            <v>0</v>
          </cell>
          <cell r="CW408">
            <v>4.1534669419923604</v>
          </cell>
          <cell r="CX408">
            <v>0</v>
          </cell>
          <cell r="CY408">
            <v>0</v>
          </cell>
          <cell r="CZ408">
            <v>0</v>
          </cell>
          <cell r="DA408">
            <v>0</v>
          </cell>
          <cell r="DB408">
            <v>0</v>
          </cell>
          <cell r="DC408">
            <v>0</v>
          </cell>
          <cell r="DD408">
            <v>0</v>
          </cell>
          <cell r="DE408">
            <v>0</v>
          </cell>
          <cell r="DF408">
            <v>0</v>
          </cell>
          <cell r="DG408">
            <v>0</v>
          </cell>
          <cell r="DH408">
            <v>89.058809883031799</v>
          </cell>
          <cell r="DI408">
            <v>0</v>
          </cell>
          <cell r="DJ408">
            <v>0</v>
          </cell>
          <cell r="DK408">
            <v>27.3224043715847</v>
          </cell>
          <cell r="DL408">
            <v>30.767528331999895</v>
          </cell>
          <cell r="DM408">
            <v>0</v>
          </cell>
          <cell r="DN408">
            <v>0</v>
          </cell>
          <cell r="DO408">
            <v>0</v>
          </cell>
          <cell r="DP408">
            <v>10.260752227922254</v>
          </cell>
          <cell r="DR408">
            <v>68.350684931506848</v>
          </cell>
          <cell r="DS408">
            <v>66.966022178957047</v>
          </cell>
          <cell r="DT408">
            <v>12.808173951054012</v>
          </cell>
          <cell r="DV408">
            <v>40157</v>
          </cell>
          <cell r="DW408">
            <v>0</v>
          </cell>
          <cell r="DY408">
            <v>49.7</v>
          </cell>
          <cell r="DZ408">
            <v>44.7</v>
          </cell>
          <cell r="EA408">
            <v>30</v>
          </cell>
          <cell r="EB408">
            <v>30</v>
          </cell>
          <cell r="ED408">
            <v>60</v>
          </cell>
          <cell r="EE408">
            <v>20</v>
          </cell>
          <cell r="EF408">
            <v>64.001477092016557</v>
          </cell>
          <cell r="EG408">
            <v>4.0014770920165574</v>
          </cell>
          <cell r="EH408">
            <v>60</v>
          </cell>
          <cell r="EJ408">
            <v>30</v>
          </cell>
          <cell r="EK408">
            <v>90</v>
          </cell>
          <cell r="EL408">
            <v>110</v>
          </cell>
          <cell r="EN408">
            <v>0</v>
          </cell>
          <cell r="EO408">
            <v>60</v>
          </cell>
          <cell r="EP408">
            <v>80</v>
          </cell>
          <cell r="ER408">
            <v>200</v>
          </cell>
          <cell r="ET408">
            <v>15</v>
          </cell>
          <cell r="EU408">
            <v>0</v>
          </cell>
          <cell r="EV408">
            <v>10.260752227922254</v>
          </cell>
          <cell r="EW408">
            <v>53.350684931506848</v>
          </cell>
          <cell r="EX408">
            <v>15</v>
          </cell>
          <cell r="EZ408">
            <v>43.089932703584594</v>
          </cell>
          <cell r="FA408">
            <v>58.089932703584594</v>
          </cell>
          <cell r="FB408">
            <v>59</v>
          </cell>
          <cell r="FC408">
            <v>68.350684931506848</v>
          </cell>
          <cell r="FE408">
            <v>38271.593310300923</v>
          </cell>
        </row>
        <row r="409">
          <cell r="A409">
            <v>40158</v>
          </cell>
          <cell r="B409">
            <v>11</v>
          </cell>
          <cell r="C409">
            <v>5</v>
          </cell>
          <cell r="D409">
            <v>12</v>
          </cell>
          <cell r="E409">
            <v>2009</v>
          </cell>
          <cell r="G409">
            <v>0</v>
          </cell>
          <cell r="H409">
            <v>1.1125705744263497</v>
          </cell>
          <cell r="I409">
            <v>9.4784132693584358</v>
          </cell>
          <cell r="J409">
            <v>60.958904109589042</v>
          </cell>
          <cell r="K409">
            <v>10.483870967741936</v>
          </cell>
          <cell r="L409">
            <v>0.13961174766395101</v>
          </cell>
          <cell r="M409">
            <v>6.4334063623357869</v>
          </cell>
          <cell r="N409">
            <v>0</v>
          </cell>
          <cell r="O409">
            <v>9.335259652012855</v>
          </cell>
          <cell r="P409">
            <v>12.106547959926921</v>
          </cell>
          <cell r="Q409">
            <v>26.713769351542542</v>
          </cell>
          <cell r="R409">
            <v>16.682246416849431</v>
          </cell>
          <cell r="S409">
            <v>42.564758077958103</v>
          </cell>
          <cell r="T409">
            <v>21.143353275670133</v>
          </cell>
          <cell r="U409">
            <v>26.600158443333289</v>
          </cell>
          <cell r="W409">
            <v>0</v>
          </cell>
          <cell r="X409">
            <v>0</v>
          </cell>
          <cell r="Y409">
            <v>0</v>
          </cell>
          <cell r="Z409">
            <v>0</v>
          </cell>
          <cell r="AA409">
            <v>0</v>
          </cell>
          <cell r="AB409">
            <v>0</v>
          </cell>
          <cell r="AC409">
            <v>3.9457935948927911</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90.308269796961525</v>
          </cell>
          <cell r="BC409">
            <v>0</v>
          </cell>
          <cell r="BD409">
            <v>0</v>
          </cell>
          <cell r="BE409">
            <v>27.3224043715847</v>
          </cell>
          <cell r="BF409">
            <v>31.315093647678484</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2.3214060903258584</v>
          </cell>
          <cell r="BX409">
            <v>7.3917808219178056</v>
          </cell>
          <cell r="BY409">
            <v>0</v>
          </cell>
          <cell r="CA409">
            <v>3.19920302186698</v>
          </cell>
          <cell r="CB409">
            <v>0</v>
          </cell>
          <cell r="CC409">
            <v>10.483870967741936</v>
          </cell>
          <cell r="CD409">
            <v>2.6272245151069464</v>
          </cell>
          <cell r="CE409">
            <v>64.837823380331741</v>
          </cell>
          <cell r="CF409">
            <v>0</v>
          </cell>
          <cell r="CH409">
            <v>68.03702640219872</v>
          </cell>
          <cell r="CJ409">
            <v>40158</v>
          </cell>
          <cell r="CK409">
            <v>0</v>
          </cell>
          <cell r="CL409">
            <v>0</v>
          </cell>
          <cell r="CM409">
            <v>58.637498019263184</v>
          </cell>
          <cell r="CN409">
            <v>9.713186912243664</v>
          </cell>
          <cell r="CO409">
            <v>0</v>
          </cell>
          <cell r="CP409">
            <v>0</v>
          </cell>
          <cell r="CQ409">
            <v>0</v>
          </cell>
          <cell r="CR409">
            <v>0</v>
          </cell>
          <cell r="CS409">
            <v>0</v>
          </cell>
          <cell r="CU409">
            <v>40158</v>
          </cell>
          <cell r="CV409">
            <v>0</v>
          </cell>
          <cell r="CW409">
            <v>3.9457935948927911</v>
          </cell>
          <cell r="CX409">
            <v>0</v>
          </cell>
          <cell r="CY409">
            <v>0</v>
          </cell>
          <cell r="CZ409">
            <v>0</v>
          </cell>
          <cell r="DA409">
            <v>0</v>
          </cell>
          <cell r="DB409">
            <v>0</v>
          </cell>
          <cell r="DC409">
            <v>0</v>
          </cell>
          <cell r="DD409">
            <v>0</v>
          </cell>
          <cell r="DE409">
            <v>0</v>
          </cell>
          <cell r="DF409">
            <v>0</v>
          </cell>
          <cell r="DG409">
            <v>0</v>
          </cell>
          <cell r="DH409">
            <v>90.308269796961525</v>
          </cell>
          <cell r="DI409">
            <v>0</v>
          </cell>
          <cell r="DJ409">
            <v>0</v>
          </cell>
          <cell r="DK409">
            <v>27.3224043715847</v>
          </cell>
          <cell r="DL409">
            <v>31.315093647678484</v>
          </cell>
          <cell r="DM409">
            <v>0</v>
          </cell>
          <cell r="DN409">
            <v>0</v>
          </cell>
          <cell r="DO409">
            <v>0</v>
          </cell>
          <cell r="DP409">
            <v>9.713186912243664</v>
          </cell>
          <cell r="DR409">
            <v>68.350684931506848</v>
          </cell>
          <cell r="DS409">
            <v>68.03702640219872</v>
          </cell>
          <cell r="DT409">
            <v>13.111095482848881</v>
          </cell>
          <cell r="DV409">
            <v>40158</v>
          </cell>
          <cell r="DW409">
            <v>0</v>
          </cell>
          <cell r="DY409">
            <v>49.7</v>
          </cell>
          <cell r="DZ409">
            <v>44.7</v>
          </cell>
          <cell r="EA409">
            <v>30</v>
          </cell>
          <cell r="EB409">
            <v>30</v>
          </cell>
          <cell r="ED409">
            <v>60</v>
          </cell>
          <cell r="EE409">
            <v>20</v>
          </cell>
          <cell r="EF409">
            <v>64.837823380331741</v>
          </cell>
          <cell r="EG409">
            <v>4.8378233803317414</v>
          </cell>
          <cell r="EH409">
            <v>60</v>
          </cell>
          <cell r="EJ409">
            <v>30</v>
          </cell>
          <cell r="EK409">
            <v>90</v>
          </cell>
          <cell r="EL409">
            <v>110</v>
          </cell>
          <cell r="EN409">
            <v>0</v>
          </cell>
          <cell r="EO409">
            <v>60</v>
          </cell>
          <cell r="EP409">
            <v>80</v>
          </cell>
          <cell r="ER409">
            <v>200</v>
          </cell>
          <cell r="ET409">
            <v>15</v>
          </cell>
          <cell r="EU409">
            <v>0</v>
          </cell>
          <cell r="EV409">
            <v>9.713186912243664</v>
          </cell>
          <cell r="EW409">
            <v>53.350684931506848</v>
          </cell>
          <cell r="EX409">
            <v>15</v>
          </cell>
          <cell r="EZ409">
            <v>43.637498019263184</v>
          </cell>
          <cell r="FA409">
            <v>58.637498019263184</v>
          </cell>
          <cell r="FB409">
            <v>59</v>
          </cell>
          <cell r="FC409">
            <v>68.350684931506848</v>
          </cell>
          <cell r="FE409">
            <v>38271.593310532407</v>
          </cell>
        </row>
        <row r="410">
          <cell r="A410">
            <v>40159</v>
          </cell>
          <cell r="B410">
            <v>12</v>
          </cell>
          <cell r="C410">
            <v>6</v>
          </cell>
          <cell r="D410">
            <v>12</v>
          </cell>
          <cell r="E410">
            <v>2009</v>
          </cell>
          <cell r="G410">
            <v>0</v>
          </cell>
          <cell r="H410">
            <v>1.6724544551453098</v>
          </cell>
          <cell r="I410">
            <v>12.021308793303202</v>
          </cell>
          <cell r="J410">
            <v>60.958904109589042</v>
          </cell>
          <cell r="K410">
            <v>10.483870967741936</v>
          </cell>
          <cell r="L410">
            <v>0.20986919368381574</v>
          </cell>
          <cell r="M410">
            <v>8.159378819707733</v>
          </cell>
          <cell r="N410">
            <v>8.1229090909090917</v>
          </cell>
          <cell r="O410">
            <v>14.033084240968027</v>
          </cell>
          <cell r="P410">
            <v>15.354526892987789</v>
          </cell>
          <cell r="Q410">
            <v>26.655401446766191</v>
          </cell>
          <cell r="R410">
            <v>16.682246416849431</v>
          </cell>
          <cell r="S410">
            <v>54.681257978983673</v>
          </cell>
          <cell r="T410">
            <v>21.906135555233654</v>
          </cell>
          <cell r="U410">
            <v>39.041963822070656</v>
          </cell>
          <cell r="W410">
            <v>0</v>
          </cell>
          <cell r="X410">
            <v>0</v>
          </cell>
          <cell r="Y410">
            <v>0</v>
          </cell>
          <cell r="Z410">
            <v>0</v>
          </cell>
          <cell r="AA410">
            <v>0</v>
          </cell>
          <cell r="AB410">
            <v>2.4108101786705469</v>
          </cell>
          <cell r="AC410">
            <v>3.7485039151481514</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115.62935735628798</v>
          </cell>
          <cell r="BC410">
            <v>0</v>
          </cell>
          <cell r="BD410">
            <v>0</v>
          </cell>
          <cell r="BE410">
            <v>27.3224043715847</v>
          </cell>
          <cell r="BF410">
            <v>33.636499738004346</v>
          </cell>
          <cell r="BG410">
            <v>0</v>
          </cell>
          <cell r="BH410">
            <v>0</v>
          </cell>
          <cell r="BI410">
            <v>0</v>
          </cell>
          <cell r="BJ410">
            <v>7.3917808219178056</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CA410">
            <v>6.3019824265307065</v>
          </cell>
          <cell r="CB410">
            <v>0</v>
          </cell>
          <cell r="CC410">
            <v>10.483870967741936</v>
          </cell>
          <cell r="CD410">
            <v>10.332843010481939</v>
          </cell>
          <cell r="CE410">
            <v>72.725258997571444</v>
          </cell>
          <cell r="CF410">
            <v>0</v>
          </cell>
          <cell r="CH410">
            <v>79.027241424102158</v>
          </cell>
          <cell r="CJ410">
            <v>40159</v>
          </cell>
          <cell r="CK410">
            <v>0</v>
          </cell>
          <cell r="CL410">
            <v>0</v>
          </cell>
          <cell r="CM410">
            <v>68.350684931506848</v>
          </cell>
          <cell r="CN410">
            <v>0</v>
          </cell>
          <cell r="CO410">
            <v>0</v>
          </cell>
          <cell r="CP410">
            <v>0</v>
          </cell>
          <cell r="CQ410">
            <v>0</v>
          </cell>
          <cell r="CR410">
            <v>0</v>
          </cell>
          <cell r="CS410">
            <v>0</v>
          </cell>
          <cell r="CU410">
            <v>40159</v>
          </cell>
          <cell r="CV410">
            <v>2.4108101786705469</v>
          </cell>
          <cell r="CW410">
            <v>3.7485039151481514</v>
          </cell>
          <cell r="CX410">
            <v>0</v>
          </cell>
          <cell r="CY410">
            <v>0</v>
          </cell>
          <cell r="CZ410">
            <v>0</v>
          </cell>
          <cell r="DA410">
            <v>0</v>
          </cell>
          <cell r="DB410">
            <v>0</v>
          </cell>
          <cell r="DC410">
            <v>0</v>
          </cell>
          <cell r="DD410">
            <v>0</v>
          </cell>
          <cell r="DE410">
            <v>0</v>
          </cell>
          <cell r="DF410">
            <v>0</v>
          </cell>
          <cell r="DG410">
            <v>0</v>
          </cell>
          <cell r="DH410">
            <v>115.62935735628798</v>
          </cell>
          <cell r="DI410">
            <v>0</v>
          </cell>
          <cell r="DJ410">
            <v>0</v>
          </cell>
          <cell r="DK410">
            <v>27.3224043715847</v>
          </cell>
          <cell r="DL410">
            <v>41.028280559922152</v>
          </cell>
          <cell r="DM410">
            <v>0</v>
          </cell>
          <cell r="DN410">
            <v>0</v>
          </cell>
          <cell r="DO410">
            <v>0</v>
          </cell>
          <cell r="DP410">
            <v>0</v>
          </cell>
          <cell r="DR410">
            <v>68.350684931506848</v>
          </cell>
          <cell r="DS410">
            <v>79.027241424102158</v>
          </cell>
          <cell r="DT410">
            <v>20.816713978223873</v>
          </cell>
          <cell r="DV410">
            <v>40159</v>
          </cell>
          <cell r="DW410">
            <v>0</v>
          </cell>
          <cell r="DY410">
            <v>49.7</v>
          </cell>
          <cell r="DZ410">
            <v>44.7</v>
          </cell>
          <cell r="EA410">
            <v>30</v>
          </cell>
          <cell r="EB410">
            <v>30</v>
          </cell>
          <cell r="ED410">
            <v>60</v>
          </cell>
          <cell r="EE410">
            <v>20</v>
          </cell>
          <cell r="EF410">
            <v>72.725258997571444</v>
          </cell>
          <cell r="EG410">
            <v>12.725258997571444</v>
          </cell>
          <cell r="EH410">
            <v>60</v>
          </cell>
          <cell r="EJ410">
            <v>30</v>
          </cell>
          <cell r="EK410">
            <v>90</v>
          </cell>
          <cell r="EL410">
            <v>110</v>
          </cell>
          <cell r="EN410">
            <v>0</v>
          </cell>
          <cell r="EO410">
            <v>60</v>
          </cell>
          <cell r="EP410">
            <v>80</v>
          </cell>
          <cell r="ER410">
            <v>200</v>
          </cell>
          <cell r="ET410">
            <v>15</v>
          </cell>
          <cell r="EU410">
            <v>0</v>
          </cell>
          <cell r="EV410">
            <v>0</v>
          </cell>
          <cell r="EW410">
            <v>55.344689427350396</v>
          </cell>
          <cell r="EX410">
            <v>13.005995504156452</v>
          </cell>
          <cell r="EZ410">
            <v>55.344689427350396</v>
          </cell>
          <cell r="FA410">
            <v>70.344689427350403</v>
          </cell>
          <cell r="FB410">
            <v>59</v>
          </cell>
          <cell r="FC410">
            <v>68.350684931506848</v>
          </cell>
          <cell r="FE410">
            <v>38271.593310763892</v>
          </cell>
        </row>
        <row r="411">
          <cell r="A411">
            <v>40160</v>
          </cell>
          <cell r="B411">
            <v>13</v>
          </cell>
          <cell r="C411">
            <v>7</v>
          </cell>
          <cell r="D411">
            <v>12</v>
          </cell>
          <cell r="E411">
            <v>2009</v>
          </cell>
          <cell r="G411">
            <v>0</v>
          </cell>
          <cell r="H411">
            <v>1.8028184424664524</v>
          </cell>
          <cell r="I411">
            <v>12.06558458375541</v>
          </cell>
          <cell r="J411">
            <v>60.958904109589042</v>
          </cell>
          <cell r="K411">
            <v>10.483870967741936</v>
          </cell>
          <cell r="L411">
            <v>0.22622801578526316</v>
          </cell>
          <cell r="M411">
            <v>8.189430701166998</v>
          </cell>
          <cell r="N411">
            <v>8.1229090909090917</v>
          </cell>
          <cell r="O411">
            <v>15.126930958550021</v>
          </cell>
          <cell r="P411">
            <v>15.4110792889786</v>
          </cell>
          <cell r="Q411">
            <v>26.661352424188873</v>
          </cell>
          <cell r="R411">
            <v>16.682246416849431</v>
          </cell>
          <cell r="S411">
            <v>45.175615266450599</v>
          </cell>
          <cell r="T411">
            <v>21.867182716651076</v>
          </cell>
          <cell r="U411">
            <v>38.690770502181515</v>
          </cell>
          <cell r="W411">
            <v>0</v>
          </cell>
          <cell r="X411">
            <v>0</v>
          </cell>
          <cell r="Y411">
            <v>0</v>
          </cell>
          <cell r="Z411">
            <v>0</v>
          </cell>
          <cell r="AA411">
            <v>0</v>
          </cell>
          <cell r="AB411">
            <v>2.4095873039422351</v>
          </cell>
          <cell r="AC411">
            <v>3.561078719390677</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105.7335684852832</v>
          </cell>
          <cell r="BC411">
            <v>0</v>
          </cell>
          <cell r="BD411">
            <v>0</v>
          </cell>
          <cell r="BE411">
            <v>27.3224043715847</v>
          </cell>
          <cell r="BF411">
            <v>33.636499738004346</v>
          </cell>
          <cell r="BG411">
            <v>0</v>
          </cell>
          <cell r="BH411">
            <v>0</v>
          </cell>
          <cell r="BI411">
            <v>0</v>
          </cell>
          <cell r="BJ411">
            <v>7.3917808219178056</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CA411">
            <v>6.4766222043040571</v>
          </cell>
          <cell r="CB411">
            <v>0</v>
          </cell>
          <cell r="CC411">
            <v>10.483870967741936</v>
          </cell>
          <cell r="CD411">
            <v>10.567901784528443</v>
          </cell>
          <cell r="CE411">
            <v>73.881609088566933</v>
          </cell>
          <cell r="CF411">
            <v>0</v>
          </cell>
          <cell r="CH411">
            <v>80.358231292870983</v>
          </cell>
          <cell r="CJ411">
            <v>40160</v>
          </cell>
          <cell r="CK411">
            <v>0</v>
          </cell>
          <cell r="CL411">
            <v>0</v>
          </cell>
          <cell r="CM411">
            <v>68.350684931506848</v>
          </cell>
          <cell r="CN411">
            <v>0</v>
          </cell>
          <cell r="CO411">
            <v>0</v>
          </cell>
          <cell r="CP411">
            <v>0</v>
          </cell>
          <cell r="CQ411">
            <v>0</v>
          </cell>
          <cell r="CR411">
            <v>0</v>
          </cell>
          <cell r="CS411">
            <v>0</v>
          </cell>
          <cell r="CU411">
            <v>40160</v>
          </cell>
          <cell r="CV411">
            <v>2.4095873039422351</v>
          </cell>
          <cell r="CW411">
            <v>3.561078719390677</v>
          </cell>
          <cell r="CX411">
            <v>0</v>
          </cell>
          <cell r="CY411">
            <v>0</v>
          </cell>
          <cell r="CZ411">
            <v>0</v>
          </cell>
          <cell r="DA411">
            <v>0</v>
          </cell>
          <cell r="DB411">
            <v>0</v>
          </cell>
          <cell r="DC411">
            <v>0</v>
          </cell>
          <cell r="DD411">
            <v>0</v>
          </cell>
          <cell r="DE411">
            <v>0</v>
          </cell>
          <cell r="DF411">
            <v>0</v>
          </cell>
          <cell r="DG411">
            <v>0</v>
          </cell>
          <cell r="DH411">
            <v>105.7335684852832</v>
          </cell>
          <cell r="DI411">
            <v>0</v>
          </cell>
          <cell r="DJ411">
            <v>0</v>
          </cell>
          <cell r="DK411">
            <v>27.3224043715847</v>
          </cell>
          <cell r="DL411">
            <v>41.028280559922152</v>
          </cell>
          <cell r="DM411">
            <v>0</v>
          </cell>
          <cell r="DN411">
            <v>0</v>
          </cell>
          <cell r="DO411">
            <v>0</v>
          </cell>
          <cell r="DP411">
            <v>0</v>
          </cell>
          <cell r="DR411">
            <v>68.350684931506848</v>
          </cell>
          <cell r="DS411">
            <v>80.358231292870983</v>
          </cell>
          <cell r="DT411">
            <v>21.051772752270381</v>
          </cell>
          <cell r="DV411">
            <v>40160</v>
          </cell>
          <cell r="DW411">
            <v>0</v>
          </cell>
          <cell r="DY411">
            <v>49.7</v>
          </cell>
          <cell r="DZ411">
            <v>44.7</v>
          </cell>
          <cell r="EA411">
            <v>30</v>
          </cell>
          <cell r="EB411">
            <v>30</v>
          </cell>
          <cell r="ED411">
            <v>60</v>
          </cell>
          <cell r="EE411">
            <v>20</v>
          </cell>
          <cell r="EF411">
            <v>73.881609088566933</v>
          </cell>
          <cell r="EG411">
            <v>13.881609088566933</v>
          </cell>
          <cell r="EH411">
            <v>60</v>
          </cell>
          <cell r="EJ411">
            <v>30</v>
          </cell>
          <cell r="EK411">
            <v>90</v>
          </cell>
          <cell r="EL411">
            <v>110</v>
          </cell>
          <cell r="EN411">
            <v>0</v>
          </cell>
          <cell r="EO411">
            <v>60</v>
          </cell>
          <cell r="EP411">
            <v>80</v>
          </cell>
          <cell r="ER411">
            <v>200</v>
          </cell>
          <cell r="ET411">
            <v>15</v>
          </cell>
          <cell r="EU411">
            <v>0</v>
          </cell>
          <cell r="EV411">
            <v>0</v>
          </cell>
          <cell r="EW411">
            <v>55.54852995036341</v>
          </cell>
          <cell r="EX411">
            <v>12.802154981143438</v>
          </cell>
          <cell r="EZ411">
            <v>55.54852995036341</v>
          </cell>
          <cell r="FA411">
            <v>70.548529950363417</v>
          </cell>
          <cell r="FB411">
            <v>59</v>
          </cell>
          <cell r="FC411">
            <v>68.350684931506848</v>
          </cell>
          <cell r="FE411">
            <v>38271.593311111108</v>
          </cell>
        </row>
        <row r="412">
          <cell r="A412">
            <v>40161</v>
          </cell>
          <cell r="B412">
            <v>14</v>
          </cell>
          <cell r="C412">
            <v>1</v>
          </cell>
          <cell r="D412">
            <v>12</v>
          </cell>
          <cell r="E412">
            <v>2009</v>
          </cell>
          <cell r="G412">
            <v>0</v>
          </cell>
          <cell r="H412">
            <v>1.7139886176100654</v>
          </cell>
          <cell r="I412">
            <v>12.035185634420776</v>
          </cell>
          <cell r="J412">
            <v>60.958904109589042</v>
          </cell>
          <cell r="K412">
            <v>10.483870967741936</v>
          </cell>
          <cell r="L412">
            <v>0.21508113901362352</v>
          </cell>
          <cell r="M412">
            <v>8.1687976280459935</v>
          </cell>
          <cell r="N412">
            <v>8.1229090909090917</v>
          </cell>
          <cell r="O412">
            <v>14.381585450643914</v>
          </cell>
          <cell r="P412">
            <v>15.372251446428109</v>
          </cell>
          <cell r="Q412">
            <v>26.650060967614284</v>
          </cell>
          <cell r="R412">
            <v>16.682246416849431</v>
          </cell>
          <cell r="S412">
            <v>45.175615266450599</v>
          </cell>
          <cell r="T412">
            <v>21.867182716651076</v>
          </cell>
          <cell r="U412">
            <v>38.690770502181515</v>
          </cell>
          <cell r="W412">
            <v>0</v>
          </cell>
          <cell r="X412">
            <v>0</v>
          </cell>
          <cell r="Y412">
            <v>0</v>
          </cell>
          <cell r="Z412">
            <v>0</v>
          </cell>
          <cell r="AA412">
            <v>0</v>
          </cell>
          <cell r="AB412">
            <v>2.4083650495126996</v>
          </cell>
          <cell r="AC412">
            <v>3.3830247834212854</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105.7335684852832</v>
          </cell>
          <cell r="BC412">
            <v>0</v>
          </cell>
          <cell r="BD412">
            <v>0</v>
          </cell>
          <cell r="BE412">
            <v>27.3224043715847</v>
          </cell>
          <cell r="BF412">
            <v>33.636499738004346</v>
          </cell>
          <cell r="BG412">
            <v>0</v>
          </cell>
          <cell r="BH412">
            <v>0</v>
          </cell>
          <cell r="BI412">
            <v>0</v>
          </cell>
          <cell r="BJ412">
            <v>7.3917808219178056</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CA412">
            <v>6.357393430113035</v>
          </cell>
          <cell r="CB412">
            <v>0</v>
          </cell>
          <cell r="CC412">
            <v>10.483870967741936</v>
          </cell>
          <cell r="CD412">
            <v>10.715398025034725</v>
          </cell>
          <cell r="CE412">
            <v>73.086144281535738</v>
          </cell>
          <cell r="CF412">
            <v>0</v>
          </cell>
          <cell r="CH412">
            <v>79.443537711648773</v>
          </cell>
          <cell r="CJ412">
            <v>40161</v>
          </cell>
          <cell r="CK412">
            <v>0</v>
          </cell>
          <cell r="CL412">
            <v>0</v>
          </cell>
          <cell r="CM412">
            <v>68.350684931506848</v>
          </cell>
          <cell r="CN412">
            <v>0</v>
          </cell>
          <cell r="CO412">
            <v>0</v>
          </cell>
          <cell r="CP412">
            <v>0</v>
          </cell>
          <cell r="CQ412">
            <v>0</v>
          </cell>
          <cell r="CR412">
            <v>0</v>
          </cell>
          <cell r="CS412">
            <v>0</v>
          </cell>
          <cell r="CU412">
            <v>40161</v>
          </cell>
          <cell r="CV412">
            <v>2.4083650495126996</v>
          </cell>
          <cell r="CW412">
            <v>3.3830247834212854</v>
          </cell>
          <cell r="CX412">
            <v>0</v>
          </cell>
          <cell r="CY412">
            <v>0</v>
          </cell>
          <cell r="CZ412">
            <v>0</v>
          </cell>
          <cell r="DA412">
            <v>0</v>
          </cell>
          <cell r="DB412">
            <v>0</v>
          </cell>
          <cell r="DC412">
            <v>0</v>
          </cell>
          <cell r="DD412">
            <v>0</v>
          </cell>
          <cell r="DE412">
            <v>0</v>
          </cell>
          <cell r="DF412">
            <v>0</v>
          </cell>
          <cell r="DG412">
            <v>0</v>
          </cell>
          <cell r="DH412">
            <v>105.7335684852832</v>
          </cell>
          <cell r="DI412">
            <v>0</v>
          </cell>
          <cell r="DJ412">
            <v>0</v>
          </cell>
          <cell r="DK412">
            <v>27.3224043715847</v>
          </cell>
          <cell r="DL412">
            <v>41.028280559922152</v>
          </cell>
          <cell r="DM412">
            <v>0</v>
          </cell>
          <cell r="DN412">
            <v>0</v>
          </cell>
          <cell r="DO412">
            <v>0</v>
          </cell>
          <cell r="DP412">
            <v>0</v>
          </cell>
          <cell r="DR412">
            <v>68.350684931506848</v>
          </cell>
          <cell r="DS412">
            <v>79.443537711648773</v>
          </cell>
          <cell r="DT412">
            <v>21.199268992776659</v>
          </cell>
          <cell r="DV412">
            <v>40161</v>
          </cell>
          <cell r="DW412">
            <v>0</v>
          </cell>
          <cell r="DY412">
            <v>49.7</v>
          </cell>
          <cell r="DZ412">
            <v>44.7</v>
          </cell>
          <cell r="EA412">
            <v>30</v>
          </cell>
          <cell r="EB412">
            <v>30</v>
          </cell>
          <cell r="ED412">
            <v>60</v>
          </cell>
          <cell r="EE412">
            <v>20</v>
          </cell>
          <cell r="EF412">
            <v>73.086144281535738</v>
          </cell>
          <cell r="EG412">
            <v>13.086144281535738</v>
          </cell>
          <cell r="EH412">
            <v>60</v>
          </cell>
          <cell r="EJ412">
            <v>30</v>
          </cell>
          <cell r="EK412">
            <v>90</v>
          </cell>
          <cell r="EL412">
            <v>110</v>
          </cell>
          <cell r="EN412">
            <v>0</v>
          </cell>
          <cell r="EO412">
            <v>60</v>
          </cell>
          <cell r="EP412">
            <v>80</v>
          </cell>
          <cell r="ER412">
            <v>200</v>
          </cell>
          <cell r="ET412">
            <v>15</v>
          </cell>
          <cell r="EU412">
            <v>0</v>
          </cell>
          <cell r="EV412">
            <v>0</v>
          </cell>
          <cell r="EW412">
            <v>55.408576768994308</v>
          </cell>
          <cell r="EX412">
            <v>12.94210816251254</v>
          </cell>
          <cell r="EZ412">
            <v>55.408576768994308</v>
          </cell>
          <cell r="FA412">
            <v>70.408576768994308</v>
          </cell>
          <cell r="FB412">
            <v>59</v>
          </cell>
          <cell r="FC412">
            <v>68.350684931506848</v>
          </cell>
          <cell r="FE412">
            <v>38271.593311226854</v>
          </cell>
        </row>
        <row r="413">
          <cell r="A413">
            <v>40162</v>
          </cell>
          <cell r="B413">
            <v>15</v>
          </cell>
          <cell r="C413">
            <v>2</v>
          </cell>
          <cell r="D413">
            <v>12</v>
          </cell>
          <cell r="E413">
            <v>2009</v>
          </cell>
          <cell r="G413">
            <v>0</v>
          </cell>
          <cell r="H413">
            <v>1.8731407067398611</v>
          </cell>
          <cell r="I413">
            <v>12.089423751352413</v>
          </cell>
          <cell r="J413">
            <v>60.958904109589042</v>
          </cell>
          <cell r="K413">
            <v>10.483870967741936</v>
          </cell>
          <cell r="L413">
            <v>0.23505245752457393</v>
          </cell>
          <cell r="M413">
            <v>8.2056113685564593</v>
          </cell>
          <cell r="N413">
            <v>8.1229090909090917</v>
          </cell>
          <cell r="O413">
            <v>15.716984849421818</v>
          </cell>
          <cell r="P413">
            <v>15.441528481014876</v>
          </cell>
          <cell r="Q413">
            <v>26.663158469689627</v>
          </cell>
          <cell r="R413">
            <v>16.682246416849431</v>
          </cell>
          <cell r="S413">
            <v>45.175615266450599</v>
          </cell>
          <cell r="T413">
            <v>21.867182716651076</v>
          </cell>
          <cell r="U413">
            <v>38.690770502181515</v>
          </cell>
          <cell r="W413">
            <v>0</v>
          </cell>
          <cell r="X413">
            <v>0</v>
          </cell>
          <cell r="Y413">
            <v>0</v>
          </cell>
          <cell r="Z413">
            <v>0</v>
          </cell>
          <cell r="AA413">
            <v>0</v>
          </cell>
          <cell r="AB413">
            <v>2.4071434150672948</v>
          </cell>
          <cell r="AC413">
            <v>3.213873544250057</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105.7335684852832</v>
          </cell>
          <cell r="BC413">
            <v>0</v>
          </cell>
          <cell r="BD413">
            <v>0</v>
          </cell>
          <cell r="BE413">
            <v>27.3224043715847</v>
          </cell>
          <cell r="BF413">
            <v>33.636499738004346</v>
          </cell>
          <cell r="BG413">
            <v>0</v>
          </cell>
          <cell r="BH413">
            <v>0</v>
          </cell>
          <cell r="BI413">
            <v>0</v>
          </cell>
          <cell r="BJ413">
            <v>7.3917808219178056</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CA413">
            <v>6.5707836361744683</v>
          </cell>
          <cell r="CB413">
            <v>0</v>
          </cell>
          <cell r="CC413">
            <v>10.483870967741936</v>
          </cell>
          <cell r="CD413">
            <v>10.942555957672774</v>
          </cell>
          <cell r="CE413">
            <v>74.503918216975762</v>
          </cell>
          <cell r="CF413">
            <v>0</v>
          </cell>
          <cell r="CH413">
            <v>81.074701853150231</v>
          </cell>
          <cell r="CJ413">
            <v>40162</v>
          </cell>
          <cell r="CK413">
            <v>0</v>
          </cell>
          <cell r="CL413">
            <v>0</v>
          </cell>
          <cell r="CM413">
            <v>68.350684931506848</v>
          </cell>
          <cell r="CN413">
            <v>0</v>
          </cell>
          <cell r="CO413">
            <v>0</v>
          </cell>
          <cell r="CP413">
            <v>0</v>
          </cell>
          <cell r="CQ413">
            <v>0</v>
          </cell>
          <cell r="CR413">
            <v>0</v>
          </cell>
          <cell r="CS413">
            <v>0</v>
          </cell>
          <cell r="CU413">
            <v>40162</v>
          </cell>
          <cell r="CV413">
            <v>2.4071434150672948</v>
          </cell>
          <cell r="CW413">
            <v>3.213873544250057</v>
          </cell>
          <cell r="CX413">
            <v>0</v>
          </cell>
          <cell r="CY413">
            <v>0</v>
          </cell>
          <cell r="CZ413">
            <v>0</v>
          </cell>
          <cell r="DA413">
            <v>0</v>
          </cell>
          <cell r="DB413">
            <v>0</v>
          </cell>
          <cell r="DC413">
            <v>0</v>
          </cell>
          <cell r="DD413">
            <v>0</v>
          </cell>
          <cell r="DE413">
            <v>0</v>
          </cell>
          <cell r="DF413">
            <v>0</v>
          </cell>
          <cell r="DG413">
            <v>0</v>
          </cell>
          <cell r="DH413">
            <v>105.7335684852832</v>
          </cell>
          <cell r="DI413">
            <v>0</v>
          </cell>
          <cell r="DJ413">
            <v>0</v>
          </cell>
          <cell r="DK413">
            <v>27.3224043715847</v>
          </cell>
          <cell r="DL413">
            <v>41.028280559922152</v>
          </cell>
          <cell r="DM413">
            <v>0</v>
          </cell>
          <cell r="DN413">
            <v>0</v>
          </cell>
          <cell r="DO413">
            <v>0</v>
          </cell>
          <cell r="DP413">
            <v>0</v>
          </cell>
          <cell r="DR413">
            <v>68.350684931506848</v>
          </cell>
          <cell r="DS413">
            <v>81.074701853150231</v>
          </cell>
          <cell r="DT413">
            <v>21.42642692541471</v>
          </cell>
          <cell r="DV413">
            <v>40162</v>
          </cell>
          <cell r="DW413">
            <v>0</v>
          </cell>
          <cell r="DY413">
            <v>49.7</v>
          </cell>
          <cell r="DZ413">
            <v>44.7</v>
          </cell>
          <cell r="EA413">
            <v>30</v>
          </cell>
          <cell r="EB413">
            <v>30</v>
          </cell>
          <cell r="ED413">
            <v>60</v>
          </cell>
          <cell r="EE413">
            <v>20</v>
          </cell>
          <cell r="EF413">
            <v>74.503918216975762</v>
          </cell>
          <cell r="EG413">
            <v>14.503918216975762</v>
          </cell>
          <cell r="EH413">
            <v>60</v>
          </cell>
          <cell r="EJ413">
            <v>30</v>
          </cell>
          <cell r="EK413">
            <v>90</v>
          </cell>
          <cell r="EL413">
            <v>110</v>
          </cell>
          <cell r="EN413">
            <v>0</v>
          </cell>
          <cell r="EO413">
            <v>60</v>
          </cell>
          <cell r="EP413">
            <v>80</v>
          </cell>
          <cell r="ER413">
            <v>200</v>
          </cell>
          <cell r="ET413">
            <v>15</v>
          </cell>
          <cell r="EU413">
            <v>0</v>
          </cell>
          <cell r="EV413">
            <v>0</v>
          </cell>
          <cell r="EW413">
            <v>55.658282669434868</v>
          </cell>
          <cell r="EX413">
            <v>12.69240226207198</v>
          </cell>
          <cell r="EZ413">
            <v>55.658282669434868</v>
          </cell>
          <cell r="FA413">
            <v>70.658282669434868</v>
          </cell>
          <cell r="FB413">
            <v>59</v>
          </cell>
          <cell r="FC413">
            <v>68.350684931506848</v>
          </cell>
          <cell r="FE413">
            <v>38271.593311458331</v>
          </cell>
        </row>
        <row r="414">
          <cell r="A414">
            <v>40163</v>
          </cell>
          <cell r="B414">
            <v>16</v>
          </cell>
          <cell r="C414">
            <v>3</v>
          </cell>
          <cell r="D414">
            <v>12</v>
          </cell>
          <cell r="E414">
            <v>2009</v>
          </cell>
          <cell r="G414">
            <v>0</v>
          </cell>
          <cell r="H414">
            <v>1.6349116811107169</v>
          </cell>
          <cell r="I414">
            <v>11.532606993397186</v>
          </cell>
          <cell r="J414">
            <v>60.958904109589042</v>
          </cell>
          <cell r="K414">
            <v>10.483870967741936</v>
          </cell>
          <cell r="L414">
            <v>0.20515811070570905</v>
          </cell>
          <cell r="M414">
            <v>7.8276759091621253</v>
          </cell>
          <cell r="N414">
            <v>8.1229090909090917</v>
          </cell>
          <cell r="O414">
            <v>13.718073623461377</v>
          </cell>
          <cell r="P414">
            <v>14.730319907015629</v>
          </cell>
          <cell r="Q414">
            <v>26.373956391383299</v>
          </cell>
          <cell r="R414">
            <v>16.682246416849431</v>
          </cell>
          <cell r="S414">
            <v>38.879720685286863</v>
          </cell>
          <cell r="T414">
            <v>21.890832503512005</v>
          </cell>
          <cell r="U414">
            <v>34.204349293102219</v>
          </cell>
          <cell r="W414">
            <v>0</v>
          </cell>
          <cell r="X414">
            <v>0</v>
          </cell>
          <cell r="Y414">
            <v>0</v>
          </cell>
          <cell r="Z414">
            <v>0</v>
          </cell>
          <cell r="AA414">
            <v>0</v>
          </cell>
          <cell r="AB414">
            <v>2.4059224002915363</v>
          </cell>
          <cell r="AC414">
            <v>3.0531798670376027</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94.974902481901097</v>
          </cell>
          <cell r="BC414">
            <v>0</v>
          </cell>
          <cell r="BD414">
            <v>0</v>
          </cell>
          <cell r="BE414">
            <v>27.3224043715847</v>
          </cell>
          <cell r="BF414">
            <v>33.636499738004346</v>
          </cell>
          <cell r="BG414">
            <v>0</v>
          </cell>
          <cell r="BH414">
            <v>0</v>
          </cell>
          <cell r="BI414">
            <v>0</v>
          </cell>
          <cell r="BJ414">
            <v>7.13585980603564</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0.25592101588216565</v>
          </cell>
          <cell r="BY414">
            <v>0</v>
          </cell>
          <cell r="CA414">
            <v>5.7757378525900975</v>
          </cell>
          <cell r="CB414">
            <v>0</v>
          </cell>
          <cell r="CC414">
            <v>10.483870967741936</v>
          </cell>
          <cell r="CD414">
            <v>10.696640843447785</v>
          </cell>
          <cell r="CE414">
            <v>71.504596338709746</v>
          </cell>
          <cell r="CF414">
            <v>0</v>
          </cell>
          <cell r="CH414">
            <v>77.280334191299843</v>
          </cell>
          <cell r="CJ414">
            <v>40163</v>
          </cell>
          <cell r="CK414">
            <v>0</v>
          </cell>
          <cell r="CL414">
            <v>0</v>
          </cell>
          <cell r="CM414">
            <v>68.094763915624682</v>
          </cell>
          <cell r="CN414">
            <v>0.25592101588216565</v>
          </cell>
          <cell r="CO414">
            <v>0</v>
          </cell>
          <cell r="CP414">
            <v>0</v>
          </cell>
          <cell r="CQ414">
            <v>0</v>
          </cell>
          <cell r="CR414">
            <v>0</v>
          </cell>
          <cell r="CS414">
            <v>0</v>
          </cell>
          <cell r="CU414">
            <v>40163</v>
          </cell>
          <cell r="CV414">
            <v>2.4059224002915363</v>
          </cell>
          <cell r="CW414">
            <v>3.0531798670376027</v>
          </cell>
          <cell r="CX414">
            <v>0</v>
          </cell>
          <cell r="CY414">
            <v>0</v>
          </cell>
          <cell r="CZ414">
            <v>0</v>
          </cell>
          <cell r="DA414">
            <v>0</v>
          </cell>
          <cell r="DB414">
            <v>0</v>
          </cell>
          <cell r="DC414">
            <v>0</v>
          </cell>
          <cell r="DD414">
            <v>0</v>
          </cell>
          <cell r="DE414">
            <v>0</v>
          </cell>
          <cell r="DF414">
            <v>0</v>
          </cell>
          <cell r="DG414">
            <v>0</v>
          </cell>
          <cell r="DH414">
            <v>94.974902481901097</v>
          </cell>
          <cell r="DI414">
            <v>0</v>
          </cell>
          <cell r="DJ414">
            <v>0</v>
          </cell>
          <cell r="DK414">
            <v>27.3224043715847</v>
          </cell>
          <cell r="DL414">
            <v>40.772359544039986</v>
          </cell>
          <cell r="DM414">
            <v>0</v>
          </cell>
          <cell r="DN414">
            <v>0</v>
          </cell>
          <cell r="DO414">
            <v>0</v>
          </cell>
          <cell r="DP414">
            <v>0.25592101588216565</v>
          </cell>
          <cell r="DR414">
            <v>68.350684931506848</v>
          </cell>
          <cell r="DS414">
            <v>77.280334191299843</v>
          </cell>
          <cell r="DT414">
            <v>21.180511811189721</v>
          </cell>
          <cell r="DV414">
            <v>40163</v>
          </cell>
          <cell r="DW414">
            <v>0</v>
          </cell>
          <cell r="DY414">
            <v>49.7</v>
          </cell>
          <cell r="DZ414">
            <v>44.7</v>
          </cell>
          <cell r="EA414">
            <v>30</v>
          </cell>
          <cell r="EB414">
            <v>30</v>
          </cell>
          <cell r="ED414">
            <v>60</v>
          </cell>
          <cell r="EE414">
            <v>20</v>
          </cell>
          <cell r="EF414">
            <v>71.504596338709746</v>
          </cell>
          <cell r="EG414">
            <v>11.504596338709746</v>
          </cell>
          <cell r="EH414">
            <v>60</v>
          </cell>
          <cell r="EJ414">
            <v>30</v>
          </cell>
          <cell r="EK414">
            <v>90</v>
          </cell>
          <cell r="EL414">
            <v>110</v>
          </cell>
          <cell r="EN414">
            <v>0</v>
          </cell>
          <cell r="EO414">
            <v>60</v>
          </cell>
          <cell r="EP414">
            <v>80</v>
          </cell>
          <cell r="ER414">
            <v>200</v>
          </cell>
          <cell r="ET414">
            <v>15</v>
          </cell>
          <cell r="EU414">
            <v>0</v>
          </cell>
          <cell r="EV414">
            <v>0.25592101588216565</v>
          </cell>
          <cell r="EW414">
            <v>53.350684931506848</v>
          </cell>
          <cell r="EX414">
            <v>15</v>
          </cell>
          <cell r="EZ414">
            <v>53.094763915624682</v>
          </cell>
          <cell r="FA414">
            <v>68.094763915624682</v>
          </cell>
          <cell r="FB414">
            <v>59</v>
          </cell>
          <cell r="FC414">
            <v>68.350684931506848</v>
          </cell>
          <cell r="FE414">
            <v>38271.593311805555</v>
          </cell>
        </row>
        <row r="415">
          <cell r="A415">
            <v>40164</v>
          </cell>
          <cell r="B415">
            <v>17</v>
          </cell>
          <cell r="C415">
            <v>4</v>
          </cell>
          <cell r="D415">
            <v>12</v>
          </cell>
          <cell r="E415">
            <v>2009</v>
          </cell>
          <cell r="G415">
            <v>0</v>
          </cell>
          <cell r="H415">
            <v>1.1068628548028128</v>
          </cell>
          <cell r="I415">
            <v>9.3965031107567434</v>
          </cell>
          <cell r="J415">
            <v>60.958904109589042</v>
          </cell>
          <cell r="K415">
            <v>10.483870967741936</v>
          </cell>
          <cell r="L415">
            <v>0.13889551021337071</v>
          </cell>
          <cell r="M415">
            <v>6.3778104181083259</v>
          </cell>
          <cell r="N415">
            <v>0</v>
          </cell>
          <cell r="O415">
            <v>9.2873678185135908</v>
          </cell>
          <cell r="P415">
            <v>12.001926095978193</v>
          </cell>
          <cell r="Q415">
            <v>26.994659079889569</v>
          </cell>
          <cell r="R415">
            <v>16.682246416849431</v>
          </cell>
          <cell r="S415">
            <v>36.044549888419944</v>
          </cell>
          <cell r="T415">
            <v>20.895692374537376</v>
          </cell>
          <cell r="U415">
            <v>23.415536083052135</v>
          </cell>
          <cell r="W415">
            <v>0</v>
          </cell>
          <cell r="X415">
            <v>0</v>
          </cell>
          <cell r="Y415">
            <v>0</v>
          </cell>
          <cell r="Z415">
            <v>0</v>
          </cell>
          <cell r="AA415">
            <v>0</v>
          </cell>
          <cell r="AB415">
            <v>0</v>
          </cell>
          <cell r="AC415">
            <v>2.900520873685696</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80.355778346009458</v>
          </cell>
          <cell r="BC415">
            <v>0</v>
          </cell>
          <cell r="BD415">
            <v>0</v>
          </cell>
          <cell r="BE415">
            <v>27.3224043715847</v>
          </cell>
          <cell r="BF415">
            <v>30.93798892749351</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2.6985108105108324</v>
          </cell>
          <cell r="BX415">
            <v>7.3917808219178056</v>
          </cell>
          <cell r="BY415">
            <v>0</v>
          </cell>
          <cell r="CA415">
            <v>3.1115851436417508</v>
          </cell>
          <cell r="CB415">
            <v>0</v>
          </cell>
          <cell r="CC415">
            <v>10.483870967741936</v>
          </cell>
          <cell r="CD415">
            <v>3.6161850546360008</v>
          </cell>
          <cell r="CE415">
            <v>64.966199411230775</v>
          </cell>
          <cell r="CF415">
            <v>0</v>
          </cell>
          <cell r="CH415">
            <v>68.077784554872522</v>
          </cell>
          <cell r="CJ415">
            <v>40164</v>
          </cell>
          <cell r="CK415">
            <v>0</v>
          </cell>
          <cell r="CL415">
            <v>0</v>
          </cell>
          <cell r="CM415">
            <v>58.26039329907821</v>
          </cell>
          <cell r="CN415">
            <v>10.090291632428638</v>
          </cell>
          <cell r="CO415">
            <v>0</v>
          </cell>
          <cell r="CP415">
            <v>0</v>
          </cell>
          <cell r="CQ415">
            <v>0</v>
          </cell>
          <cell r="CR415">
            <v>0</v>
          </cell>
          <cell r="CS415">
            <v>0</v>
          </cell>
          <cell r="CU415">
            <v>40164</v>
          </cell>
          <cell r="CV415">
            <v>0</v>
          </cell>
          <cell r="CW415">
            <v>2.900520873685696</v>
          </cell>
          <cell r="CX415">
            <v>0</v>
          </cell>
          <cell r="CY415">
            <v>0</v>
          </cell>
          <cell r="CZ415">
            <v>0</v>
          </cell>
          <cell r="DA415">
            <v>0</v>
          </cell>
          <cell r="DB415">
            <v>0</v>
          </cell>
          <cell r="DC415">
            <v>0</v>
          </cell>
          <cell r="DD415">
            <v>0</v>
          </cell>
          <cell r="DE415">
            <v>0</v>
          </cell>
          <cell r="DF415">
            <v>0</v>
          </cell>
          <cell r="DG415">
            <v>0</v>
          </cell>
          <cell r="DH415">
            <v>80.355778346009458</v>
          </cell>
          <cell r="DI415">
            <v>0</v>
          </cell>
          <cell r="DJ415">
            <v>0</v>
          </cell>
          <cell r="DK415">
            <v>27.3224043715847</v>
          </cell>
          <cell r="DL415">
            <v>30.93798892749351</v>
          </cell>
          <cell r="DM415">
            <v>0</v>
          </cell>
          <cell r="DN415">
            <v>0</v>
          </cell>
          <cell r="DO415">
            <v>0</v>
          </cell>
          <cell r="DP415">
            <v>10.090291632428638</v>
          </cell>
          <cell r="DR415">
            <v>68.350684931506848</v>
          </cell>
          <cell r="DS415">
            <v>68.077784554872522</v>
          </cell>
          <cell r="DT415">
            <v>14.100056022377936</v>
          </cell>
          <cell r="DV415">
            <v>40164</v>
          </cell>
          <cell r="DW415">
            <v>0</v>
          </cell>
          <cell r="DY415">
            <v>49.7</v>
          </cell>
          <cell r="DZ415">
            <v>44.7</v>
          </cell>
          <cell r="EA415">
            <v>30</v>
          </cell>
          <cell r="EB415">
            <v>30</v>
          </cell>
          <cell r="ED415">
            <v>60</v>
          </cell>
          <cell r="EE415">
            <v>20</v>
          </cell>
          <cell r="EF415">
            <v>64.966199411230775</v>
          </cell>
          <cell r="EG415">
            <v>4.9661994112307752</v>
          </cell>
          <cell r="EH415">
            <v>60</v>
          </cell>
          <cell r="EJ415">
            <v>30</v>
          </cell>
          <cell r="EK415">
            <v>90</v>
          </cell>
          <cell r="EL415">
            <v>110</v>
          </cell>
          <cell r="EN415">
            <v>0</v>
          </cell>
          <cell r="EO415">
            <v>60</v>
          </cell>
          <cell r="EP415">
            <v>80</v>
          </cell>
          <cell r="ER415">
            <v>200</v>
          </cell>
          <cell r="ET415">
            <v>15</v>
          </cell>
          <cell r="EU415">
            <v>0</v>
          </cell>
          <cell r="EV415">
            <v>10.090291632428638</v>
          </cell>
          <cell r="EW415">
            <v>53.350684931506848</v>
          </cell>
          <cell r="EX415">
            <v>15</v>
          </cell>
          <cell r="EZ415">
            <v>43.26039329907821</v>
          </cell>
          <cell r="FA415">
            <v>58.26039329907821</v>
          </cell>
          <cell r="FB415">
            <v>59</v>
          </cell>
          <cell r="FC415">
            <v>68.350684931506848</v>
          </cell>
          <cell r="FE415">
            <v>38271.593311921293</v>
          </cell>
        </row>
        <row r="416">
          <cell r="A416">
            <v>40165</v>
          </cell>
          <cell r="B416">
            <v>18</v>
          </cell>
          <cell r="C416">
            <v>5</v>
          </cell>
          <cell r="D416">
            <v>12</v>
          </cell>
          <cell r="E416">
            <v>2009</v>
          </cell>
          <cell r="G416">
            <v>0</v>
          </cell>
          <cell r="H416">
            <v>1.0843702883112463</v>
          </cell>
          <cell r="I416">
            <v>9.4684108158384301</v>
          </cell>
          <cell r="J416">
            <v>60.958904109589042</v>
          </cell>
          <cell r="K416">
            <v>10.483870967741936</v>
          </cell>
          <cell r="L416">
            <v>0.13607301374481692</v>
          </cell>
          <cell r="M416">
            <v>6.4266172673379343</v>
          </cell>
          <cell r="N416">
            <v>0</v>
          </cell>
          <cell r="O416">
            <v>9.0986391632125994</v>
          </cell>
          <cell r="P416">
            <v>12.093772068032822</v>
          </cell>
          <cell r="Q416">
            <v>26.699089169517741</v>
          </cell>
          <cell r="R416">
            <v>16.682246416849431</v>
          </cell>
          <cell r="S416">
            <v>42.564758077958103</v>
          </cell>
          <cell r="T416">
            <v>21.143353275670133</v>
          </cell>
          <cell r="U416">
            <v>26.600158443333289</v>
          </cell>
          <cell r="W416">
            <v>0</v>
          </cell>
          <cell r="X416">
            <v>0</v>
          </cell>
          <cell r="Y416">
            <v>0</v>
          </cell>
          <cell r="Z416">
            <v>0</v>
          </cell>
          <cell r="AA416">
            <v>0</v>
          </cell>
          <cell r="AB416">
            <v>0</v>
          </cell>
          <cell r="AC416">
            <v>2.7554948300014024</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90.308269796961525</v>
          </cell>
          <cell r="BC416">
            <v>0</v>
          </cell>
          <cell r="BD416">
            <v>0</v>
          </cell>
          <cell r="BE416">
            <v>27.3224043715847</v>
          </cell>
          <cell r="BF416">
            <v>31.269043530083575</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2.3674562079207675</v>
          </cell>
          <cell r="BX416">
            <v>7.3917808219178056</v>
          </cell>
          <cell r="BY416">
            <v>0</v>
          </cell>
          <cell r="CA416">
            <v>3.1610002822318712</v>
          </cell>
          <cell r="CB416">
            <v>0</v>
          </cell>
          <cell r="CC416">
            <v>10.483870967741936</v>
          </cell>
          <cell r="CD416">
            <v>3.8071954510813484</v>
          </cell>
          <cell r="CE416">
            <v>64.573746817612601</v>
          </cell>
          <cell r="CF416">
            <v>0</v>
          </cell>
          <cell r="CH416">
            <v>67.734747099844469</v>
          </cell>
          <cell r="CJ416">
            <v>40165</v>
          </cell>
          <cell r="CK416">
            <v>0</v>
          </cell>
          <cell r="CL416">
            <v>0</v>
          </cell>
          <cell r="CM416">
            <v>58.591447901668275</v>
          </cell>
          <cell r="CN416">
            <v>9.7592370298385731</v>
          </cell>
          <cell r="CO416">
            <v>0</v>
          </cell>
          <cell r="CP416">
            <v>0</v>
          </cell>
          <cell r="CQ416">
            <v>0</v>
          </cell>
          <cell r="CR416">
            <v>0</v>
          </cell>
          <cell r="CS416">
            <v>0</v>
          </cell>
          <cell r="CU416">
            <v>40165</v>
          </cell>
          <cell r="CV416">
            <v>0</v>
          </cell>
          <cell r="CW416">
            <v>2.7554948300014024</v>
          </cell>
          <cell r="CX416">
            <v>0</v>
          </cell>
          <cell r="CY416">
            <v>0</v>
          </cell>
          <cell r="CZ416">
            <v>0</v>
          </cell>
          <cell r="DA416">
            <v>0</v>
          </cell>
          <cell r="DB416">
            <v>0</v>
          </cell>
          <cell r="DC416">
            <v>0</v>
          </cell>
          <cell r="DD416">
            <v>0</v>
          </cell>
          <cell r="DE416">
            <v>0</v>
          </cell>
          <cell r="DF416">
            <v>0</v>
          </cell>
          <cell r="DG416">
            <v>0</v>
          </cell>
          <cell r="DH416">
            <v>90.308269796961525</v>
          </cell>
          <cell r="DI416">
            <v>0</v>
          </cell>
          <cell r="DJ416">
            <v>0</v>
          </cell>
          <cell r="DK416">
            <v>27.3224043715847</v>
          </cell>
          <cell r="DL416">
            <v>31.269043530083575</v>
          </cell>
          <cell r="DM416">
            <v>0</v>
          </cell>
          <cell r="DN416">
            <v>0</v>
          </cell>
          <cell r="DO416">
            <v>0</v>
          </cell>
          <cell r="DP416">
            <v>9.7592370298385731</v>
          </cell>
          <cell r="DR416">
            <v>68.350684931506848</v>
          </cell>
          <cell r="DS416">
            <v>67.734747099844469</v>
          </cell>
          <cell r="DT416">
            <v>14.291066418823284</v>
          </cell>
          <cell r="DV416">
            <v>40165</v>
          </cell>
          <cell r="DW416">
            <v>0</v>
          </cell>
          <cell r="DY416">
            <v>49.7</v>
          </cell>
          <cell r="DZ416">
            <v>44.7</v>
          </cell>
          <cell r="EA416">
            <v>30</v>
          </cell>
          <cell r="EB416">
            <v>30</v>
          </cell>
          <cell r="ED416">
            <v>60</v>
          </cell>
          <cell r="EE416">
            <v>20</v>
          </cell>
          <cell r="EF416">
            <v>64.573746817612601</v>
          </cell>
          <cell r="EG416">
            <v>4.5737468176126015</v>
          </cell>
          <cell r="EH416">
            <v>60</v>
          </cell>
          <cell r="EJ416">
            <v>30</v>
          </cell>
          <cell r="EK416">
            <v>90</v>
          </cell>
          <cell r="EL416">
            <v>110</v>
          </cell>
          <cell r="EN416">
            <v>0</v>
          </cell>
          <cell r="EO416">
            <v>60</v>
          </cell>
          <cell r="EP416">
            <v>80</v>
          </cell>
          <cell r="ER416">
            <v>200</v>
          </cell>
          <cell r="ET416">
            <v>15</v>
          </cell>
          <cell r="EU416">
            <v>0</v>
          </cell>
          <cell r="EV416">
            <v>9.7592370298385731</v>
          </cell>
          <cell r="EW416">
            <v>53.350684931506848</v>
          </cell>
          <cell r="EX416">
            <v>15</v>
          </cell>
          <cell r="EZ416">
            <v>43.591447901668275</v>
          </cell>
          <cell r="FA416">
            <v>58.591447901668275</v>
          </cell>
          <cell r="FB416">
            <v>59</v>
          </cell>
          <cell r="FC416">
            <v>68.350684931506848</v>
          </cell>
          <cell r="FE416">
            <v>38271.593312152778</v>
          </cell>
        </row>
        <row r="417">
          <cell r="A417">
            <v>40166</v>
          </cell>
          <cell r="B417">
            <v>19</v>
          </cell>
          <cell r="C417">
            <v>6</v>
          </cell>
          <cell r="D417">
            <v>12</v>
          </cell>
          <cell r="E417">
            <v>2009</v>
          </cell>
          <cell r="G417">
            <v>0</v>
          </cell>
          <cell r="H417">
            <v>1.6544769818396685</v>
          </cell>
          <cell r="I417">
            <v>12.015302399386641</v>
          </cell>
          <cell r="J417">
            <v>60.958904109589042</v>
          </cell>
          <cell r="K417">
            <v>10.483870967741936</v>
          </cell>
          <cell r="L417">
            <v>0.20761327704852567</v>
          </cell>
          <cell r="M417">
            <v>8.1553020220687849</v>
          </cell>
          <cell r="N417">
            <v>8.1229090909090917</v>
          </cell>
          <cell r="O417">
            <v>13.882240433794875</v>
          </cell>
          <cell r="P417">
            <v>15.346855071349443</v>
          </cell>
          <cell r="Q417">
            <v>26.657712997443884</v>
          </cell>
          <cell r="R417">
            <v>16.682246416849431</v>
          </cell>
          <cell r="S417">
            <v>45.175615266450599</v>
          </cell>
          <cell r="T417">
            <v>21.867182716651076</v>
          </cell>
          <cell r="U417">
            <v>38.690770502181515</v>
          </cell>
          <cell r="W417">
            <v>0</v>
          </cell>
          <cell r="X417">
            <v>0</v>
          </cell>
          <cell r="Y417">
            <v>0</v>
          </cell>
          <cell r="Z417">
            <v>0</v>
          </cell>
          <cell r="AA417">
            <v>0</v>
          </cell>
          <cell r="AB417">
            <v>2.4047020048710981</v>
          </cell>
          <cell r="AC417">
            <v>2.6177200885014167</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105.7335684852832</v>
          </cell>
          <cell r="BC417">
            <v>0</v>
          </cell>
          <cell r="BD417">
            <v>0</v>
          </cell>
          <cell r="BE417">
            <v>27.3224043715847</v>
          </cell>
          <cell r="BF417">
            <v>33.636499738004346</v>
          </cell>
          <cell r="BG417">
            <v>0</v>
          </cell>
          <cell r="BH417">
            <v>0</v>
          </cell>
          <cell r="BI417">
            <v>0</v>
          </cell>
          <cell r="BJ417">
            <v>7.3917808219178056</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CA417">
            <v>6.2779985593085037</v>
          </cell>
          <cell r="CB417">
            <v>0</v>
          </cell>
          <cell r="CC417">
            <v>10.483870967741936</v>
          </cell>
          <cell r="CD417">
            <v>11.463402296653886</v>
          </cell>
          <cell r="CE417">
            <v>72.569054919437633</v>
          </cell>
          <cell r="CF417">
            <v>0</v>
          </cell>
          <cell r="CH417">
            <v>78.847053478746133</v>
          </cell>
          <cell r="CJ417">
            <v>40166</v>
          </cell>
          <cell r="CK417">
            <v>0</v>
          </cell>
          <cell r="CL417">
            <v>0</v>
          </cell>
          <cell r="CM417">
            <v>68.350684931506848</v>
          </cell>
          <cell r="CN417">
            <v>0</v>
          </cell>
          <cell r="CO417">
            <v>0</v>
          </cell>
          <cell r="CP417">
            <v>0</v>
          </cell>
          <cell r="CQ417">
            <v>0</v>
          </cell>
          <cell r="CR417">
            <v>0</v>
          </cell>
          <cell r="CS417">
            <v>0</v>
          </cell>
          <cell r="CU417">
            <v>40166</v>
          </cell>
          <cell r="CV417">
            <v>2.4047020048710981</v>
          </cell>
          <cell r="CW417">
            <v>2.6177200885014167</v>
          </cell>
          <cell r="CX417">
            <v>0</v>
          </cell>
          <cell r="CY417">
            <v>0</v>
          </cell>
          <cell r="CZ417">
            <v>0</v>
          </cell>
          <cell r="DA417">
            <v>0</v>
          </cell>
          <cell r="DB417">
            <v>0</v>
          </cell>
          <cell r="DC417">
            <v>0</v>
          </cell>
          <cell r="DD417">
            <v>0</v>
          </cell>
          <cell r="DE417">
            <v>0</v>
          </cell>
          <cell r="DF417">
            <v>0</v>
          </cell>
          <cell r="DG417">
            <v>0</v>
          </cell>
          <cell r="DH417">
            <v>105.7335684852832</v>
          </cell>
          <cell r="DI417">
            <v>0</v>
          </cell>
          <cell r="DJ417">
            <v>0</v>
          </cell>
          <cell r="DK417">
            <v>27.3224043715847</v>
          </cell>
          <cell r="DL417">
            <v>41.028280559922152</v>
          </cell>
          <cell r="DM417">
            <v>0</v>
          </cell>
          <cell r="DN417">
            <v>0</v>
          </cell>
          <cell r="DO417">
            <v>0</v>
          </cell>
          <cell r="DP417">
            <v>0</v>
          </cell>
          <cell r="DR417">
            <v>68.350684931506848</v>
          </cell>
          <cell r="DS417">
            <v>78.847053478746133</v>
          </cell>
          <cell r="DT417">
            <v>21.947273264395822</v>
          </cell>
          <cell r="DV417">
            <v>40166</v>
          </cell>
          <cell r="DW417">
            <v>0</v>
          </cell>
          <cell r="DY417">
            <v>49.7</v>
          </cell>
          <cell r="DZ417">
            <v>44.7</v>
          </cell>
          <cell r="EA417">
            <v>30</v>
          </cell>
          <cell r="EB417">
            <v>30</v>
          </cell>
          <cell r="ED417">
            <v>60</v>
          </cell>
          <cell r="EE417">
            <v>20</v>
          </cell>
          <cell r="EF417">
            <v>72.569054919437633</v>
          </cell>
          <cell r="EG417">
            <v>12.569054919437633</v>
          </cell>
          <cell r="EH417">
            <v>60</v>
          </cell>
          <cell r="EJ417">
            <v>30</v>
          </cell>
          <cell r="EK417">
            <v>90</v>
          </cell>
          <cell r="EL417">
            <v>110</v>
          </cell>
          <cell r="EN417">
            <v>0</v>
          </cell>
          <cell r="EO417">
            <v>60</v>
          </cell>
          <cell r="EP417">
            <v>80</v>
          </cell>
          <cell r="ER417">
            <v>200</v>
          </cell>
          <cell r="ET417">
            <v>15</v>
          </cell>
          <cell r="EU417">
            <v>0</v>
          </cell>
          <cell r="EV417">
            <v>0</v>
          </cell>
          <cell r="EW417">
            <v>55.31703669738512</v>
          </cell>
          <cell r="EX417">
            <v>13.033648234121728</v>
          </cell>
          <cell r="EZ417">
            <v>55.31703669738512</v>
          </cell>
          <cell r="FA417">
            <v>70.31703669738512</v>
          </cell>
          <cell r="FB417">
            <v>59</v>
          </cell>
          <cell r="FC417">
            <v>68.350684931506848</v>
          </cell>
          <cell r="FE417">
            <v>38271.593312500001</v>
          </cell>
        </row>
        <row r="418">
          <cell r="A418">
            <v>40167</v>
          </cell>
          <cell r="B418">
            <v>20</v>
          </cell>
          <cell r="C418">
            <v>7</v>
          </cell>
          <cell r="D418">
            <v>12</v>
          </cell>
          <cell r="E418">
            <v>2009</v>
          </cell>
          <cell r="G418">
            <v>0</v>
          </cell>
          <cell r="H418">
            <v>1.3468407338260691</v>
          </cell>
          <cell r="I418">
            <v>11.423087046177184</v>
          </cell>
          <cell r="J418">
            <v>60.958904109589042</v>
          </cell>
          <cell r="K418">
            <v>10.483870967741936</v>
          </cell>
          <cell r="L418">
            <v>0.16900931320371118</v>
          </cell>
          <cell r="M418">
            <v>7.7533400150388303</v>
          </cell>
          <cell r="N418">
            <v>8.1229090909090917</v>
          </cell>
          <cell r="O418">
            <v>11.300953170235228</v>
          </cell>
          <cell r="P418">
            <v>14.59043272802186</v>
          </cell>
          <cell r="Q418">
            <v>26.475946119061025</v>
          </cell>
          <cell r="R418">
            <v>16.682246416849431</v>
          </cell>
          <cell r="S418">
            <v>107.14260526203408</v>
          </cell>
          <cell r="T418">
            <v>21.266973342766448</v>
          </cell>
          <cell r="U418">
            <v>32.400521680105811</v>
          </cell>
          <cell r="W418">
            <v>0</v>
          </cell>
          <cell r="X418">
            <v>0</v>
          </cell>
          <cell r="Y418">
            <v>0</v>
          </cell>
          <cell r="Z418">
            <v>0</v>
          </cell>
          <cell r="AA418">
            <v>0</v>
          </cell>
          <cell r="AB418">
            <v>2.403482228491816</v>
          </cell>
          <cell r="AC418">
            <v>2.486834084076337</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160.81010028490633</v>
          </cell>
          <cell r="BC418">
            <v>0</v>
          </cell>
          <cell r="BD418">
            <v>0</v>
          </cell>
          <cell r="BE418">
            <v>27.3224043715847</v>
          </cell>
          <cell r="BF418">
            <v>33.636499738004346</v>
          </cell>
          <cell r="BG418">
            <v>0</v>
          </cell>
          <cell r="BH418">
            <v>0</v>
          </cell>
          <cell r="BI418">
            <v>0</v>
          </cell>
          <cell r="BJ418">
            <v>6.6316428718223221</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0.76013795009548346</v>
          </cell>
          <cell r="BY418">
            <v>0</v>
          </cell>
          <cell r="CA418">
            <v>5.3781469580854466</v>
          </cell>
          <cell r="CB418">
            <v>0</v>
          </cell>
          <cell r="CC418">
            <v>10.483870967741936</v>
          </cell>
          <cell r="CD418">
            <v>11.15494210658348</v>
          </cell>
          <cell r="CE418">
            <v>69.049578434167543</v>
          </cell>
          <cell r="CF418">
            <v>0</v>
          </cell>
          <cell r="CH418">
            <v>74.427725392252995</v>
          </cell>
          <cell r="CJ418">
            <v>40167</v>
          </cell>
          <cell r="CK418">
            <v>0</v>
          </cell>
          <cell r="CL418">
            <v>0</v>
          </cell>
          <cell r="CM418">
            <v>67.590546981411364</v>
          </cell>
          <cell r="CN418">
            <v>0.76013795009548346</v>
          </cell>
          <cell r="CO418">
            <v>0</v>
          </cell>
          <cell r="CP418">
            <v>0</v>
          </cell>
          <cell r="CQ418">
            <v>0</v>
          </cell>
          <cell r="CR418">
            <v>0</v>
          </cell>
          <cell r="CS418">
            <v>0</v>
          </cell>
          <cell r="CU418">
            <v>40167</v>
          </cell>
          <cell r="CV418">
            <v>2.403482228491816</v>
          </cell>
          <cell r="CW418">
            <v>2.486834084076337</v>
          </cell>
          <cell r="CX418">
            <v>0</v>
          </cell>
          <cell r="CY418">
            <v>0</v>
          </cell>
          <cell r="CZ418">
            <v>0</v>
          </cell>
          <cell r="DA418">
            <v>0</v>
          </cell>
          <cell r="DB418">
            <v>0</v>
          </cell>
          <cell r="DC418">
            <v>0</v>
          </cell>
          <cell r="DD418">
            <v>0</v>
          </cell>
          <cell r="DE418">
            <v>0</v>
          </cell>
          <cell r="DF418">
            <v>0</v>
          </cell>
          <cell r="DG418">
            <v>0</v>
          </cell>
          <cell r="DH418">
            <v>160.81010028490633</v>
          </cell>
          <cell r="DI418">
            <v>0</v>
          </cell>
          <cell r="DJ418">
            <v>0</v>
          </cell>
          <cell r="DK418">
            <v>27.3224043715847</v>
          </cell>
          <cell r="DL418">
            <v>40.268142609826668</v>
          </cell>
          <cell r="DM418">
            <v>0</v>
          </cell>
          <cell r="DN418">
            <v>0</v>
          </cell>
          <cell r="DO418">
            <v>0</v>
          </cell>
          <cell r="DP418">
            <v>0.76013795009548346</v>
          </cell>
          <cell r="DR418">
            <v>68.350684931506848</v>
          </cell>
          <cell r="DS418">
            <v>74.427725392252995</v>
          </cell>
          <cell r="DT418">
            <v>21.638813074325416</v>
          </cell>
          <cell r="DV418">
            <v>40167</v>
          </cell>
          <cell r="DW418">
            <v>0</v>
          </cell>
          <cell r="DY418">
            <v>49.7</v>
          </cell>
          <cell r="DZ418">
            <v>44.7</v>
          </cell>
          <cell r="EA418">
            <v>30</v>
          </cell>
          <cell r="EB418">
            <v>30</v>
          </cell>
          <cell r="ED418">
            <v>60</v>
          </cell>
          <cell r="EE418">
            <v>20</v>
          </cell>
          <cell r="EF418">
            <v>69.049578434167543</v>
          </cell>
          <cell r="EG418">
            <v>9.0495784341675432</v>
          </cell>
          <cell r="EH418">
            <v>60</v>
          </cell>
          <cell r="EJ418">
            <v>30</v>
          </cell>
          <cell r="EK418">
            <v>90</v>
          </cell>
          <cell r="EL418">
            <v>110</v>
          </cell>
          <cell r="EN418">
            <v>0</v>
          </cell>
          <cell r="EO418">
            <v>60</v>
          </cell>
          <cell r="EP418">
            <v>80</v>
          </cell>
          <cell r="ER418">
            <v>200</v>
          </cell>
          <cell r="ET418">
            <v>15</v>
          </cell>
          <cell r="EU418">
            <v>0</v>
          </cell>
          <cell r="EV418">
            <v>0.76013795009548346</v>
          </cell>
          <cell r="EW418">
            <v>53.350684931506841</v>
          </cell>
          <cell r="EX418">
            <v>15</v>
          </cell>
          <cell r="EZ418">
            <v>52.590546981411357</v>
          </cell>
          <cell r="FA418">
            <v>67.590546981411364</v>
          </cell>
          <cell r="FB418">
            <v>59</v>
          </cell>
          <cell r="FC418">
            <v>68.350684931506848</v>
          </cell>
          <cell r="FE418">
            <v>38271.593312731478</v>
          </cell>
        </row>
        <row r="419">
          <cell r="A419">
            <v>40168</v>
          </cell>
          <cell r="B419">
            <v>21</v>
          </cell>
          <cell r="C419">
            <v>1</v>
          </cell>
          <cell r="D419">
            <v>12</v>
          </cell>
          <cell r="E419">
            <v>2009</v>
          </cell>
          <cell r="G419">
            <v>0</v>
          </cell>
          <cell r="H419">
            <v>1.3194105474779148</v>
          </cell>
          <cell r="I419">
            <v>11.413825679431643</v>
          </cell>
          <cell r="J419">
            <v>60.958904109589042</v>
          </cell>
          <cell r="K419">
            <v>10.483870967741936</v>
          </cell>
          <cell r="L419">
            <v>0.16556721582774178</v>
          </cell>
          <cell r="M419">
            <v>7.747053927478448</v>
          </cell>
          <cell r="N419">
            <v>8.1229090909090917</v>
          </cell>
          <cell r="O419">
            <v>11.070794367055351</v>
          </cell>
          <cell r="P419">
            <v>14.57860340833585</v>
          </cell>
          <cell r="Q419">
            <v>26.47642207233902</v>
          </cell>
          <cell r="R419">
            <v>16.682246416849431</v>
          </cell>
          <cell r="S419">
            <v>41.570665450448232</v>
          </cell>
          <cell r="T419">
            <v>20.998268399369067</v>
          </cell>
          <cell r="U419">
            <v>29.977915662772652</v>
          </cell>
          <cell r="W419">
            <v>0</v>
          </cell>
          <cell r="X419">
            <v>0</v>
          </cell>
          <cell r="Y419">
            <v>0</v>
          </cell>
          <cell r="Z419">
            <v>0</v>
          </cell>
          <cell r="AA419">
            <v>0</v>
          </cell>
          <cell r="AB419">
            <v>2.4022630708396822</v>
          </cell>
          <cell r="AC419">
            <v>2.3624923798725468</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92.546849512589944</v>
          </cell>
          <cell r="BC419">
            <v>0</v>
          </cell>
          <cell r="BD419">
            <v>0</v>
          </cell>
          <cell r="BE419">
            <v>27.3224043715847</v>
          </cell>
          <cell r="BF419">
            <v>33.636499738004346</v>
          </cell>
          <cell r="BG419">
            <v>0</v>
          </cell>
          <cell r="BH419">
            <v>0</v>
          </cell>
          <cell r="BI419">
            <v>0</v>
          </cell>
          <cell r="BJ419">
            <v>6.5890046304279792</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0.80277619148982637</v>
          </cell>
          <cell r="BY419">
            <v>0</v>
          </cell>
          <cell r="CA419">
            <v>5.341455404991752</v>
          </cell>
          <cell r="CB419">
            <v>0</v>
          </cell>
          <cell r="CC419">
            <v>10.483870967741936</v>
          </cell>
          <cell r="CD419">
            <v>11.27077478350305</v>
          </cell>
          <cell r="CE419">
            <v>68.808066264579651</v>
          </cell>
          <cell r="CF419">
            <v>0</v>
          </cell>
          <cell r="CH419">
            <v>74.149521669571399</v>
          </cell>
          <cell r="CJ419">
            <v>40168</v>
          </cell>
          <cell r="CK419">
            <v>0</v>
          </cell>
          <cell r="CL419">
            <v>0</v>
          </cell>
          <cell r="CM419">
            <v>67.547908740017022</v>
          </cell>
          <cell r="CN419">
            <v>0.80277619148982637</v>
          </cell>
          <cell r="CO419">
            <v>0</v>
          </cell>
          <cell r="CP419">
            <v>0</v>
          </cell>
          <cell r="CQ419">
            <v>0</v>
          </cell>
          <cell r="CR419">
            <v>0</v>
          </cell>
          <cell r="CS419">
            <v>0</v>
          </cell>
          <cell r="CU419">
            <v>40168</v>
          </cell>
          <cell r="CV419">
            <v>2.4022630708396822</v>
          </cell>
          <cell r="CW419">
            <v>2.3624923798725468</v>
          </cell>
          <cell r="CX419">
            <v>0</v>
          </cell>
          <cell r="CY419">
            <v>0</v>
          </cell>
          <cell r="CZ419">
            <v>0</v>
          </cell>
          <cell r="DA419">
            <v>0</v>
          </cell>
          <cell r="DB419">
            <v>0</v>
          </cell>
          <cell r="DC419">
            <v>0</v>
          </cell>
          <cell r="DD419">
            <v>0</v>
          </cell>
          <cell r="DE419">
            <v>0</v>
          </cell>
          <cell r="DF419">
            <v>0</v>
          </cell>
          <cell r="DG419">
            <v>0</v>
          </cell>
          <cell r="DH419">
            <v>92.546849512589944</v>
          </cell>
          <cell r="DI419">
            <v>0</v>
          </cell>
          <cell r="DJ419">
            <v>0</v>
          </cell>
          <cell r="DK419">
            <v>27.3224043715847</v>
          </cell>
          <cell r="DL419">
            <v>40.225504368432325</v>
          </cell>
          <cell r="DM419">
            <v>0</v>
          </cell>
          <cell r="DN419">
            <v>0</v>
          </cell>
          <cell r="DO419">
            <v>0</v>
          </cell>
          <cell r="DP419">
            <v>0.80277619148982637</v>
          </cell>
          <cell r="DR419">
            <v>68.350684931506848</v>
          </cell>
          <cell r="DS419">
            <v>74.149521669571399</v>
          </cell>
          <cell r="DT419">
            <v>21.754645751244986</v>
          </cell>
          <cell r="DV419">
            <v>40168</v>
          </cell>
          <cell r="DW419">
            <v>0</v>
          </cell>
          <cell r="DY419">
            <v>49.7</v>
          </cell>
          <cell r="DZ419">
            <v>44.7</v>
          </cell>
          <cell r="EA419">
            <v>30</v>
          </cell>
          <cell r="EB419">
            <v>30</v>
          </cell>
          <cell r="ED419">
            <v>60</v>
          </cell>
          <cell r="EE419">
            <v>20</v>
          </cell>
          <cell r="EF419">
            <v>68.808066264579651</v>
          </cell>
          <cell r="EG419">
            <v>8.8080662645796508</v>
          </cell>
          <cell r="EH419">
            <v>60</v>
          </cell>
          <cell r="EJ419">
            <v>30</v>
          </cell>
          <cell r="EK419">
            <v>90</v>
          </cell>
          <cell r="EL419">
            <v>110</v>
          </cell>
          <cell r="EN419">
            <v>0</v>
          </cell>
          <cell r="EO419">
            <v>60</v>
          </cell>
          <cell r="EP419">
            <v>80</v>
          </cell>
          <cell r="ER419">
            <v>200</v>
          </cell>
          <cell r="ET419">
            <v>15</v>
          </cell>
          <cell r="EU419">
            <v>0</v>
          </cell>
          <cell r="EV419">
            <v>0.80277619148982637</v>
          </cell>
          <cell r="EW419">
            <v>53.350684931506855</v>
          </cell>
          <cell r="EX419">
            <v>15</v>
          </cell>
          <cell r="EZ419">
            <v>52.547908740017029</v>
          </cell>
          <cell r="FA419">
            <v>67.547908740017022</v>
          </cell>
          <cell r="FB419">
            <v>59</v>
          </cell>
          <cell r="FC419">
            <v>68.350684931506848</v>
          </cell>
          <cell r="FE419">
            <v>38271.593312847224</v>
          </cell>
        </row>
        <row r="420">
          <cell r="A420">
            <v>40169</v>
          </cell>
          <cell r="B420">
            <v>22</v>
          </cell>
          <cell r="C420">
            <v>2</v>
          </cell>
          <cell r="D420">
            <v>12</v>
          </cell>
          <cell r="E420">
            <v>2009</v>
          </cell>
          <cell r="G420">
            <v>0</v>
          </cell>
          <cell r="H420">
            <v>1.6638049617442161</v>
          </cell>
          <cell r="I420">
            <v>11.530793066148673</v>
          </cell>
          <cell r="J420">
            <v>60.958904109589042</v>
          </cell>
          <cell r="K420">
            <v>10.483870967741936</v>
          </cell>
          <cell r="L420">
            <v>0.20878380555843129</v>
          </cell>
          <cell r="M420">
            <v>7.8264447187962096</v>
          </cell>
          <cell r="N420">
            <v>8.1229090909090917</v>
          </cell>
          <cell r="O420">
            <v>13.960508829921213</v>
          </cell>
          <cell r="P420">
            <v>14.728003021625016</v>
          </cell>
          <cell r="Q420">
            <v>26.492143311201929</v>
          </cell>
          <cell r="R420">
            <v>16.682246416849431</v>
          </cell>
          <cell r="S420">
            <v>41.570665450448232</v>
          </cell>
          <cell r="T420">
            <v>20.998268399369067</v>
          </cell>
          <cell r="U420">
            <v>29.977915662772652</v>
          </cell>
          <cell r="W420">
            <v>0</v>
          </cell>
          <cell r="X420">
            <v>0</v>
          </cell>
          <cell r="Y420">
            <v>0</v>
          </cell>
          <cell r="Z420">
            <v>0</v>
          </cell>
          <cell r="AA420">
            <v>0</v>
          </cell>
          <cell r="AB420">
            <v>2.4010445316008511</v>
          </cell>
          <cell r="AC420">
            <v>2.2443677608788706</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92.546849512589944</v>
          </cell>
          <cell r="BC420">
            <v>0</v>
          </cell>
          <cell r="BD420">
            <v>0</v>
          </cell>
          <cell r="BE420">
            <v>27.3224043715847</v>
          </cell>
          <cell r="BF420">
            <v>33.636499738004346</v>
          </cell>
          <cell r="BG420">
            <v>0</v>
          </cell>
          <cell r="BH420">
            <v>0</v>
          </cell>
          <cell r="BI420">
            <v>0</v>
          </cell>
          <cell r="BJ420">
            <v>7.1275086986862703</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0.26427212323153526</v>
          </cell>
          <cell r="BY420">
            <v>0</v>
          </cell>
          <cell r="CA420">
            <v>5.8028172059750833</v>
          </cell>
          <cell r="CB420">
            <v>0</v>
          </cell>
          <cell r="CC420">
            <v>10.483870967741936</v>
          </cell>
          <cell r="CD420">
            <v>11.512725322784011</v>
          </cell>
          <cell r="CE420">
            <v>71.86290157959759</v>
          </cell>
          <cell r="CF420">
            <v>0</v>
          </cell>
          <cell r="CH420">
            <v>77.665718785572679</v>
          </cell>
          <cell r="CJ420">
            <v>40169</v>
          </cell>
          <cell r="CK420">
            <v>0</v>
          </cell>
          <cell r="CL420">
            <v>0</v>
          </cell>
          <cell r="CM420">
            <v>68.086412808275313</v>
          </cell>
          <cell r="CN420">
            <v>0.26427212323153526</v>
          </cell>
          <cell r="CO420">
            <v>0</v>
          </cell>
          <cell r="CP420">
            <v>0</v>
          </cell>
          <cell r="CQ420">
            <v>0</v>
          </cell>
          <cell r="CR420">
            <v>0</v>
          </cell>
          <cell r="CS420">
            <v>0</v>
          </cell>
          <cell r="CU420">
            <v>40169</v>
          </cell>
          <cell r="CV420">
            <v>2.4010445316008511</v>
          </cell>
          <cell r="CW420">
            <v>2.2443677608788706</v>
          </cell>
          <cell r="CX420">
            <v>0</v>
          </cell>
          <cell r="CY420">
            <v>0</v>
          </cell>
          <cell r="CZ420">
            <v>0</v>
          </cell>
          <cell r="DA420">
            <v>0</v>
          </cell>
          <cell r="DB420">
            <v>0</v>
          </cell>
          <cell r="DC420">
            <v>0</v>
          </cell>
          <cell r="DD420">
            <v>0</v>
          </cell>
          <cell r="DE420">
            <v>0</v>
          </cell>
          <cell r="DF420">
            <v>0</v>
          </cell>
          <cell r="DG420">
            <v>0</v>
          </cell>
          <cell r="DH420">
            <v>92.546849512589944</v>
          </cell>
          <cell r="DI420">
            <v>0</v>
          </cell>
          <cell r="DJ420">
            <v>0</v>
          </cell>
          <cell r="DK420">
            <v>27.3224043715847</v>
          </cell>
          <cell r="DL420">
            <v>40.764008436690617</v>
          </cell>
          <cell r="DM420">
            <v>0</v>
          </cell>
          <cell r="DN420">
            <v>0</v>
          </cell>
          <cell r="DO420">
            <v>0</v>
          </cell>
          <cell r="DP420">
            <v>0.26427212323153526</v>
          </cell>
          <cell r="DR420">
            <v>68.350684931506848</v>
          </cell>
          <cell r="DS420">
            <v>77.665718785572679</v>
          </cell>
          <cell r="DT420">
            <v>21.996596290525947</v>
          </cell>
          <cell r="DV420">
            <v>40169</v>
          </cell>
          <cell r="DW420">
            <v>0</v>
          </cell>
          <cell r="DY420">
            <v>49.7</v>
          </cell>
          <cell r="DZ420">
            <v>44.7</v>
          </cell>
          <cell r="EA420">
            <v>30</v>
          </cell>
          <cell r="EB420">
            <v>30</v>
          </cell>
          <cell r="ED420">
            <v>60</v>
          </cell>
          <cell r="EE420">
            <v>20</v>
          </cell>
          <cell r="EF420">
            <v>71.86290157959759</v>
          </cell>
          <cell r="EG420">
            <v>11.86290157959759</v>
          </cell>
          <cell r="EH420">
            <v>60</v>
          </cell>
          <cell r="EJ420">
            <v>30</v>
          </cell>
          <cell r="EK420">
            <v>90</v>
          </cell>
          <cell r="EL420">
            <v>110</v>
          </cell>
          <cell r="EN420">
            <v>0</v>
          </cell>
          <cell r="EO420">
            <v>60</v>
          </cell>
          <cell r="EP420">
            <v>80</v>
          </cell>
          <cell r="ER420">
            <v>200</v>
          </cell>
          <cell r="ET420">
            <v>15</v>
          </cell>
          <cell r="EU420">
            <v>0</v>
          </cell>
          <cell r="EV420">
            <v>0.26427212323153526</v>
          </cell>
          <cell r="EW420">
            <v>53.350684931506848</v>
          </cell>
          <cell r="EX420">
            <v>15</v>
          </cell>
          <cell r="EZ420">
            <v>53.086412808275313</v>
          </cell>
          <cell r="FA420">
            <v>68.086412808275313</v>
          </cell>
          <cell r="FB420">
            <v>59</v>
          </cell>
          <cell r="FC420">
            <v>68.350684931506848</v>
          </cell>
          <cell r="FE420">
            <v>38271.593313194448</v>
          </cell>
        </row>
        <row r="421">
          <cell r="A421">
            <v>40170</v>
          </cell>
          <cell r="B421">
            <v>23</v>
          </cell>
          <cell r="C421">
            <v>3</v>
          </cell>
          <cell r="D421">
            <v>12</v>
          </cell>
          <cell r="E421">
            <v>2009</v>
          </cell>
          <cell r="G421">
            <v>0</v>
          </cell>
          <cell r="H421">
            <v>1.3221621101628613</v>
          </cell>
          <cell r="I421">
            <v>10.93858648657999</v>
          </cell>
          <cell r="J421">
            <v>60.958904109589042</v>
          </cell>
          <cell r="K421">
            <v>10.483870967741936</v>
          </cell>
          <cell r="L421">
            <v>0.1659124977218368</v>
          </cell>
          <cell r="M421">
            <v>7.4244886668132422</v>
          </cell>
          <cell r="N421">
            <v>8.1229090909090917</v>
          </cell>
          <cell r="O421">
            <v>11.093881938040239</v>
          </cell>
          <cell r="P421">
            <v>13.971591884656537</v>
          </cell>
          <cell r="Q421">
            <v>26.189795955092336</v>
          </cell>
          <cell r="R421">
            <v>16.682246416849431</v>
          </cell>
          <cell r="S421">
            <v>35.274770869284488</v>
          </cell>
          <cell r="T421">
            <v>21.021918186229996</v>
          </cell>
          <cell r="U421">
            <v>25.491494453693363</v>
          </cell>
          <cell r="W421">
            <v>0</v>
          </cell>
          <cell r="X421">
            <v>0</v>
          </cell>
          <cell r="Y421">
            <v>0</v>
          </cell>
          <cell r="Z421">
            <v>0</v>
          </cell>
          <cell r="AA421">
            <v>0</v>
          </cell>
          <cell r="AB421">
            <v>2.3998266104616324</v>
          </cell>
          <cell r="AC421">
            <v>2.1321493728349314</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81.78818350920784</v>
          </cell>
          <cell r="BC421">
            <v>0</v>
          </cell>
          <cell r="BD421">
            <v>0</v>
          </cell>
          <cell r="BE421">
            <v>27.3224043715847</v>
          </cell>
          <cell r="BF421">
            <v>33.636499738004346</v>
          </cell>
          <cell r="BG421">
            <v>0</v>
          </cell>
          <cell r="BH421">
            <v>0</v>
          </cell>
          <cell r="BI421">
            <v>0</v>
          </cell>
          <cell r="BJ421">
            <v>4.401059375521001</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2.9907214463968046</v>
          </cell>
          <cell r="BY421">
            <v>0</v>
          </cell>
          <cell r="CA421">
            <v>4.8689677748250446</v>
          </cell>
          <cell r="CB421">
            <v>0</v>
          </cell>
          <cell r="CC421">
            <v>10.483870967741936</v>
          </cell>
          <cell r="CD421">
            <v>11.181334272147607</v>
          </cell>
          <cell r="CE421">
            <v>67.937516194638533</v>
          </cell>
          <cell r="CF421">
            <v>0</v>
          </cell>
          <cell r="CH421">
            <v>72.806483969463585</v>
          </cell>
          <cell r="CJ421">
            <v>40170</v>
          </cell>
          <cell r="CK421">
            <v>0</v>
          </cell>
          <cell r="CL421">
            <v>0</v>
          </cell>
          <cell r="CM421">
            <v>65.359963485110043</v>
          </cell>
          <cell r="CN421">
            <v>2.9907214463968046</v>
          </cell>
          <cell r="CO421">
            <v>0</v>
          </cell>
          <cell r="CP421">
            <v>0</v>
          </cell>
          <cell r="CQ421">
            <v>0</v>
          </cell>
          <cell r="CR421">
            <v>0</v>
          </cell>
          <cell r="CS421">
            <v>0</v>
          </cell>
          <cell r="CU421">
            <v>40170</v>
          </cell>
          <cell r="CV421">
            <v>2.3998266104616324</v>
          </cell>
          <cell r="CW421">
            <v>2.1321493728349314</v>
          </cell>
          <cell r="CX421">
            <v>0</v>
          </cell>
          <cell r="CY421">
            <v>0</v>
          </cell>
          <cell r="CZ421">
            <v>0</v>
          </cell>
          <cell r="DA421">
            <v>0</v>
          </cell>
          <cell r="DB421">
            <v>0</v>
          </cell>
          <cell r="DC421">
            <v>0</v>
          </cell>
          <cell r="DD421">
            <v>0</v>
          </cell>
          <cell r="DE421">
            <v>0</v>
          </cell>
          <cell r="DF421">
            <v>0</v>
          </cell>
          <cell r="DG421">
            <v>0</v>
          </cell>
          <cell r="DH421">
            <v>81.78818350920784</v>
          </cell>
          <cell r="DI421">
            <v>0</v>
          </cell>
          <cell r="DJ421">
            <v>0</v>
          </cell>
          <cell r="DK421">
            <v>27.3224043715847</v>
          </cell>
          <cell r="DL421">
            <v>38.037559113525347</v>
          </cell>
          <cell r="DM421">
            <v>0</v>
          </cell>
          <cell r="DN421">
            <v>0</v>
          </cell>
          <cell r="DO421">
            <v>0</v>
          </cell>
          <cell r="DP421">
            <v>2.9907214463968046</v>
          </cell>
          <cell r="DR421">
            <v>68.350684931506848</v>
          </cell>
          <cell r="DS421">
            <v>72.806483969463585</v>
          </cell>
          <cell r="DT421">
            <v>21.665205239889545</v>
          </cell>
          <cell r="DV421">
            <v>40170</v>
          </cell>
          <cell r="DW421">
            <v>0</v>
          </cell>
          <cell r="DY421">
            <v>49.7</v>
          </cell>
          <cell r="DZ421">
            <v>44.7</v>
          </cell>
          <cell r="EA421">
            <v>30</v>
          </cell>
          <cell r="EB421">
            <v>30</v>
          </cell>
          <cell r="ED421">
            <v>60</v>
          </cell>
          <cell r="EE421">
            <v>20</v>
          </cell>
          <cell r="EF421">
            <v>67.937516194638533</v>
          </cell>
          <cell r="EG421">
            <v>7.9375161946385333</v>
          </cell>
          <cell r="EH421">
            <v>60</v>
          </cell>
          <cell r="EJ421">
            <v>30</v>
          </cell>
          <cell r="EK421">
            <v>90</v>
          </cell>
          <cell r="EL421">
            <v>110</v>
          </cell>
          <cell r="EN421">
            <v>0</v>
          </cell>
          <cell r="EO421">
            <v>60</v>
          </cell>
          <cell r="EP421">
            <v>80</v>
          </cell>
          <cell r="ER421">
            <v>200</v>
          </cell>
          <cell r="ET421">
            <v>15</v>
          </cell>
          <cell r="EU421">
            <v>0</v>
          </cell>
          <cell r="EV421">
            <v>2.9907214463968046</v>
          </cell>
          <cell r="EW421">
            <v>53.350684931506848</v>
          </cell>
          <cell r="EX421">
            <v>15</v>
          </cell>
          <cell r="EZ421">
            <v>50.359963485110043</v>
          </cell>
          <cell r="FA421">
            <v>65.359963485110043</v>
          </cell>
          <cell r="FB421">
            <v>59</v>
          </cell>
          <cell r="FC421">
            <v>68.350684931506848</v>
          </cell>
          <cell r="FE421">
            <v>38271.593313425925</v>
          </cell>
        </row>
        <row r="422">
          <cell r="A422">
            <v>40171</v>
          </cell>
          <cell r="B422">
            <v>24</v>
          </cell>
          <cell r="C422">
            <v>4</v>
          </cell>
          <cell r="D422">
            <v>12</v>
          </cell>
          <cell r="E422">
            <v>2009</v>
          </cell>
          <cell r="G422">
            <v>0</v>
          </cell>
          <cell r="H422">
            <v>0.78142495161506553</v>
          </cell>
          <cell r="I422">
            <v>8.7979745744397526</v>
          </cell>
          <cell r="J422">
            <v>60.958904109589042</v>
          </cell>
          <cell r="K422">
            <v>10.483870967741936</v>
          </cell>
          <cell r="L422">
            <v>9.8057692402523294E-2</v>
          </cell>
          <cell r="M422">
            <v>5.9715633824331373</v>
          </cell>
          <cell r="N422">
            <v>0</v>
          </cell>
          <cell r="O422">
            <v>6.5567119871469535</v>
          </cell>
          <cell r="P422">
            <v>11.237440076600716</v>
          </cell>
          <cell r="Q422">
            <v>26.803655028279547</v>
          </cell>
          <cell r="R422">
            <v>16.682246416849431</v>
          </cell>
          <cell r="S422">
            <v>32.439600072417569</v>
          </cell>
          <cell r="T422">
            <v>20.026778057255363</v>
          </cell>
          <cell r="U422">
            <v>14.702681243643278</v>
          </cell>
          <cell r="W422">
            <v>0</v>
          </cell>
          <cell r="X422">
            <v>0</v>
          </cell>
          <cell r="Y422">
            <v>0</v>
          </cell>
          <cell r="Z422">
            <v>0</v>
          </cell>
          <cell r="AA422">
            <v>0</v>
          </cell>
          <cell r="AB422">
            <v>0</v>
          </cell>
          <cell r="AC422">
            <v>2.0255419041931582</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67.169059373316216</v>
          </cell>
          <cell r="BC422">
            <v>0</v>
          </cell>
          <cell r="BD422">
            <v>0</v>
          </cell>
          <cell r="BE422">
            <v>27.3224043715847</v>
          </cell>
          <cell r="BF422">
            <v>28.182434060262761</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5.4540656777415819</v>
          </cell>
          <cell r="BX422">
            <v>7.3917808219178056</v>
          </cell>
          <cell r="BY422">
            <v>0</v>
          </cell>
          <cell r="CA422">
            <v>2.1876187041370123</v>
          </cell>
          <cell r="CB422">
            <v>0</v>
          </cell>
          <cell r="CC422">
            <v>10.483870967741936</v>
          </cell>
          <cell r="CD422">
            <v>4.0440791706425028</v>
          </cell>
          <cell r="CE422">
            <v>61.280053508876648</v>
          </cell>
          <cell r="CF422">
            <v>0</v>
          </cell>
          <cell r="CH422">
            <v>63.467672213013657</v>
          </cell>
          <cell r="CJ422">
            <v>40171</v>
          </cell>
          <cell r="CK422">
            <v>0</v>
          </cell>
          <cell r="CL422">
            <v>0</v>
          </cell>
          <cell r="CM422">
            <v>55.50483843184746</v>
          </cell>
          <cell r="CN422">
            <v>12.845846499659388</v>
          </cell>
          <cell r="CO422">
            <v>0</v>
          </cell>
          <cell r="CP422">
            <v>0</v>
          </cell>
          <cell r="CQ422">
            <v>0</v>
          </cell>
          <cell r="CR422">
            <v>0</v>
          </cell>
          <cell r="CS422">
            <v>0</v>
          </cell>
          <cell r="CU422">
            <v>40171</v>
          </cell>
          <cell r="CV422">
            <v>0</v>
          </cell>
          <cell r="CW422">
            <v>2.0255419041931582</v>
          </cell>
          <cell r="CX422">
            <v>0</v>
          </cell>
          <cell r="CY422">
            <v>0</v>
          </cell>
          <cell r="CZ422">
            <v>0</v>
          </cell>
          <cell r="DA422">
            <v>0</v>
          </cell>
          <cell r="DB422">
            <v>0</v>
          </cell>
          <cell r="DC422">
            <v>0</v>
          </cell>
          <cell r="DD422">
            <v>0</v>
          </cell>
          <cell r="DE422">
            <v>0</v>
          </cell>
          <cell r="DF422">
            <v>0</v>
          </cell>
          <cell r="DG422">
            <v>0</v>
          </cell>
          <cell r="DH422">
            <v>67.169059373316216</v>
          </cell>
          <cell r="DI422">
            <v>0</v>
          </cell>
          <cell r="DJ422">
            <v>0</v>
          </cell>
          <cell r="DK422">
            <v>27.3224043715847</v>
          </cell>
          <cell r="DL422">
            <v>28.182434060262761</v>
          </cell>
          <cell r="DM422">
            <v>0</v>
          </cell>
          <cell r="DN422">
            <v>0</v>
          </cell>
          <cell r="DO422">
            <v>0</v>
          </cell>
          <cell r="DP422">
            <v>12.845846499659388</v>
          </cell>
          <cell r="DR422">
            <v>68.350684931506848</v>
          </cell>
          <cell r="DS422">
            <v>63.467672213013657</v>
          </cell>
          <cell r="DT422">
            <v>14.527950138384439</v>
          </cell>
          <cell r="DV422">
            <v>40171</v>
          </cell>
          <cell r="DW422">
            <v>0</v>
          </cell>
          <cell r="DY422">
            <v>49.7</v>
          </cell>
          <cell r="DZ422">
            <v>44.7</v>
          </cell>
          <cell r="EA422">
            <v>30</v>
          </cell>
          <cell r="EB422">
            <v>30</v>
          </cell>
          <cell r="ED422">
            <v>60</v>
          </cell>
          <cell r="EE422">
            <v>20</v>
          </cell>
          <cell r="EF422">
            <v>61.280053508876648</v>
          </cell>
          <cell r="EG422">
            <v>1.280053508876648</v>
          </cell>
          <cell r="EH422">
            <v>60</v>
          </cell>
          <cell r="EJ422">
            <v>30</v>
          </cell>
          <cell r="EK422">
            <v>90</v>
          </cell>
          <cell r="EL422">
            <v>110</v>
          </cell>
          <cell r="EN422">
            <v>0</v>
          </cell>
          <cell r="EO422">
            <v>60</v>
          </cell>
          <cell r="EP422">
            <v>80</v>
          </cell>
          <cell r="ER422">
            <v>200</v>
          </cell>
          <cell r="ET422">
            <v>15</v>
          </cell>
          <cell r="EU422">
            <v>0</v>
          </cell>
          <cell r="EV422">
            <v>12.845846499659388</v>
          </cell>
          <cell r="EW422">
            <v>53.350684931506848</v>
          </cell>
          <cell r="EX422">
            <v>15</v>
          </cell>
          <cell r="EZ422">
            <v>40.50483843184746</v>
          </cell>
          <cell r="FA422">
            <v>55.50483843184746</v>
          </cell>
          <cell r="FB422">
            <v>59</v>
          </cell>
          <cell r="FC422">
            <v>68.350684931506848</v>
          </cell>
          <cell r="FE422">
            <v>38271.593313657409</v>
          </cell>
        </row>
        <row r="423">
          <cell r="A423">
            <v>40172</v>
          </cell>
          <cell r="B423">
            <v>25</v>
          </cell>
          <cell r="C423">
            <v>5</v>
          </cell>
          <cell r="D423">
            <v>12</v>
          </cell>
          <cell r="E423">
            <v>2009</v>
          </cell>
          <cell r="G423">
            <v>0</v>
          </cell>
          <cell r="H423">
            <v>0.79207784215946353</v>
          </cell>
          <cell r="I423">
            <v>8.8812251710642194</v>
          </cell>
          <cell r="J423">
            <v>60.958904109589042</v>
          </cell>
          <cell r="K423">
            <v>10.483870967741936</v>
          </cell>
          <cell r="L423">
            <v>9.9394478311446918E-2</v>
          </cell>
          <cell r="M423">
            <v>6.0280691395437191</v>
          </cell>
          <cell r="N423">
            <v>0</v>
          </cell>
          <cell r="O423">
            <v>6.6460973273333082</v>
          </cell>
          <cell r="P423">
            <v>11.343774049607028</v>
          </cell>
          <cell r="Q423">
            <v>26.512298347972862</v>
          </cell>
          <cell r="R423">
            <v>16.682246416849431</v>
          </cell>
          <cell r="S423">
            <v>38.959808261955729</v>
          </cell>
          <cell r="T423">
            <v>20.274438958388117</v>
          </cell>
          <cell r="U423">
            <v>17.887303603924433</v>
          </cell>
          <cell r="W423">
            <v>0</v>
          </cell>
          <cell r="X423">
            <v>0</v>
          </cell>
          <cell r="Y423">
            <v>0</v>
          </cell>
          <cell r="Z423">
            <v>0</v>
          </cell>
          <cell r="AA423">
            <v>0</v>
          </cell>
          <cell r="AB423">
            <v>0</v>
          </cell>
          <cell r="AC423">
            <v>1.9242648089835401</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77.121550824268283</v>
          </cell>
          <cell r="BC423">
            <v>0</v>
          </cell>
          <cell r="BD423">
            <v>0</v>
          </cell>
          <cell r="BE423">
            <v>27.3224043715847</v>
          </cell>
          <cell r="BF423">
            <v>28.565709999184602</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5.0707897388197409</v>
          </cell>
          <cell r="BX423">
            <v>7.3917808219178056</v>
          </cell>
          <cell r="BY423">
            <v>0</v>
          </cell>
          <cell r="CA423">
            <v>2.2815221913058767</v>
          </cell>
          <cell r="CB423">
            <v>0</v>
          </cell>
          <cell r="CC423">
            <v>10.483870967741936</v>
          </cell>
          <cell r="CD423">
            <v>4.2031988088716261</v>
          </cell>
          <cell r="CE423">
            <v>61.184416141762632</v>
          </cell>
          <cell r="CF423">
            <v>0</v>
          </cell>
          <cell r="CH423">
            <v>63.465938333068507</v>
          </cell>
          <cell r="CJ423">
            <v>40172</v>
          </cell>
          <cell r="CK423">
            <v>0</v>
          </cell>
          <cell r="CL423">
            <v>0</v>
          </cell>
          <cell r="CM423">
            <v>55.888114370769301</v>
          </cell>
          <cell r="CN423">
            <v>12.462570560737547</v>
          </cell>
          <cell r="CO423">
            <v>0</v>
          </cell>
          <cell r="CP423">
            <v>0</v>
          </cell>
          <cell r="CQ423">
            <v>0</v>
          </cell>
          <cell r="CR423">
            <v>0</v>
          </cell>
          <cell r="CS423">
            <v>0</v>
          </cell>
          <cell r="CU423">
            <v>40172</v>
          </cell>
          <cell r="CV423">
            <v>0</v>
          </cell>
          <cell r="CW423">
            <v>1.9242648089835401</v>
          </cell>
          <cell r="CX423">
            <v>0</v>
          </cell>
          <cell r="CY423">
            <v>0</v>
          </cell>
          <cell r="CZ423">
            <v>0</v>
          </cell>
          <cell r="DA423">
            <v>0</v>
          </cell>
          <cell r="DB423">
            <v>0</v>
          </cell>
          <cell r="DC423">
            <v>0</v>
          </cell>
          <cell r="DD423">
            <v>0</v>
          </cell>
          <cell r="DE423">
            <v>0</v>
          </cell>
          <cell r="DF423">
            <v>0</v>
          </cell>
          <cell r="DG423">
            <v>0</v>
          </cell>
          <cell r="DH423">
            <v>77.121550824268283</v>
          </cell>
          <cell r="DI423">
            <v>0</v>
          </cell>
          <cell r="DJ423">
            <v>0</v>
          </cell>
          <cell r="DK423">
            <v>27.3224043715847</v>
          </cell>
          <cell r="DL423">
            <v>28.565709999184602</v>
          </cell>
          <cell r="DM423">
            <v>0</v>
          </cell>
          <cell r="DN423">
            <v>0</v>
          </cell>
          <cell r="DO423">
            <v>0</v>
          </cell>
          <cell r="DP423">
            <v>12.462570560737547</v>
          </cell>
          <cell r="DR423">
            <v>68.350684931506848</v>
          </cell>
          <cell r="DS423">
            <v>63.465938333068507</v>
          </cell>
          <cell r="DT423">
            <v>14.687069776613562</v>
          </cell>
          <cell r="DV423">
            <v>40172</v>
          </cell>
          <cell r="DW423">
            <v>0</v>
          </cell>
          <cell r="DY423">
            <v>49.7</v>
          </cell>
          <cell r="DZ423">
            <v>44.7</v>
          </cell>
          <cell r="EA423">
            <v>30</v>
          </cell>
          <cell r="EB423">
            <v>30</v>
          </cell>
          <cell r="ED423">
            <v>60</v>
          </cell>
          <cell r="EE423">
            <v>20</v>
          </cell>
          <cell r="EF423">
            <v>61.184416141762632</v>
          </cell>
          <cell r="EG423">
            <v>1.1844161417626324</v>
          </cell>
          <cell r="EH423">
            <v>60</v>
          </cell>
          <cell r="EJ423">
            <v>30</v>
          </cell>
          <cell r="EK423">
            <v>90</v>
          </cell>
          <cell r="EL423">
            <v>110</v>
          </cell>
          <cell r="EN423">
            <v>0</v>
          </cell>
          <cell r="EO423">
            <v>60</v>
          </cell>
          <cell r="EP423">
            <v>80</v>
          </cell>
          <cell r="ER423">
            <v>200</v>
          </cell>
          <cell r="ET423">
            <v>15</v>
          </cell>
          <cell r="EU423">
            <v>0</v>
          </cell>
          <cell r="EV423">
            <v>12.462570560737547</v>
          </cell>
          <cell r="EW423">
            <v>53.350684931506848</v>
          </cell>
          <cell r="EX423">
            <v>15</v>
          </cell>
          <cell r="EZ423">
            <v>40.888114370769301</v>
          </cell>
          <cell r="FA423">
            <v>55.888114370769301</v>
          </cell>
          <cell r="FB423">
            <v>59</v>
          </cell>
          <cell r="FC423">
            <v>68.350684931506848</v>
          </cell>
          <cell r="FE423">
            <v>38271.593314004633</v>
          </cell>
        </row>
        <row r="424">
          <cell r="A424">
            <v>40173</v>
          </cell>
          <cell r="B424">
            <v>26</v>
          </cell>
          <cell r="C424">
            <v>6</v>
          </cell>
          <cell r="D424">
            <v>12</v>
          </cell>
          <cell r="E424">
            <v>2009</v>
          </cell>
          <cell r="G424">
            <v>0</v>
          </cell>
          <cell r="H424">
            <v>0.88081784142057973</v>
          </cell>
          <cell r="I424">
            <v>8.9119703911883228</v>
          </cell>
          <cell r="J424">
            <v>60.958904109589042</v>
          </cell>
          <cell r="K424">
            <v>10.483870967741936</v>
          </cell>
          <cell r="L424">
            <v>0.11053008325132239</v>
          </cell>
          <cell r="M424">
            <v>6.0489372415283889</v>
          </cell>
          <cell r="N424">
            <v>8.1229090909090917</v>
          </cell>
          <cell r="O424">
            <v>7.3906891345084036</v>
          </cell>
          <cell r="P424">
            <v>11.383044175459661</v>
          </cell>
          <cell r="Q424">
            <v>26.535466474943028</v>
          </cell>
          <cell r="R424">
            <v>16.682246416849431</v>
          </cell>
          <cell r="S424">
            <v>38.959808261955729</v>
          </cell>
          <cell r="T424">
            <v>20.274438958388117</v>
          </cell>
          <cell r="U424">
            <v>17.887303603924433</v>
          </cell>
          <cell r="W424">
            <v>0</v>
          </cell>
          <cell r="X424">
            <v>0</v>
          </cell>
          <cell r="Y424">
            <v>0</v>
          </cell>
          <cell r="Z424">
            <v>0</v>
          </cell>
          <cell r="AA424">
            <v>0</v>
          </cell>
          <cell r="AB424">
            <v>2.3986093071085004</v>
          </cell>
          <cell r="AC424">
            <v>1.8280515685343235</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77.121550824268283</v>
          </cell>
          <cell r="BC424">
            <v>0</v>
          </cell>
          <cell r="BD424">
            <v>0</v>
          </cell>
          <cell r="BE424">
            <v>27.3224043715847</v>
          </cell>
          <cell r="BF424">
            <v>28.707257370473489</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4.9292423675308541</v>
          </cell>
          <cell r="BX424">
            <v>7.3917808219178056</v>
          </cell>
          <cell r="BY424">
            <v>0</v>
          </cell>
          <cell r="CA424">
            <v>2.401007410691097</v>
          </cell>
          <cell r="CB424">
            <v>0</v>
          </cell>
          <cell r="CC424">
            <v>10.483870967741936</v>
          </cell>
          <cell r="CD424">
            <v>10.055715540045977</v>
          </cell>
          <cell r="CE424">
            <v>61.991446201760525</v>
          </cell>
          <cell r="CF424">
            <v>0</v>
          </cell>
          <cell r="CH424">
            <v>64.392453612451618</v>
          </cell>
          <cell r="CJ424">
            <v>40173</v>
          </cell>
          <cell r="CK424">
            <v>0</v>
          </cell>
          <cell r="CL424">
            <v>0</v>
          </cell>
          <cell r="CM424">
            <v>56.029661742058188</v>
          </cell>
          <cell r="CN424">
            <v>12.32102318944866</v>
          </cell>
          <cell r="CO424">
            <v>0</v>
          </cell>
          <cell r="CP424">
            <v>0</v>
          </cell>
          <cell r="CQ424">
            <v>0</v>
          </cell>
          <cell r="CR424">
            <v>0</v>
          </cell>
          <cell r="CS424">
            <v>0</v>
          </cell>
          <cell r="CU424">
            <v>40173</v>
          </cell>
          <cell r="CV424">
            <v>2.3986093071085004</v>
          </cell>
          <cell r="CW424">
            <v>1.8280515685343235</v>
          </cell>
          <cell r="CX424">
            <v>0</v>
          </cell>
          <cell r="CY424">
            <v>0</v>
          </cell>
          <cell r="CZ424">
            <v>0</v>
          </cell>
          <cell r="DA424">
            <v>0</v>
          </cell>
          <cell r="DB424">
            <v>0</v>
          </cell>
          <cell r="DC424">
            <v>0</v>
          </cell>
          <cell r="DD424">
            <v>0</v>
          </cell>
          <cell r="DE424">
            <v>0</v>
          </cell>
          <cell r="DF424">
            <v>0</v>
          </cell>
          <cell r="DG424">
            <v>0</v>
          </cell>
          <cell r="DH424">
            <v>77.121550824268283</v>
          </cell>
          <cell r="DI424">
            <v>0</v>
          </cell>
          <cell r="DJ424">
            <v>0</v>
          </cell>
          <cell r="DK424">
            <v>27.3224043715847</v>
          </cell>
          <cell r="DL424">
            <v>28.707257370473489</v>
          </cell>
          <cell r="DM424">
            <v>0</v>
          </cell>
          <cell r="DN424">
            <v>0</v>
          </cell>
          <cell r="DO424">
            <v>0</v>
          </cell>
          <cell r="DP424">
            <v>12.32102318944866</v>
          </cell>
          <cell r="DR424">
            <v>68.350684931506848</v>
          </cell>
          <cell r="DS424">
            <v>64.392453612451618</v>
          </cell>
          <cell r="DT424">
            <v>20.539586507787913</v>
          </cell>
          <cell r="DV424">
            <v>40173</v>
          </cell>
          <cell r="DW424">
            <v>0</v>
          </cell>
          <cell r="DY424">
            <v>49.7</v>
          </cell>
          <cell r="DZ424">
            <v>44.7</v>
          </cell>
          <cell r="EA424">
            <v>30</v>
          </cell>
          <cell r="EB424">
            <v>30</v>
          </cell>
          <cell r="ED424">
            <v>60</v>
          </cell>
          <cell r="EE424">
            <v>20</v>
          </cell>
          <cell r="EF424">
            <v>61.991446201760525</v>
          </cell>
          <cell r="EG424">
            <v>1.9914462017605246</v>
          </cell>
          <cell r="EH424">
            <v>60</v>
          </cell>
          <cell r="EJ424">
            <v>30</v>
          </cell>
          <cell r="EK424">
            <v>90</v>
          </cell>
          <cell r="EL424">
            <v>110</v>
          </cell>
          <cell r="EN424">
            <v>0</v>
          </cell>
          <cell r="EO424">
            <v>60</v>
          </cell>
          <cell r="EP424">
            <v>80</v>
          </cell>
          <cell r="ER424">
            <v>200</v>
          </cell>
          <cell r="ET424">
            <v>15</v>
          </cell>
          <cell r="EU424">
            <v>0</v>
          </cell>
          <cell r="EV424">
            <v>12.32102318944866</v>
          </cell>
          <cell r="EW424">
            <v>53.350684931506848</v>
          </cell>
          <cell r="EX424">
            <v>15</v>
          </cell>
          <cell r="EZ424">
            <v>41.029661742058188</v>
          </cell>
          <cell r="FA424">
            <v>56.029661742058188</v>
          </cell>
          <cell r="FB424">
            <v>59</v>
          </cell>
          <cell r="FC424">
            <v>68.350684931506848</v>
          </cell>
          <cell r="FE424">
            <v>38271.593314120371</v>
          </cell>
        </row>
        <row r="425">
          <cell r="A425">
            <v>40174</v>
          </cell>
          <cell r="B425">
            <v>27</v>
          </cell>
          <cell r="C425">
            <v>7</v>
          </cell>
          <cell r="D425">
            <v>12</v>
          </cell>
          <cell r="E425">
            <v>2009</v>
          </cell>
          <cell r="G425">
            <v>0</v>
          </cell>
          <cell r="H425">
            <v>0.74558437671384126</v>
          </cell>
          <cell r="I425">
            <v>8.8656913936937993</v>
          </cell>
          <cell r="J425">
            <v>60.958904109589042</v>
          </cell>
          <cell r="K425">
            <v>10.483870967741936</v>
          </cell>
          <cell r="L425">
            <v>9.3560211151214254E-2</v>
          </cell>
          <cell r="M425">
            <v>6.0175256973740234</v>
          </cell>
          <cell r="N425">
            <v>8.1229090909090917</v>
          </cell>
          <cell r="O425">
            <v>6.2559840329199989</v>
          </cell>
          <cell r="P425">
            <v>11.323933131576817</v>
          </cell>
          <cell r="Q425">
            <v>26.518276496277235</v>
          </cell>
          <cell r="R425">
            <v>16.682246416849431</v>
          </cell>
          <cell r="S425">
            <v>38.959808261955729</v>
          </cell>
          <cell r="T425">
            <v>20.274438958388117</v>
          </cell>
          <cell r="U425">
            <v>17.887303603924433</v>
          </cell>
          <cell r="W425">
            <v>0</v>
          </cell>
          <cell r="X425">
            <v>0</v>
          </cell>
          <cell r="Y425">
            <v>0</v>
          </cell>
          <cell r="Z425">
            <v>0</v>
          </cell>
          <cell r="AA425">
            <v>0</v>
          </cell>
          <cell r="AB425">
            <v>2.3973926212280827</v>
          </cell>
          <cell r="AC425">
            <v>1.7366489901077093</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77.121550824268283</v>
          </cell>
          <cell r="BC425">
            <v>0</v>
          </cell>
          <cell r="BD425">
            <v>0</v>
          </cell>
          <cell r="BE425">
            <v>27.3224043715847</v>
          </cell>
          <cell r="BF425">
            <v>28.494194318239916</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5.1423054197644262</v>
          </cell>
          <cell r="BX425">
            <v>7.3917808219178056</v>
          </cell>
          <cell r="BY425">
            <v>0</v>
          </cell>
          <cell r="CA425">
            <v>2.2194949484898352</v>
          </cell>
          <cell r="CB425">
            <v>0</v>
          </cell>
          <cell r="CC425">
            <v>10.483870967741936</v>
          </cell>
          <cell r="CD425">
            <v>10.099953388098537</v>
          </cell>
          <cell r="CE425">
            <v>60.780440077623481</v>
          </cell>
          <cell r="CF425">
            <v>0</v>
          </cell>
          <cell r="CH425">
            <v>62.99993502611332</v>
          </cell>
          <cell r="CJ425">
            <v>40174</v>
          </cell>
          <cell r="CK425">
            <v>0</v>
          </cell>
          <cell r="CL425">
            <v>0</v>
          </cell>
          <cell r="CM425">
            <v>55.816598689824616</v>
          </cell>
          <cell r="CN425">
            <v>12.534086241682232</v>
          </cell>
          <cell r="CO425">
            <v>0</v>
          </cell>
          <cell r="CP425">
            <v>0</v>
          </cell>
          <cell r="CQ425">
            <v>0</v>
          </cell>
          <cell r="CR425">
            <v>0</v>
          </cell>
          <cell r="CS425">
            <v>0</v>
          </cell>
          <cell r="CU425">
            <v>40174</v>
          </cell>
          <cell r="CV425">
            <v>2.3973926212280827</v>
          </cell>
          <cell r="CW425">
            <v>1.7366489901077093</v>
          </cell>
          <cell r="CX425">
            <v>0</v>
          </cell>
          <cell r="CY425">
            <v>0</v>
          </cell>
          <cell r="CZ425">
            <v>0</v>
          </cell>
          <cell r="DA425">
            <v>0</v>
          </cell>
          <cell r="DB425">
            <v>0</v>
          </cell>
          <cell r="DC425">
            <v>0</v>
          </cell>
          <cell r="DD425">
            <v>0</v>
          </cell>
          <cell r="DE425">
            <v>0</v>
          </cell>
          <cell r="DF425">
            <v>0</v>
          </cell>
          <cell r="DG425">
            <v>0</v>
          </cell>
          <cell r="DH425">
            <v>77.121550824268283</v>
          </cell>
          <cell r="DI425">
            <v>0</v>
          </cell>
          <cell r="DJ425">
            <v>0</v>
          </cell>
          <cell r="DK425">
            <v>27.3224043715847</v>
          </cell>
          <cell r="DL425">
            <v>28.494194318239916</v>
          </cell>
          <cell r="DM425">
            <v>0</v>
          </cell>
          <cell r="DN425">
            <v>0</v>
          </cell>
          <cell r="DO425">
            <v>0</v>
          </cell>
          <cell r="DP425">
            <v>12.534086241682232</v>
          </cell>
          <cell r="DR425">
            <v>68.350684931506848</v>
          </cell>
          <cell r="DS425">
            <v>62.99993502611332</v>
          </cell>
          <cell r="DT425">
            <v>20.583824355840473</v>
          </cell>
          <cell r="DV425">
            <v>40174</v>
          </cell>
          <cell r="DW425">
            <v>0</v>
          </cell>
          <cell r="DY425">
            <v>49.7</v>
          </cell>
          <cell r="DZ425">
            <v>44.7</v>
          </cell>
          <cell r="EA425">
            <v>30</v>
          </cell>
          <cell r="EB425">
            <v>30</v>
          </cell>
          <cell r="ED425">
            <v>60</v>
          </cell>
          <cell r="EE425">
            <v>20</v>
          </cell>
          <cell r="EF425">
            <v>60.780440077623481</v>
          </cell>
          <cell r="EG425">
            <v>0.78044007762348144</v>
          </cell>
          <cell r="EH425">
            <v>60</v>
          </cell>
          <cell r="EJ425">
            <v>30</v>
          </cell>
          <cell r="EK425">
            <v>90</v>
          </cell>
          <cell r="EL425">
            <v>110</v>
          </cell>
          <cell r="EN425">
            <v>0</v>
          </cell>
          <cell r="EO425">
            <v>60</v>
          </cell>
          <cell r="EP425">
            <v>80</v>
          </cell>
          <cell r="ER425">
            <v>200</v>
          </cell>
          <cell r="ET425">
            <v>15</v>
          </cell>
          <cell r="EU425">
            <v>0</v>
          </cell>
          <cell r="EV425">
            <v>12.534086241682232</v>
          </cell>
          <cell r="EW425">
            <v>53.350684931506848</v>
          </cell>
          <cell r="EX425">
            <v>15</v>
          </cell>
          <cell r="EZ425">
            <v>40.816598689824616</v>
          </cell>
          <cell r="FA425">
            <v>55.816598689824616</v>
          </cell>
          <cell r="FB425">
            <v>59</v>
          </cell>
          <cell r="FC425">
            <v>68.350684931506848</v>
          </cell>
          <cell r="FE425">
            <v>38271.593314467595</v>
          </cell>
        </row>
        <row r="426">
          <cell r="A426">
            <v>40175</v>
          </cell>
          <cell r="B426">
            <v>28</v>
          </cell>
          <cell r="C426">
            <v>1</v>
          </cell>
          <cell r="D426">
            <v>12</v>
          </cell>
          <cell r="E426">
            <v>2009</v>
          </cell>
          <cell r="G426">
            <v>0</v>
          </cell>
          <cell r="H426">
            <v>1.3770624446304858</v>
          </cell>
          <cell r="I426">
            <v>11.433087563370963</v>
          </cell>
          <cell r="J426">
            <v>60.958904109589042</v>
          </cell>
          <cell r="K426">
            <v>10.483870967741936</v>
          </cell>
          <cell r="L426">
            <v>0.17280170710643022</v>
          </cell>
          <cell r="M426">
            <v>7.760127795768871</v>
          </cell>
          <cell r="N426">
            <v>8.1229090909090917</v>
          </cell>
          <cell r="O426">
            <v>11.554534852127849</v>
          </cell>
          <cell r="P426">
            <v>14.603206146693312</v>
          </cell>
          <cell r="Q426">
            <v>26.469009168441602</v>
          </cell>
          <cell r="R426">
            <v>16.682246416849431</v>
          </cell>
          <cell r="S426">
            <v>42.040565074667754</v>
          </cell>
          <cell r="T426">
            <v>21.000193984494217</v>
          </cell>
          <cell r="U426">
            <v>29.995276467721354</v>
          </cell>
          <cell r="W426">
            <v>0</v>
          </cell>
          <cell r="X426">
            <v>0</v>
          </cell>
          <cell r="Y426">
            <v>0</v>
          </cell>
          <cell r="Z426">
            <v>0</v>
          </cell>
          <cell r="AA426">
            <v>0</v>
          </cell>
          <cell r="AB426">
            <v>2.3961765525071699</v>
          </cell>
          <cell r="AC426">
            <v>1.6498165406022616</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93.036035526883325</v>
          </cell>
          <cell r="BC426">
            <v>0</v>
          </cell>
          <cell r="BD426">
            <v>0</v>
          </cell>
          <cell r="BE426">
            <v>27.3224043715847</v>
          </cell>
          <cell r="BF426">
            <v>33.636499738004346</v>
          </cell>
          <cell r="BG426">
            <v>0</v>
          </cell>
          <cell r="BH426">
            <v>0</v>
          </cell>
          <cell r="BI426">
            <v>0</v>
          </cell>
          <cell r="BJ426">
            <v>6.6776840747994015</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0.7140967471184041</v>
          </cell>
          <cell r="BY426">
            <v>0</v>
          </cell>
          <cell r="CA426">
            <v>5.4183691860836429</v>
          </cell>
          <cell r="CB426">
            <v>0</v>
          </cell>
          <cell r="CC426">
            <v>10.483870967741936</v>
          </cell>
          <cell r="CD426">
            <v>12.009845500674963</v>
          </cell>
          <cell r="CE426">
            <v>69.308996584112194</v>
          </cell>
          <cell r="CF426">
            <v>0</v>
          </cell>
          <cell r="CH426">
            <v>74.727365770195831</v>
          </cell>
          <cell r="CJ426">
            <v>40175</v>
          </cell>
          <cell r="CK426">
            <v>0</v>
          </cell>
          <cell r="CL426">
            <v>0</v>
          </cell>
          <cell r="CM426">
            <v>67.636588184388444</v>
          </cell>
          <cell r="CN426">
            <v>0.7140967471184041</v>
          </cell>
          <cell r="CO426">
            <v>0</v>
          </cell>
          <cell r="CP426">
            <v>0</v>
          </cell>
          <cell r="CQ426">
            <v>0</v>
          </cell>
          <cell r="CR426">
            <v>0</v>
          </cell>
          <cell r="CS426">
            <v>0</v>
          </cell>
          <cell r="CU426">
            <v>40175</v>
          </cell>
          <cell r="CV426">
            <v>2.3961765525071699</v>
          </cell>
          <cell r="CW426">
            <v>1.6498165406022616</v>
          </cell>
          <cell r="CX426">
            <v>0</v>
          </cell>
          <cell r="CY426">
            <v>0</v>
          </cell>
          <cell r="CZ426">
            <v>0</v>
          </cell>
          <cell r="DA426">
            <v>0</v>
          </cell>
          <cell r="DB426">
            <v>0</v>
          </cell>
          <cell r="DC426">
            <v>0</v>
          </cell>
          <cell r="DD426">
            <v>0</v>
          </cell>
          <cell r="DE426">
            <v>0</v>
          </cell>
          <cell r="DF426">
            <v>0</v>
          </cell>
          <cell r="DG426">
            <v>0</v>
          </cell>
          <cell r="DH426">
            <v>93.036035526883325</v>
          </cell>
          <cell r="DI426">
            <v>0</v>
          </cell>
          <cell r="DJ426">
            <v>0</v>
          </cell>
          <cell r="DK426">
            <v>27.3224043715847</v>
          </cell>
          <cell r="DL426">
            <v>40.314183812803748</v>
          </cell>
          <cell r="DM426">
            <v>0</v>
          </cell>
          <cell r="DN426">
            <v>0</v>
          </cell>
          <cell r="DO426">
            <v>0</v>
          </cell>
          <cell r="DP426">
            <v>0.7140967471184041</v>
          </cell>
          <cell r="DR426">
            <v>68.350684931506848</v>
          </cell>
          <cell r="DS426">
            <v>74.727365770195831</v>
          </cell>
          <cell r="DT426">
            <v>22.493716468416899</v>
          </cell>
          <cell r="DV426">
            <v>40175</v>
          </cell>
          <cell r="DW426">
            <v>0</v>
          </cell>
          <cell r="DY426">
            <v>49.7</v>
          </cell>
          <cell r="DZ426">
            <v>44.7</v>
          </cell>
          <cell r="EA426">
            <v>30</v>
          </cell>
          <cell r="EB426">
            <v>30</v>
          </cell>
          <cell r="ED426">
            <v>60</v>
          </cell>
          <cell r="EE426">
            <v>20</v>
          </cell>
          <cell r="EF426">
            <v>69.308996584112194</v>
          </cell>
          <cell r="EG426">
            <v>9.3089965841121938</v>
          </cell>
          <cell r="EH426">
            <v>60</v>
          </cell>
          <cell r="EJ426">
            <v>30</v>
          </cell>
          <cell r="EK426">
            <v>90</v>
          </cell>
          <cell r="EL426">
            <v>110</v>
          </cell>
          <cell r="EN426">
            <v>0</v>
          </cell>
          <cell r="EO426">
            <v>60</v>
          </cell>
          <cell r="EP426">
            <v>80</v>
          </cell>
          <cell r="ER426">
            <v>200</v>
          </cell>
          <cell r="ET426">
            <v>15</v>
          </cell>
          <cell r="EU426">
            <v>0</v>
          </cell>
          <cell r="EV426">
            <v>0.7140967471184041</v>
          </cell>
          <cell r="EW426">
            <v>53.350684931506848</v>
          </cell>
          <cell r="EX426">
            <v>15</v>
          </cell>
          <cell r="EZ426">
            <v>52.636588184388444</v>
          </cell>
          <cell r="FA426">
            <v>67.636588184388444</v>
          </cell>
          <cell r="FB426">
            <v>59</v>
          </cell>
          <cell r="FC426">
            <v>68.350684931506848</v>
          </cell>
          <cell r="FE426">
            <v>38271.593314699072</v>
          </cell>
        </row>
        <row r="427">
          <cell r="A427">
            <v>40176</v>
          </cell>
          <cell r="B427">
            <v>29</v>
          </cell>
          <cell r="C427">
            <v>2</v>
          </cell>
          <cell r="D427">
            <v>12</v>
          </cell>
          <cell r="E427">
            <v>2009</v>
          </cell>
          <cell r="G427">
            <v>0</v>
          </cell>
          <cell r="H427">
            <v>1.3770624446304858</v>
          </cell>
          <cell r="I427">
            <v>11.433087563370963</v>
          </cell>
          <cell r="J427">
            <v>60.958904109589042</v>
          </cell>
          <cell r="K427">
            <v>10.483870967741936</v>
          </cell>
          <cell r="L427">
            <v>0.17280170710643022</v>
          </cell>
          <cell r="M427">
            <v>7.760127795768871</v>
          </cell>
          <cell r="N427">
            <v>8.1229090909090917</v>
          </cell>
          <cell r="O427">
            <v>11.554534852127849</v>
          </cell>
          <cell r="P427">
            <v>14.603206146693312</v>
          </cell>
          <cell r="Q427">
            <v>26.469009168441602</v>
          </cell>
          <cell r="R427">
            <v>16.682246416849431</v>
          </cell>
          <cell r="S427">
            <v>41.570665450448232</v>
          </cell>
          <cell r="T427">
            <v>20.998268399369067</v>
          </cell>
          <cell r="U427">
            <v>29.977915662772652</v>
          </cell>
          <cell r="W427">
            <v>0</v>
          </cell>
          <cell r="X427">
            <v>0</v>
          </cell>
          <cell r="Y427">
            <v>0</v>
          </cell>
          <cell r="Z427">
            <v>0</v>
          </cell>
          <cell r="AA427">
            <v>0</v>
          </cell>
          <cell r="AB427">
            <v>2.3949611006327096</v>
          </cell>
          <cell r="AC427">
            <v>1.5673257135721266</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92.546849512589944</v>
          </cell>
          <cell r="BC427">
            <v>0</v>
          </cell>
          <cell r="BD427">
            <v>0</v>
          </cell>
          <cell r="BE427">
            <v>27.3224043715847</v>
          </cell>
          <cell r="BF427">
            <v>33.636499738004346</v>
          </cell>
          <cell r="BG427">
            <v>0</v>
          </cell>
          <cell r="BH427">
            <v>0</v>
          </cell>
          <cell r="BI427">
            <v>0</v>
          </cell>
          <cell r="BJ427">
            <v>6.6776840747994015</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0.7140967471184041</v>
          </cell>
          <cell r="BY427">
            <v>0</v>
          </cell>
          <cell r="CA427">
            <v>5.4183691860836429</v>
          </cell>
          <cell r="CB427">
            <v>0</v>
          </cell>
          <cell r="CC427">
            <v>10.483870967741936</v>
          </cell>
          <cell r="CD427">
            <v>12.093551779579558</v>
          </cell>
          <cell r="CE427">
            <v>69.308996584112194</v>
          </cell>
          <cell r="CF427">
            <v>0</v>
          </cell>
          <cell r="CH427">
            <v>74.727365770195831</v>
          </cell>
          <cell r="CJ427">
            <v>40176</v>
          </cell>
          <cell r="CK427">
            <v>0</v>
          </cell>
          <cell r="CL427">
            <v>0</v>
          </cell>
          <cell r="CM427">
            <v>67.636588184388444</v>
          </cell>
          <cell r="CN427">
            <v>0.7140967471184041</v>
          </cell>
          <cell r="CO427">
            <v>0</v>
          </cell>
          <cell r="CP427">
            <v>0</v>
          </cell>
          <cell r="CQ427">
            <v>0</v>
          </cell>
          <cell r="CR427">
            <v>0</v>
          </cell>
          <cell r="CS427">
            <v>0</v>
          </cell>
          <cell r="CU427">
            <v>40176</v>
          </cell>
          <cell r="CV427">
            <v>2.3949611006327096</v>
          </cell>
          <cell r="CW427">
            <v>1.5673257135721266</v>
          </cell>
          <cell r="CX427">
            <v>0</v>
          </cell>
          <cell r="CY427">
            <v>0</v>
          </cell>
          <cell r="CZ427">
            <v>0</v>
          </cell>
          <cell r="DA427">
            <v>0</v>
          </cell>
          <cell r="DB427">
            <v>0</v>
          </cell>
          <cell r="DC427">
            <v>0</v>
          </cell>
          <cell r="DD427">
            <v>0</v>
          </cell>
          <cell r="DE427">
            <v>0</v>
          </cell>
          <cell r="DF427">
            <v>0</v>
          </cell>
          <cell r="DG427">
            <v>0</v>
          </cell>
          <cell r="DH427">
            <v>92.546849512589944</v>
          </cell>
          <cell r="DI427">
            <v>0</v>
          </cell>
          <cell r="DJ427">
            <v>0</v>
          </cell>
          <cell r="DK427">
            <v>27.3224043715847</v>
          </cell>
          <cell r="DL427">
            <v>40.314183812803748</v>
          </cell>
          <cell r="DM427">
            <v>0</v>
          </cell>
          <cell r="DN427">
            <v>0</v>
          </cell>
          <cell r="DO427">
            <v>0</v>
          </cell>
          <cell r="DP427">
            <v>0.7140967471184041</v>
          </cell>
          <cell r="DR427">
            <v>68.350684931506848</v>
          </cell>
          <cell r="DS427">
            <v>74.727365770195831</v>
          </cell>
          <cell r="DT427">
            <v>22.577422747321492</v>
          </cell>
          <cell r="DV427">
            <v>40176</v>
          </cell>
          <cell r="DW427">
            <v>0</v>
          </cell>
          <cell r="DY427">
            <v>49.7</v>
          </cell>
          <cell r="DZ427">
            <v>44.7</v>
          </cell>
          <cell r="EA427">
            <v>30</v>
          </cell>
          <cell r="EB427">
            <v>30</v>
          </cell>
          <cell r="ED427">
            <v>60</v>
          </cell>
          <cell r="EE427">
            <v>20</v>
          </cell>
          <cell r="EF427">
            <v>69.308996584112194</v>
          </cell>
          <cell r="EG427">
            <v>9.3089965841121938</v>
          </cell>
          <cell r="EH427">
            <v>60</v>
          </cell>
          <cell r="EJ427">
            <v>30</v>
          </cell>
          <cell r="EK427">
            <v>90</v>
          </cell>
          <cell r="EL427">
            <v>110</v>
          </cell>
          <cell r="EN427">
            <v>0</v>
          </cell>
          <cell r="EO427">
            <v>60</v>
          </cell>
          <cell r="EP427">
            <v>80</v>
          </cell>
          <cell r="ER427">
            <v>200</v>
          </cell>
          <cell r="ET427">
            <v>15</v>
          </cell>
          <cell r="EU427">
            <v>0</v>
          </cell>
          <cell r="EV427">
            <v>0.7140967471184041</v>
          </cell>
          <cell r="EW427">
            <v>53.350684931506848</v>
          </cell>
          <cell r="EX427">
            <v>15</v>
          </cell>
          <cell r="EZ427">
            <v>52.636588184388444</v>
          </cell>
          <cell r="FA427">
            <v>67.636588184388444</v>
          </cell>
          <cell r="FB427">
            <v>59</v>
          </cell>
          <cell r="FC427">
            <v>68.350684931506848</v>
          </cell>
          <cell r="FE427">
            <v>38271.593314814818</v>
          </cell>
        </row>
        <row r="428">
          <cell r="A428">
            <v>40177</v>
          </cell>
          <cell r="B428">
            <v>30</v>
          </cell>
          <cell r="C428">
            <v>3</v>
          </cell>
          <cell r="D428">
            <v>12</v>
          </cell>
          <cell r="E428">
            <v>2009</v>
          </cell>
          <cell r="G428">
            <v>0</v>
          </cell>
          <cell r="H428">
            <v>1.206858315857718</v>
          </cell>
          <cell r="I428">
            <v>10.900062718701356</v>
          </cell>
          <cell r="J428">
            <v>60.958904109589042</v>
          </cell>
          <cell r="K428">
            <v>10.483870967741936</v>
          </cell>
          <cell r="L428">
            <v>0.15144351516445981</v>
          </cell>
          <cell r="M428">
            <v>7.3983409302323997</v>
          </cell>
          <cell r="N428">
            <v>8.1229090909090917</v>
          </cell>
          <cell r="O428">
            <v>10.126400967895231</v>
          </cell>
          <cell r="P428">
            <v>13.92238640794162</v>
          </cell>
          <cell r="Q428">
            <v>26.204621762887189</v>
          </cell>
          <cell r="R428">
            <v>16.682246416849431</v>
          </cell>
          <cell r="S428">
            <v>35.274770869284488</v>
          </cell>
          <cell r="T428">
            <v>21.021918186229996</v>
          </cell>
          <cell r="U428">
            <v>25.491494453693363</v>
          </cell>
          <cell r="W428">
            <v>0</v>
          </cell>
          <cell r="X428">
            <v>0</v>
          </cell>
          <cell r="Y428">
            <v>0</v>
          </cell>
          <cell r="Z428">
            <v>0</v>
          </cell>
          <cell r="AA428">
            <v>0</v>
          </cell>
          <cell r="AB428">
            <v>2.3937462652918091</v>
          </cell>
          <cell r="AC428">
            <v>1.4889594278935601</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81.78818350920784</v>
          </cell>
          <cell r="BC428">
            <v>0</v>
          </cell>
          <cell r="BD428">
            <v>0</v>
          </cell>
          <cell r="BE428">
            <v>27.3224043715847</v>
          </cell>
          <cell r="BF428">
            <v>33.636499738004346</v>
          </cell>
          <cell r="BG428">
            <v>0</v>
          </cell>
          <cell r="BH428">
            <v>0</v>
          </cell>
          <cell r="BI428">
            <v>0</v>
          </cell>
          <cell r="BJ428">
            <v>4.2237004867781991</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3.1680803351396065</v>
          </cell>
          <cell r="BY428">
            <v>0</v>
          </cell>
          <cell r="CA428">
            <v>4.715140212641268</v>
          </cell>
          <cell r="CB428">
            <v>0</v>
          </cell>
          <cell r="CC428">
            <v>10.483870967741936</v>
          </cell>
          <cell r="CD428">
            <v>11.789987843120581</v>
          </cell>
          <cell r="CE428">
            <v>66.935655555573476</v>
          </cell>
          <cell r="CF428">
            <v>0</v>
          </cell>
          <cell r="CH428">
            <v>71.650795768214749</v>
          </cell>
          <cell r="CJ428">
            <v>40177</v>
          </cell>
          <cell r="CK428">
            <v>0</v>
          </cell>
          <cell r="CL428">
            <v>0</v>
          </cell>
          <cell r="CM428">
            <v>65.182604596367241</v>
          </cell>
          <cell r="CN428">
            <v>3.1680803351396065</v>
          </cell>
          <cell r="CO428">
            <v>0</v>
          </cell>
          <cell r="CP428">
            <v>0</v>
          </cell>
          <cell r="CQ428">
            <v>0</v>
          </cell>
          <cell r="CR428">
            <v>0</v>
          </cell>
          <cell r="CS428">
            <v>0</v>
          </cell>
          <cell r="CU428">
            <v>40177</v>
          </cell>
          <cell r="CV428">
            <v>2.3937462652918091</v>
          </cell>
          <cell r="CW428">
            <v>1.4889594278935601</v>
          </cell>
          <cell r="CX428">
            <v>0</v>
          </cell>
          <cell r="CY428">
            <v>0</v>
          </cell>
          <cell r="CZ428">
            <v>0</v>
          </cell>
          <cell r="DA428">
            <v>0</v>
          </cell>
          <cell r="DB428">
            <v>0</v>
          </cell>
          <cell r="DC428">
            <v>0</v>
          </cell>
          <cell r="DD428">
            <v>0</v>
          </cell>
          <cell r="DE428">
            <v>0</v>
          </cell>
          <cell r="DF428">
            <v>0</v>
          </cell>
          <cell r="DG428">
            <v>0</v>
          </cell>
          <cell r="DH428">
            <v>81.78818350920784</v>
          </cell>
          <cell r="DI428">
            <v>0</v>
          </cell>
          <cell r="DJ428">
            <v>0</v>
          </cell>
          <cell r="DK428">
            <v>27.3224043715847</v>
          </cell>
          <cell r="DL428">
            <v>37.860200224782545</v>
          </cell>
          <cell r="DM428">
            <v>0</v>
          </cell>
          <cell r="DN428">
            <v>0</v>
          </cell>
          <cell r="DO428">
            <v>0</v>
          </cell>
          <cell r="DP428">
            <v>3.1680803351396065</v>
          </cell>
          <cell r="DR428">
            <v>68.350684931506848</v>
          </cell>
          <cell r="DS428">
            <v>71.650795768214749</v>
          </cell>
          <cell r="DT428">
            <v>22.273858810862517</v>
          </cell>
          <cell r="DV428">
            <v>40177</v>
          </cell>
          <cell r="DW428">
            <v>0</v>
          </cell>
          <cell r="DY428">
            <v>49.7</v>
          </cell>
          <cell r="DZ428">
            <v>44.7</v>
          </cell>
          <cell r="EA428">
            <v>30</v>
          </cell>
          <cell r="EB428">
            <v>30</v>
          </cell>
          <cell r="ED428">
            <v>60</v>
          </cell>
          <cell r="EE428">
            <v>20</v>
          </cell>
          <cell r="EF428">
            <v>66.935655555573476</v>
          </cell>
          <cell r="EG428">
            <v>6.9356555555734758</v>
          </cell>
          <cell r="EH428">
            <v>60</v>
          </cell>
          <cell r="EJ428">
            <v>30</v>
          </cell>
          <cell r="EK428">
            <v>90</v>
          </cell>
          <cell r="EL428">
            <v>110</v>
          </cell>
          <cell r="EN428">
            <v>0</v>
          </cell>
          <cell r="EO428">
            <v>60</v>
          </cell>
          <cell r="EP428">
            <v>80</v>
          </cell>
          <cell r="ER428">
            <v>200</v>
          </cell>
          <cell r="ET428">
            <v>15</v>
          </cell>
          <cell r="EU428">
            <v>0</v>
          </cell>
          <cell r="EV428">
            <v>3.1680803351396065</v>
          </cell>
          <cell r="EW428">
            <v>53.350684931506841</v>
          </cell>
          <cell r="EX428">
            <v>15</v>
          </cell>
          <cell r="EZ428">
            <v>50.182604596367234</v>
          </cell>
          <cell r="FA428">
            <v>65.182604596367241</v>
          </cell>
          <cell r="FB428">
            <v>59</v>
          </cell>
          <cell r="FC428">
            <v>68.350684931506848</v>
          </cell>
          <cell r="FE428">
            <v>38271.59331527778</v>
          </cell>
        </row>
        <row r="429">
          <cell r="A429">
            <v>40178</v>
          </cell>
          <cell r="B429">
            <v>31</v>
          </cell>
          <cell r="C429">
            <v>4</v>
          </cell>
          <cell r="D429">
            <v>12</v>
          </cell>
          <cell r="E429">
            <v>2009</v>
          </cell>
          <cell r="G429">
            <v>0</v>
          </cell>
          <cell r="H429">
            <v>0.67170037316339715</v>
          </cell>
          <cell r="I429">
            <v>8.7613148598455695</v>
          </cell>
          <cell r="J429">
            <v>60.958904109589042</v>
          </cell>
          <cell r="K429">
            <v>10.483870967741936</v>
          </cell>
          <cell r="L429">
            <v>8.4288821904374242E-2</v>
          </cell>
          <cell r="M429">
            <v>5.9466808589126581</v>
          </cell>
          <cell r="N429">
            <v>0</v>
          </cell>
          <cell r="O429">
            <v>5.6360446123315429</v>
          </cell>
          <cell r="P429">
            <v>11.190615510049426</v>
          </cell>
          <cell r="Q429">
            <v>26.817763458277874</v>
          </cell>
          <cell r="R429">
            <v>16.682246416849431</v>
          </cell>
          <cell r="S429">
            <v>32.439600072417569</v>
          </cell>
          <cell r="T429">
            <v>20.026778057255363</v>
          </cell>
          <cell r="U429">
            <v>14.702681243643278</v>
          </cell>
          <cell r="W429">
            <v>0</v>
          </cell>
          <cell r="X429">
            <v>0</v>
          </cell>
          <cell r="Y429">
            <v>0</v>
          </cell>
          <cell r="Z429">
            <v>0</v>
          </cell>
          <cell r="AA429">
            <v>0</v>
          </cell>
          <cell r="AB429">
            <v>0</v>
          </cell>
          <cell r="AC429">
            <v>1.414511456498873</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67.169059373316216</v>
          </cell>
          <cell r="BC429">
            <v>0</v>
          </cell>
          <cell r="BD429">
            <v>0</v>
          </cell>
          <cell r="BE429">
            <v>27.3224043715847</v>
          </cell>
          <cell r="BF429">
            <v>28.013657053233327</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5.6228426847710153</v>
          </cell>
          <cell r="BX429">
            <v>7.3917808219178056</v>
          </cell>
          <cell r="BY429">
            <v>0</v>
          </cell>
          <cell r="CA429">
            <v>2.0412344110911604</v>
          </cell>
          <cell r="CB429">
            <v>0</v>
          </cell>
          <cell r="CC429">
            <v>10.483870967741936</v>
          </cell>
          <cell r="CD429">
            <v>4.6164582243181584</v>
          </cell>
          <cell r="CE429">
            <v>60.326669997508269</v>
          </cell>
          <cell r="CF429">
            <v>0</v>
          </cell>
          <cell r="CH429">
            <v>62.367904408599429</v>
          </cell>
          <cell r="CJ429">
            <v>40178</v>
          </cell>
          <cell r="CK429">
            <v>0</v>
          </cell>
          <cell r="CL429">
            <v>0</v>
          </cell>
          <cell r="CM429">
            <v>55.336061424818027</v>
          </cell>
          <cell r="CN429">
            <v>13.014623506688821</v>
          </cell>
          <cell r="CO429">
            <v>0</v>
          </cell>
          <cell r="CP429">
            <v>0</v>
          </cell>
          <cell r="CQ429">
            <v>0</v>
          </cell>
          <cell r="CR429">
            <v>0</v>
          </cell>
          <cell r="CS429">
            <v>0</v>
          </cell>
          <cell r="CU429">
            <v>40178</v>
          </cell>
          <cell r="CV429">
            <v>0</v>
          </cell>
          <cell r="CW429">
            <v>1.414511456498873</v>
          </cell>
          <cell r="CX429">
            <v>0</v>
          </cell>
          <cell r="CY429">
            <v>0</v>
          </cell>
          <cell r="CZ429">
            <v>0</v>
          </cell>
          <cell r="DA429">
            <v>0</v>
          </cell>
          <cell r="DB429">
            <v>0</v>
          </cell>
          <cell r="DC429">
            <v>0</v>
          </cell>
          <cell r="DD429">
            <v>0</v>
          </cell>
          <cell r="DE429">
            <v>0</v>
          </cell>
          <cell r="DF429">
            <v>0</v>
          </cell>
          <cell r="DG429">
            <v>0</v>
          </cell>
          <cell r="DH429">
            <v>67.169059373316216</v>
          </cell>
          <cell r="DI429">
            <v>0</v>
          </cell>
          <cell r="DJ429">
            <v>0</v>
          </cell>
          <cell r="DK429">
            <v>27.3224043715847</v>
          </cell>
          <cell r="DL429">
            <v>28.013657053233327</v>
          </cell>
          <cell r="DM429">
            <v>0</v>
          </cell>
          <cell r="DN429">
            <v>0</v>
          </cell>
          <cell r="DO429">
            <v>0</v>
          </cell>
          <cell r="DP429">
            <v>13.014623506688821</v>
          </cell>
          <cell r="DR429">
            <v>68.350684931506848</v>
          </cell>
          <cell r="DS429">
            <v>62.367904408599429</v>
          </cell>
          <cell r="DT429">
            <v>15.100329192060094</v>
          </cell>
          <cell r="DV429">
            <v>40178</v>
          </cell>
          <cell r="DW429">
            <v>0</v>
          </cell>
          <cell r="DY429">
            <v>49.7</v>
          </cell>
          <cell r="DZ429">
            <v>44.7</v>
          </cell>
          <cell r="EA429">
            <v>30</v>
          </cell>
          <cell r="EB429">
            <v>30</v>
          </cell>
          <cell r="ED429">
            <v>60</v>
          </cell>
          <cell r="EE429">
            <v>20</v>
          </cell>
          <cell r="EF429">
            <v>60.326669997508269</v>
          </cell>
          <cell r="EG429">
            <v>0.32666999750826875</v>
          </cell>
          <cell r="EH429">
            <v>60</v>
          </cell>
          <cell r="EJ429">
            <v>30</v>
          </cell>
          <cell r="EK429">
            <v>90</v>
          </cell>
          <cell r="EL429">
            <v>110</v>
          </cell>
          <cell r="EN429">
            <v>0</v>
          </cell>
          <cell r="EO429">
            <v>60</v>
          </cell>
          <cell r="EP429">
            <v>80</v>
          </cell>
          <cell r="ER429">
            <v>200</v>
          </cell>
          <cell r="ET429">
            <v>15</v>
          </cell>
          <cell r="EU429">
            <v>0</v>
          </cell>
          <cell r="EV429">
            <v>13.014623506688821</v>
          </cell>
          <cell r="EW429">
            <v>53.350684931506848</v>
          </cell>
          <cell r="EX429">
            <v>15</v>
          </cell>
          <cell r="EZ429">
            <v>40.336061424818027</v>
          </cell>
          <cell r="FA429">
            <v>55.336061424818027</v>
          </cell>
          <cell r="FB429">
            <v>59</v>
          </cell>
          <cell r="FC429">
            <v>68.350684931506848</v>
          </cell>
          <cell r="FE429">
            <v>38271.593315393518</v>
          </cell>
        </row>
      </sheetData>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GA"/>
      <sheetName val="Ent_Val_BA"/>
      <sheetName val="Revenue_FA"/>
      <sheetName val="Capex_FA"/>
      <sheetName val="Opex_FA"/>
      <sheetName val="Funding_FA"/>
      <sheetName val="ImpExp_FA"/>
      <sheetName val="Delay_Payment_FA"/>
      <sheetName val="Analysis_SC"/>
      <sheetName val="Ungeared_CF_FO"/>
      <sheetName val="Geared_CF_FO"/>
      <sheetName val="Summary_SC"/>
      <sheetName val="Summary_BO"/>
      <sheetName val="Tables_BO"/>
      <sheetName val="Charts_BO"/>
      <sheetName val="Financial_Statements_FO"/>
      <sheetName val="ImpExp_Temp_FO"/>
      <sheetName val="Checks_SC"/>
      <sheetName val="Alt_Chks_BO"/>
      <sheetName val="Key_SC"/>
      <sheetName val="Formats_&amp;_Styles_Key_BO"/>
      <sheetName val="Sheet_Naming_Key_BO"/>
      <sheetName val="Lookup_SC"/>
      <sheetName val="GL"/>
      <sheetName val="Other_BL"/>
      <sheetName val="Periodicity_BL"/>
      <sheetName val="OE"/>
      <sheetName val="Ref"/>
    </sheetNames>
    <sheetDataSet>
      <sheetData sheetId="0"/>
      <sheetData sheetId="1"/>
      <sheetData sheetId="2"/>
      <sheetData sheetId="3"/>
      <sheetData sheetId="4" refreshError="1">
        <row r="33">
          <cell r="J33">
            <v>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per"/>
      <sheetName val="#REF"/>
      <sheetName val="Strategies"/>
      <sheetName val="Input"/>
    </sheetNames>
    <sheetDataSet>
      <sheetData sheetId="0"/>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Assumptions"/>
      <sheetName val="SE TUOS"/>
      <sheetName val="ADL INPUTS"/>
      <sheetName val="SE INPUTS"/>
      <sheetName val="CODE"/>
      <sheetName val="CRITERIA1"/>
      <sheetName val="CRITERIA2"/>
      <sheetName val="Mildura Costs"/>
      <sheetName val="Cost 03_04"/>
      <sheetName val="Cost 04_05"/>
      <sheetName val="Cost 05_06"/>
      <sheetName val="Cost 06_07"/>
      <sheetName val="Cost 07_08"/>
      <sheetName val="Rchg 03_04"/>
      <sheetName val="Rchg 04_05"/>
      <sheetName val="Rchg 05_06"/>
      <sheetName val="Rchg 06_07"/>
      <sheetName val="Rchg 07_08"/>
      <sheetName val="COST Summary"/>
      <sheetName val="RECHARGE Summary"/>
      <sheetName val="P&amp;L"/>
      <sheetName val="ExecSumm"/>
      <sheetName val="Changes"/>
      <sheetName val="Price"/>
      <sheetName val="MAPS TUOS"/>
      <sheetName val="Term Sheets"/>
      <sheetName val="SE Vol &amp; Cost"/>
      <sheetName val="Sheet1 (2)"/>
      <sheetName val="Wholesale Vol"/>
      <sheetName val="Retail Vol"/>
      <sheetName val="ADL Vol &amp; Cost"/>
      <sheetName val="Recharge(Unit)"/>
      <sheetName val="SEAGAS TUOS"/>
      <sheetName val="Mildura TUOS"/>
      <sheetName val="EnvMDQ"/>
      <sheetName val="Demand customers"/>
      <sheetName val="volume customers"/>
      <sheetName val="MAP Balance"/>
      <sheetName val="Summ"/>
      <sheetName val="Summary ($)"/>
      <sheetName val="Summary (Unit)"/>
      <sheetName val="Old Vol"/>
      <sheetName val="Contract MDQ"/>
      <sheetName val="Cost($)"/>
      <sheetName val="Recharge($)"/>
      <sheetName val="SE Balance"/>
      <sheetName val="Input"/>
      <sheetName val="Profile"/>
      <sheetName val=" Rates"/>
      <sheetName val="P&amp;L 05_06"/>
      <sheetName val="SE_TUOS"/>
      <sheetName val="ADL_INPUTS"/>
      <sheetName val="SE_INPUTS"/>
      <sheetName val="Mildura_Costs"/>
      <sheetName val="Cost_03_04"/>
      <sheetName val="Cost_04_05"/>
      <sheetName val="Cost_05_06"/>
      <sheetName val="Cost_06_07"/>
      <sheetName val="Cost_07_08"/>
      <sheetName val="Rchg_03_04"/>
      <sheetName val="Rchg_04_05"/>
      <sheetName val="Rchg_05_06"/>
      <sheetName val="Rchg_06_07"/>
      <sheetName val="Rchg_07_08"/>
      <sheetName val="COST_Summary"/>
      <sheetName val="RECHARGE_Summary"/>
      <sheetName val="MAPS_TUOS"/>
      <sheetName val="Term_Sheets"/>
      <sheetName val="SE_Vol_&amp;_Cost"/>
      <sheetName val="Sheet1_(2)"/>
      <sheetName val="Wholesale_Vol"/>
      <sheetName val="Retail_Vol"/>
      <sheetName val="ADL_Vol_&amp;_Cost"/>
      <sheetName val="SEAGAS_TUOS"/>
      <sheetName val="Mildura_TUOS"/>
      <sheetName val="Demand_customers"/>
      <sheetName val="volume_customers"/>
      <sheetName val="MAP_Balance"/>
      <sheetName val="Summary_($)"/>
      <sheetName val="Summary_(Unit)"/>
      <sheetName val="Old_Vol"/>
      <sheetName val="Contract_MDQ"/>
      <sheetName val="SE_Balance"/>
      <sheetName val="_Rates"/>
      <sheetName val="P&amp;L_05_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 val="Input"/>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 Summary"/>
      <sheetName val="SA - MDQ"/>
      <sheetName val="Env AA Charges"/>
      <sheetName val="volumes"/>
      <sheetName val="costs"/>
      <sheetName val="SA_-_Summary"/>
      <sheetName val="SA_-_MDQ"/>
      <sheetName val="Env_AA_Charges"/>
      <sheetName val="Order Data"/>
    </sheetNames>
    <sheetDataSet>
      <sheetData sheetId="0" refreshError="1"/>
      <sheetData sheetId="1" refreshError="1"/>
      <sheetData sheetId="2" refreshError="1"/>
      <sheetData sheetId="3" refreshError="1">
        <row r="17">
          <cell r="B17">
            <v>1</v>
          </cell>
          <cell r="C17">
            <v>2</v>
          </cell>
          <cell r="D17">
            <v>3</v>
          </cell>
          <cell r="E17">
            <v>4</v>
          </cell>
          <cell r="F17">
            <v>5</v>
          </cell>
          <cell r="G17">
            <v>6</v>
          </cell>
          <cell r="H17">
            <v>7</v>
          </cell>
          <cell r="I17">
            <v>8</v>
          </cell>
          <cell r="J17">
            <v>9</v>
          </cell>
          <cell r="K17">
            <v>10</v>
          </cell>
          <cell r="L17">
            <v>11</v>
          </cell>
          <cell r="M17">
            <v>12</v>
          </cell>
        </row>
        <row r="18">
          <cell r="B18">
            <v>7.0000000000000007E-2</v>
          </cell>
          <cell r="C18">
            <v>7.0000000000000007E-2</v>
          </cell>
          <cell r="D18">
            <v>7.0000000000000007E-2</v>
          </cell>
          <cell r="E18">
            <v>7.0000000000000007E-2</v>
          </cell>
          <cell r="F18">
            <v>7.0000000000000007E-2</v>
          </cell>
          <cell r="G18">
            <v>0.08</v>
          </cell>
          <cell r="H18">
            <v>0.11</v>
          </cell>
          <cell r="I18">
            <v>0.11</v>
          </cell>
          <cell r="J18">
            <v>0.11</v>
          </cell>
          <cell r="K18">
            <v>0.08</v>
          </cell>
          <cell r="L18">
            <v>0.08</v>
          </cell>
          <cell r="M18">
            <v>0.08</v>
          </cell>
        </row>
      </sheetData>
      <sheetData sheetId="4" refreshError="1"/>
      <sheetData sheetId="5"/>
      <sheetData sheetId="6"/>
      <sheetData sheetId="7"/>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 12 Dec 08"/>
      <sheetName val="Valuation as at 31 Dec 08"/>
      <sheetName val="Prospective Effectiveness"/>
      <sheetName val="Retrospective Effectiveness"/>
      <sheetName val="CPI Ratio Curve"/>
      <sheetName val="Interest Rates"/>
      <sheetName val="Discount Factors"/>
      <sheetName val="CPI Curves"/>
      <sheetName val="volumes"/>
    </sheetNames>
    <sheetDataSet>
      <sheetData sheetId="0" refreshError="1"/>
      <sheetData sheetId="1" refreshError="1"/>
      <sheetData sheetId="2" refreshError="1"/>
      <sheetData sheetId="3" refreshError="1"/>
      <sheetData sheetId="4" refreshError="1">
        <row r="7">
          <cell r="D7">
            <v>38748</v>
          </cell>
          <cell r="E7">
            <v>38776</v>
          </cell>
          <cell r="F7">
            <v>38807</v>
          </cell>
          <cell r="G7">
            <v>38837</v>
          </cell>
          <cell r="H7">
            <v>38868</v>
          </cell>
          <cell r="I7">
            <v>38898</v>
          </cell>
          <cell r="J7">
            <v>38929</v>
          </cell>
          <cell r="K7">
            <v>38960</v>
          </cell>
          <cell r="L7">
            <v>38990</v>
          </cell>
          <cell r="M7">
            <v>39021</v>
          </cell>
          <cell r="N7">
            <v>39051</v>
          </cell>
          <cell r="O7">
            <v>39082</v>
          </cell>
          <cell r="P7">
            <v>39113</v>
          </cell>
          <cell r="Q7">
            <v>39141</v>
          </cell>
          <cell r="R7">
            <v>39172</v>
          </cell>
          <cell r="S7">
            <v>39202</v>
          </cell>
          <cell r="T7">
            <v>39233</v>
          </cell>
          <cell r="U7">
            <v>39263</v>
          </cell>
          <cell r="V7">
            <v>39294</v>
          </cell>
          <cell r="W7">
            <v>39325</v>
          </cell>
          <cell r="X7">
            <v>39355</v>
          </cell>
          <cell r="Y7">
            <v>39386</v>
          </cell>
          <cell r="Z7">
            <v>39416</v>
          </cell>
          <cell r="AA7">
            <v>39447</v>
          </cell>
          <cell r="AB7">
            <v>39478</v>
          </cell>
          <cell r="AC7">
            <v>39507</v>
          </cell>
          <cell r="AD7">
            <v>39538</v>
          </cell>
          <cell r="AE7">
            <v>39568</v>
          </cell>
          <cell r="AF7">
            <v>39598</v>
          </cell>
          <cell r="AG7">
            <v>39629</v>
          </cell>
          <cell r="AH7">
            <v>39660</v>
          </cell>
          <cell r="AI7">
            <v>39689</v>
          </cell>
          <cell r="AJ7">
            <v>39721</v>
          </cell>
          <cell r="AK7">
            <v>39752</v>
          </cell>
          <cell r="AL7">
            <v>39780</v>
          </cell>
          <cell r="AM7">
            <v>39786</v>
          </cell>
          <cell r="AN7">
            <v>39794</v>
          </cell>
          <cell r="AO7">
            <v>39813</v>
          </cell>
          <cell r="AP7">
            <v>39843</v>
          </cell>
          <cell r="AQ7">
            <v>39871</v>
          </cell>
        </row>
      </sheetData>
      <sheetData sheetId="5" refreshError="1"/>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sheetName val="VOLS"/>
      <sheetName val="MDQ"/>
      <sheetName val="Supply Costs"/>
      <sheetName val="TUOS Costs"/>
      <sheetName val="Supply Balance"/>
      <sheetName val="&lt;10TJ Dx Calc"/>
      <sheetName val="Special Reads"/>
      <sheetName val="Banking"/>
      <sheetName val="ExecSums1"/>
      <sheetName val="Exec Sums"/>
      <sheetName val="DUOS Actuals"/>
      <sheetName val="Costs"/>
      <sheetName val="Recharges"/>
      <sheetName val="Analysis"/>
      <sheetName val="Total Costs"/>
      <sheetName val="Cost Vs Recharge"/>
      <sheetName val="Contracts Inputs"/>
      <sheetName val="Recharge Summary"/>
      <sheetName val="Wellhead Summary"/>
      <sheetName val="TUOS JT"/>
      <sheetName val="Cost Summary Source"/>
      <sheetName val="Cost Summary"/>
      <sheetName val="P&amp;L"/>
      <sheetName val="Supply_Costs"/>
      <sheetName val="TUOS_Costs"/>
      <sheetName val="Supply_Balance"/>
      <sheetName val="&lt;10TJ_Dx_Calc"/>
      <sheetName val="Special_Reads"/>
      <sheetName val="Exec_Sums"/>
      <sheetName val="DUOS_Actuals"/>
      <sheetName val="Total_Costs"/>
      <sheetName val="Cost_Vs_Recharge"/>
      <sheetName val="Contracts_Inputs"/>
      <sheetName val="Recharge_Summary"/>
      <sheetName val="Wellhead_Summary"/>
      <sheetName val="TUOS_JT"/>
      <sheetName val="Cost_Summary_Source"/>
      <sheetName val="Cost_Summary"/>
      <sheetName val="CPI Ratio Curve"/>
    </sheetNames>
    <sheetDataSet>
      <sheetData sheetId="0"/>
      <sheetData sheetId="1"/>
      <sheetData sheetId="2"/>
      <sheetData sheetId="3"/>
      <sheetData sheetId="4" refreshError="1">
        <row r="143">
          <cell r="K143">
            <v>0</v>
          </cell>
        </row>
        <row r="144">
          <cell r="K144">
            <v>2.1909999999999998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3">
          <cell r="K143">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IE query final"/>
      <sheetName val="Finance 1 YTD"/>
      <sheetName val="Sheet2"/>
      <sheetName val="Final"/>
      <sheetName val="Journal"/>
      <sheetName val="Supply Costs"/>
    </sheetNames>
    <sheetDataSet>
      <sheetData sheetId="0" refreshError="1"/>
      <sheetData sheetId="1" refreshError="1"/>
      <sheetData sheetId="2" refreshError="1">
        <row r="5">
          <cell r="A5">
            <v>450000406</v>
          </cell>
          <cell r="B5" t="str">
            <v>450000406 - Ipswich Motorwa</v>
          </cell>
          <cell r="C5">
            <v>0</v>
          </cell>
          <cell r="D5">
            <v>0</v>
          </cell>
          <cell r="E5">
            <v>0</v>
          </cell>
          <cell r="F5">
            <v>0</v>
          </cell>
          <cell r="G5">
            <v>222.63</v>
          </cell>
          <cell r="H5">
            <v>0</v>
          </cell>
          <cell r="I5">
            <v>-222.63</v>
          </cell>
          <cell r="J5">
            <v>0</v>
          </cell>
        </row>
        <row r="6">
          <cell r="A6">
            <v>450050153</v>
          </cell>
          <cell r="B6" t="str">
            <v>450050153 - RW - Recoverabl</v>
          </cell>
          <cell r="C6">
            <v>0</v>
          </cell>
          <cell r="D6">
            <v>0</v>
          </cell>
          <cell r="E6">
            <v>0</v>
          </cell>
          <cell r="F6">
            <v>0</v>
          </cell>
          <cell r="G6">
            <v>1851.11</v>
          </cell>
          <cell r="H6">
            <v>0</v>
          </cell>
          <cell r="I6">
            <v>-1851.11</v>
          </cell>
          <cell r="J6">
            <v>0</v>
          </cell>
        </row>
        <row r="7">
          <cell r="A7">
            <v>450050154</v>
          </cell>
          <cell r="B7" t="str">
            <v>450050154 - RW - Site Watch</v>
          </cell>
          <cell r="C7">
            <v>52692.71</v>
          </cell>
          <cell r="D7">
            <v>8458.4500000000007</v>
          </cell>
          <cell r="E7">
            <v>-44234.26</v>
          </cell>
          <cell r="F7">
            <v>-522.95940745644896</v>
          </cell>
          <cell r="G7">
            <v>234936.32000000001</v>
          </cell>
          <cell r="H7">
            <v>106999.99</v>
          </cell>
          <cell r="I7">
            <v>-127936.33</v>
          </cell>
          <cell r="J7">
            <v>-119.566674725857</v>
          </cell>
        </row>
        <row r="8">
          <cell r="A8">
            <v>450050155</v>
          </cell>
          <cell r="B8" t="str">
            <v>450050155 - RW - Damage to</v>
          </cell>
          <cell r="C8">
            <v>8194.1200000000008</v>
          </cell>
          <cell r="D8">
            <v>0</v>
          </cell>
          <cell r="E8">
            <v>-8194.1200000000008</v>
          </cell>
          <cell r="F8">
            <v>0</v>
          </cell>
          <cell r="G8">
            <v>141818.43</v>
          </cell>
          <cell r="H8">
            <v>0</v>
          </cell>
          <cell r="I8">
            <v>-141818.43</v>
          </cell>
          <cell r="J8">
            <v>0</v>
          </cell>
        </row>
        <row r="9">
          <cell r="A9">
            <v>450050162</v>
          </cell>
          <cell r="B9" t="str">
            <v>450050162 - R0078126</v>
          </cell>
          <cell r="C9">
            <v>0</v>
          </cell>
          <cell r="D9">
            <v>0</v>
          </cell>
          <cell r="E9">
            <v>0</v>
          </cell>
          <cell r="F9">
            <v>0</v>
          </cell>
          <cell r="G9">
            <v>1592.5</v>
          </cell>
          <cell r="H9">
            <v>0</v>
          </cell>
          <cell r="I9">
            <v>-1592.5</v>
          </cell>
          <cell r="J9">
            <v>0</v>
          </cell>
        </row>
        <row r="10">
          <cell r="A10">
            <v>450050164</v>
          </cell>
          <cell r="B10" t="str">
            <v>450050164 - R0082739</v>
          </cell>
          <cell r="C10">
            <v>0</v>
          </cell>
          <cell r="D10">
            <v>0</v>
          </cell>
          <cell r="E10">
            <v>0</v>
          </cell>
          <cell r="F10">
            <v>0</v>
          </cell>
          <cell r="G10">
            <v>0</v>
          </cell>
          <cell r="H10">
            <v>0</v>
          </cell>
          <cell r="I10">
            <v>0</v>
          </cell>
          <cell r="J10">
            <v>0</v>
          </cell>
        </row>
        <row r="11">
          <cell r="A11">
            <v>450050165</v>
          </cell>
          <cell r="B11" t="str">
            <v>450050165 - R0083708</v>
          </cell>
          <cell r="C11">
            <v>0</v>
          </cell>
          <cell r="D11">
            <v>0</v>
          </cell>
          <cell r="E11">
            <v>0</v>
          </cell>
          <cell r="F11">
            <v>0</v>
          </cell>
          <cell r="G11">
            <v>10626.65</v>
          </cell>
          <cell r="H11">
            <v>0</v>
          </cell>
          <cell r="I11">
            <v>-10626.65</v>
          </cell>
          <cell r="J11">
            <v>0</v>
          </cell>
        </row>
        <row r="12">
          <cell r="A12">
            <v>450050166</v>
          </cell>
          <cell r="B12" t="str">
            <v>450050166 - R0083937</v>
          </cell>
          <cell r="C12">
            <v>0</v>
          </cell>
          <cell r="D12">
            <v>0</v>
          </cell>
          <cell r="E12">
            <v>0</v>
          </cell>
          <cell r="F12">
            <v>0</v>
          </cell>
          <cell r="G12">
            <v>9.0949470177292804E-13</v>
          </cell>
          <cell r="H12">
            <v>0</v>
          </cell>
          <cell r="I12">
            <v>-9.0949470177292804E-13</v>
          </cell>
          <cell r="J12">
            <v>0</v>
          </cell>
        </row>
        <row r="13">
          <cell r="A13">
            <v>450050168</v>
          </cell>
          <cell r="B13" t="str">
            <v>450050168 - R0085614</v>
          </cell>
          <cell r="C13">
            <v>0</v>
          </cell>
          <cell r="D13">
            <v>0</v>
          </cell>
          <cell r="E13">
            <v>0</v>
          </cell>
          <cell r="F13">
            <v>0</v>
          </cell>
          <cell r="G13">
            <v>37436</v>
          </cell>
          <cell r="H13">
            <v>0</v>
          </cell>
          <cell r="I13">
            <v>-37436</v>
          </cell>
          <cell r="J13">
            <v>0</v>
          </cell>
        </row>
        <row r="14">
          <cell r="A14">
            <v>450050169</v>
          </cell>
          <cell r="B14" t="str">
            <v>450050169 - R0087102</v>
          </cell>
          <cell r="C14">
            <v>0</v>
          </cell>
          <cell r="D14">
            <v>0</v>
          </cell>
          <cell r="E14">
            <v>0</v>
          </cell>
          <cell r="F14">
            <v>0</v>
          </cell>
          <cell r="G14">
            <v>35052.449999999997</v>
          </cell>
          <cell r="H14">
            <v>0</v>
          </cell>
          <cell r="I14">
            <v>-35052.449999999997</v>
          </cell>
          <cell r="J14">
            <v>0</v>
          </cell>
        </row>
        <row r="15">
          <cell r="A15">
            <v>450050172</v>
          </cell>
          <cell r="B15" t="str">
            <v>450050172 - R0083225</v>
          </cell>
          <cell r="C15">
            <v>0</v>
          </cell>
          <cell r="D15">
            <v>0</v>
          </cell>
          <cell r="E15">
            <v>0</v>
          </cell>
          <cell r="F15">
            <v>0</v>
          </cell>
          <cell r="G15">
            <v>83523.89</v>
          </cell>
          <cell r="H15">
            <v>0</v>
          </cell>
          <cell r="I15">
            <v>-83523.89</v>
          </cell>
          <cell r="J15">
            <v>0</v>
          </cell>
        </row>
        <row r="16">
          <cell r="A16">
            <v>450050176</v>
          </cell>
          <cell r="B16" t="str">
            <v>450050176 - R0088001</v>
          </cell>
          <cell r="C16">
            <v>0</v>
          </cell>
          <cell r="D16">
            <v>0</v>
          </cell>
          <cell r="E16">
            <v>0</v>
          </cell>
          <cell r="F16">
            <v>0</v>
          </cell>
          <cell r="G16">
            <v>517341.9</v>
          </cell>
          <cell r="H16">
            <v>0</v>
          </cell>
          <cell r="I16">
            <v>-517341.9</v>
          </cell>
          <cell r="J16">
            <v>0</v>
          </cell>
        </row>
        <row r="17">
          <cell r="A17">
            <v>450050180</v>
          </cell>
          <cell r="B17" t="str">
            <v>450050180 - R0087299</v>
          </cell>
          <cell r="C17">
            <v>11322</v>
          </cell>
          <cell r="D17">
            <v>0</v>
          </cell>
          <cell r="E17">
            <v>-11322</v>
          </cell>
          <cell r="F17">
            <v>0</v>
          </cell>
          <cell r="G17">
            <v>309699.94</v>
          </cell>
          <cell r="H17">
            <v>0</v>
          </cell>
          <cell r="I17">
            <v>-309699.94</v>
          </cell>
          <cell r="J17">
            <v>0</v>
          </cell>
        </row>
        <row r="18">
          <cell r="A18">
            <v>450050181</v>
          </cell>
          <cell r="B18" t="str">
            <v>450050181 - R0076784</v>
          </cell>
          <cell r="C18">
            <v>0</v>
          </cell>
          <cell r="D18">
            <v>0</v>
          </cell>
          <cell r="E18">
            <v>0</v>
          </cell>
          <cell r="F18">
            <v>0</v>
          </cell>
          <cell r="G18">
            <v>68995.12</v>
          </cell>
          <cell r="H18">
            <v>0</v>
          </cell>
          <cell r="I18">
            <v>-68995.12</v>
          </cell>
          <cell r="J18">
            <v>0</v>
          </cell>
        </row>
        <row r="19">
          <cell r="A19">
            <v>450050182</v>
          </cell>
          <cell r="B19" t="str">
            <v>450050182 - Waterford Rd</v>
          </cell>
          <cell r="C19">
            <v>225.39</v>
          </cell>
          <cell r="D19">
            <v>0</v>
          </cell>
          <cell r="E19">
            <v>-225.39</v>
          </cell>
          <cell r="F19">
            <v>0</v>
          </cell>
          <cell r="G19">
            <v>810227.19999999995</v>
          </cell>
          <cell r="H19">
            <v>0</v>
          </cell>
          <cell r="I19">
            <v>-810227.19999999995</v>
          </cell>
          <cell r="J19">
            <v>0</v>
          </cell>
        </row>
        <row r="20">
          <cell r="A20">
            <v>450050183</v>
          </cell>
          <cell r="B20" t="str">
            <v>450050183 - LCC HP PE</v>
          </cell>
          <cell r="C20">
            <v>0</v>
          </cell>
          <cell r="D20">
            <v>0</v>
          </cell>
          <cell r="E20">
            <v>0</v>
          </cell>
          <cell r="F20">
            <v>0</v>
          </cell>
          <cell r="G20">
            <v>6272.07</v>
          </cell>
          <cell r="H20">
            <v>0</v>
          </cell>
          <cell r="I20">
            <v>-6272.07</v>
          </cell>
          <cell r="J20">
            <v>0</v>
          </cell>
        </row>
        <row r="21">
          <cell r="A21">
            <v>450050184</v>
          </cell>
          <cell r="B21" t="str">
            <v>450050184 - RC-CR-PA-001-01</v>
          </cell>
          <cell r="C21">
            <v>3857.19</v>
          </cell>
          <cell r="D21">
            <v>0</v>
          </cell>
          <cell r="E21">
            <v>-3857.19</v>
          </cell>
          <cell r="F21">
            <v>0</v>
          </cell>
          <cell r="G21">
            <v>3939.69</v>
          </cell>
          <cell r="H21">
            <v>0</v>
          </cell>
          <cell r="I21">
            <v>-3939.69</v>
          </cell>
          <cell r="J21">
            <v>0</v>
          </cell>
        </row>
        <row r="22">
          <cell r="A22">
            <v>450050185</v>
          </cell>
          <cell r="B22" t="str">
            <v>450050185 - RC-CR-PA-002-01</v>
          </cell>
          <cell r="C22">
            <v>785.53</v>
          </cell>
          <cell r="D22">
            <v>0</v>
          </cell>
          <cell r="E22">
            <v>-785.53</v>
          </cell>
          <cell r="F22">
            <v>0</v>
          </cell>
          <cell r="G22">
            <v>58218.43</v>
          </cell>
          <cell r="H22">
            <v>0</v>
          </cell>
          <cell r="I22">
            <v>-58218.43</v>
          </cell>
          <cell r="J22">
            <v>0</v>
          </cell>
        </row>
        <row r="23">
          <cell r="A23">
            <v>450050186</v>
          </cell>
          <cell r="B23" t="str">
            <v>450050186 - RC-CR-PA-003-01</v>
          </cell>
          <cell r="C23">
            <v>0</v>
          </cell>
          <cell r="D23">
            <v>0</v>
          </cell>
          <cell r="E23">
            <v>0</v>
          </cell>
          <cell r="F23">
            <v>0</v>
          </cell>
          <cell r="G23">
            <v>54205.16</v>
          </cell>
          <cell r="H23">
            <v>0</v>
          </cell>
          <cell r="I23">
            <v>-54205.16</v>
          </cell>
          <cell r="J23">
            <v>0</v>
          </cell>
        </row>
        <row r="24">
          <cell r="A24">
            <v>450050187</v>
          </cell>
          <cell r="B24" t="str">
            <v>450050187 - RC-CR-PA-004-01</v>
          </cell>
          <cell r="C24">
            <v>2065.71</v>
          </cell>
          <cell r="D24">
            <v>0</v>
          </cell>
          <cell r="E24">
            <v>-2065.71</v>
          </cell>
          <cell r="F24">
            <v>0</v>
          </cell>
          <cell r="G24">
            <v>23701.040000000001</v>
          </cell>
          <cell r="H24">
            <v>0</v>
          </cell>
          <cell r="I24">
            <v>-23701.040000000001</v>
          </cell>
          <cell r="J24">
            <v>0</v>
          </cell>
        </row>
        <row r="25">
          <cell r="A25">
            <v>450050188</v>
          </cell>
          <cell r="B25" t="str">
            <v>450050188 - RC-CR-PA-005-01</v>
          </cell>
          <cell r="C25">
            <v>0</v>
          </cell>
          <cell r="D25">
            <v>0</v>
          </cell>
          <cell r="E25">
            <v>0</v>
          </cell>
          <cell r="F25">
            <v>0</v>
          </cell>
          <cell r="G25">
            <v>73882.7</v>
          </cell>
          <cell r="H25">
            <v>0</v>
          </cell>
          <cell r="I25">
            <v>-73882.7</v>
          </cell>
          <cell r="J25">
            <v>0</v>
          </cell>
        </row>
        <row r="26">
          <cell r="A26">
            <v>450050190</v>
          </cell>
          <cell r="B26" t="str">
            <v>450050190 - RC-CR-PA-007-01</v>
          </cell>
          <cell r="C26">
            <v>0</v>
          </cell>
          <cell r="D26">
            <v>0</v>
          </cell>
          <cell r="E26">
            <v>0</v>
          </cell>
          <cell r="F26">
            <v>0</v>
          </cell>
          <cell r="G26">
            <v>42432.01</v>
          </cell>
          <cell r="H26">
            <v>0</v>
          </cell>
          <cell r="I26">
            <v>-42432.01</v>
          </cell>
          <cell r="J26">
            <v>0</v>
          </cell>
        </row>
        <row r="27">
          <cell r="A27">
            <v>450050191</v>
          </cell>
          <cell r="B27" t="str">
            <v>450050191 - RC-CR-PA-008-01</v>
          </cell>
          <cell r="C27">
            <v>320</v>
          </cell>
          <cell r="D27">
            <v>0</v>
          </cell>
          <cell r="E27">
            <v>-320</v>
          </cell>
          <cell r="F27">
            <v>0</v>
          </cell>
          <cell r="G27">
            <v>8673.09</v>
          </cell>
          <cell r="H27">
            <v>0</v>
          </cell>
          <cell r="I27">
            <v>-8673.09</v>
          </cell>
          <cell r="J27">
            <v>0</v>
          </cell>
        </row>
        <row r="28">
          <cell r="A28">
            <v>450050192</v>
          </cell>
          <cell r="B28" t="str">
            <v>450050192 - Mt Isa Hot Tap</v>
          </cell>
          <cell r="C28">
            <v>0</v>
          </cell>
          <cell r="D28">
            <v>0</v>
          </cell>
          <cell r="E28">
            <v>0</v>
          </cell>
          <cell r="F28">
            <v>0</v>
          </cell>
          <cell r="G28">
            <v>42745.83</v>
          </cell>
          <cell r="H28">
            <v>0</v>
          </cell>
          <cell r="I28">
            <v>-42745.83</v>
          </cell>
          <cell r="J28">
            <v>0</v>
          </cell>
        </row>
        <row r="29">
          <cell r="A29">
            <v>450050193</v>
          </cell>
          <cell r="B29" t="str">
            <v>450050193 - Calam Rd</v>
          </cell>
          <cell r="C29">
            <v>0</v>
          </cell>
          <cell r="D29">
            <v>0</v>
          </cell>
          <cell r="E29">
            <v>0</v>
          </cell>
          <cell r="F29">
            <v>0</v>
          </cell>
          <cell r="G29">
            <v>3181.93</v>
          </cell>
          <cell r="H29">
            <v>0</v>
          </cell>
          <cell r="I29">
            <v>-3181.93</v>
          </cell>
          <cell r="J29">
            <v>0</v>
          </cell>
        </row>
        <row r="30">
          <cell r="A30">
            <v>450050194</v>
          </cell>
          <cell r="B30" t="str">
            <v>450050194 - RC-CO-PL-001-01</v>
          </cell>
          <cell r="C30">
            <v>0</v>
          </cell>
          <cell r="D30">
            <v>0</v>
          </cell>
          <cell r="E30">
            <v>0</v>
          </cell>
          <cell r="F30">
            <v>0</v>
          </cell>
          <cell r="G30">
            <v>0</v>
          </cell>
          <cell r="H30">
            <v>0</v>
          </cell>
          <cell r="I30">
            <v>0</v>
          </cell>
          <cell r="J30">
            <v>0</v>
          </cell>
        </row>
        <row r="31">
          <cell r="A31">
            <v>450050195</v>
          </cell>
          <cell r="B31" t="str">
            <v>450050195 - New England 001</v>
          </cell>
          <cell r="C31">
            <v>0</v>
          </cell>
          <cell r="D31">
            <v>0</v>
          </cell>
          <cell r="E31">
            <v>0</v>
          </cell>
          <cell r="F31">
            <v>0</v>
          </cell>
          <cell r="G31">
            <v>322.87</v>
          </cell>
          <cell r="H31">
            <v>0</v>
          </cell>
          <cell r="I31">
            <v>-322.87</v>
          </cell>
          <cell r="J31">
            <v>0</v>
          </cell>
        </row>
        <row r="32">
          <cell r="A32">
            <v>450050197</v>
          </cell>
          <cell r="B32" t="str">
            <v>450050197 - Toohey Rd</v>
          </cell>
          <cell r="C32">
            <v>0</v>
          </cell>
          <cell r="D32">
            <v>0</v>
          </cell>
          <cell r="E32">
            <v>0</v>
          </cell>
          <cell r="F32">
            <v>0</v>
          </cell>
          <cell r="G32">
            <v>1239.56</v>
          </cell>
          <cell r="H32">
            <v>0</v>
          </cell>
          <cell r="I32">
            <v>-1239.56</v>
          </cell>
          <cell r="J32">
            <v>0</v>
          </cell>
        </row>
        <row r="33">
          <cell r="A33">
            <v>450050200</v>
          </cell>
          <cell r="B33" t="str">
            <v>450050200 - Merivale St Sth</v>
          </cell>
          <cell r="C33">
            <v>0</v>
          </cell>
          <cell r="D33">
            <v>0</v>
          </cell>
          <cell r="E33">
            <v>0</v>
          </cell>
          <cell r="F33">
            <v>0</v>
          </cell>
          <cell r="G33">
            <v>-388.37000000000302</v>
          </cell>
          <cell r="H33">
            <v>0</v>
          </cell>
          <cell r="I33">
            <v>388.37000000000302</v>
          </cell>
          <cell r="J33">
            <v>0</v>
          </cell>
        </row>
        <row r="34">
          <cell r="A34">
            <v>450050201</v>
          </cell>
          <cell r="B34" t="str">
            <v>450050201 - Runcom Railway</v>
          </cell>
          <cell r="C34">
            <v>0</v>
          </cell>
          <cell r="D34">
            <v>0</v>
          </cell>
          <cell r="E34">
            <v>0</v>
          </cell>
          <cell r="F34">
            <v>0</v>
          </cell>
          <cell r="G34">
            <v>-806.02</v>
          </cell>
          <cell r="H34">
            <v>0</v>
          </cell>
          <cell r="I34">
            <v>806.02</v>
          </cell>
          <cell r="J34">
            <v>0</v>
          </cell>
        </row>
        <row r="35">
          <cell r="A35">
            <v>450050202</v>
          </cell>
          <cell r="B35" t="str">
            <v>450050202 - Foxwell Rd</v>
          </cell>
          <cell r="C35">
            <v>0</v>
          </cell>
          <cell r="D35">
            <v>0</v>
          </cell>
          <cell r="E35">
            <v>0</v>
          </cell>
          <cell r="F35">
            <v>0</v>
          </cell>
          <cell r="G35">
            <v>24001.7</v>
          </cell>
          <cell r="H35">
            <v>0</v>
          </cell>
          <cell r="I35">
            <v>-24001.7</v>
          </cell>
          <cell r="J35">
            <v>0</v>
          </cell>
        </row>
        <row r="36">
          <cell r="A36">
            <v>450050204</v>
          </cell>
          <cell r="B36" t="str">
            <v>450050204 - Palm Beach</v>
          </cell>
          <cell r="C36">
            <v>0</v>
          </cell>
          <cell r="D36">
            <v>0</v>
          </cell>
          <cell r="E36">
            <v>0</v>
          </cell>
          <cell r="F36">
            <v>0</v>
          </cell>
          <cell r="G36">
            <v>9432.15</v>
          </cell>
          <cell r="H36">
            <v>0</v>
          </cell>
          <cell r="I36">
            <v>-9432.15</v>
          </cell>
          <cell r="J36">
            <v>0</v>
          </cell>
        </row>
        <row r="37">
          <cell r="A37">
            <v>450050205</v>
          </cell>
          <cell r="B37" t="str">
            <v>450050205 - Days Rd Coomera</v>
          </cell>
          <cell r="C37">
            <v>0</v>
          </cell>
          <cell r="D37">
            <v>0</v>
          </cell>
          <cell r="E37">
            <v>0</v>
          </cell>
          <cell r="F37">
            <v>0</v>
          </cell>
          <cell r="G37">
            <v>-776.36</v>
          </cell>
          <cell r="H37">
            <v>0</v>
          </cell>
          <cell r="I37">
            <v>776.36</v>
          </cell>
          <cell r="J37">
            <v>0</v>
          </cell>
        </row>
        <row r="38">
          <cell r="A38">
            <v>450050206</v>
          </cell>
          <cell r="B38" t="str">
            <v>450050206 - UCRP:2</v>
          </cell>
          <cell r="C38">
            <v>48.76</v>
          </cell>
          <cell r="D38">
            <v>0</v>
          </cell>
          <cell r="E38">
            <v>-48.76</v>
          </cell>
          <cell r="F38">
            <v>0</v>
          </cell>
          <cell r="G38">
            <v>2253.17</v>
          </cell>
          <cell r="H38">
            <v>0</v>
          </cell>
          <cell r="I38">
            <v>-2253.17</v>
          </cell>
          <cell r="J38">
            <v>0</v>
          </cell>
        </row>
        <row r="39">
          <cell r="A39">
            <v>450050207</v>
          </cell>
          <cell r="B39" t="str">
            <v>450050207 - 45220</v>
          </cell>
          <cell r="C39">
            <v>0</v>
          </cell>
          <cell r="D39">
            <v>0</v>
          </cell>
          <cell r="E39">
            <v>0</v>
          </cell>
          <cell r="F39">
            <v>0</v>
          </cell>
          <cell r="G39">
            <v>1022.26</v>
          </cell>
          <cell r="H39">
            <v>0</v>
          </cell>
          <cell r="I39">
            <v>-1022.26</v>
          </cell>
          <cell r="J39">
            <v>0</v>
          </cell>
        </row>
        <row r="40">
          <cell r="A40">
            <v>450050208</v>
          </cell>
          <cell r="B40" t="str">
            <v>450050208 - 45221</v>
          </cell>
          <cell r="C40">
            <v>19883.93</v>
          </cell>
          <cell r="D40">
            <v>0</v>
          </cell>
          <cell r="E40">
            <v>-19883.93</v>
          </cell>
          <cell r="F40">
            <v>0</v>
          </cell>
          <cell r="G40">
            <v>288907.96999999997</v>
          </cell>
          <cell r="H40">
            <v>0</v>
          </cell>
          <cell r="I40">
            <v>-288907.96999999997</v>
          </cell>
          <cell r="J40">
            <v>0</v>
          </cell>
        </row>
        <row r="41">
          <cell r="A41">
            <v>450050209</v>
          </cell>
          <cell r="B41" t="str">
            <v>450050209 - 45225</v>
          </cell>
          <cell r="C41">
            <v>0</v>
          </cell>
          <cell r="D41">
            <v>0</v>
          </cell>
          <cell r="E41">
            <v>0</v>
          </cell>
          <cell r="F41">
            <v>0</v>
          </cell>
          <cell r="G41">
            <v>44679.64</v>
          </cell>
          <cell r="H41">
            <v>0</v>
          </cell>
          <cell r="I41">
            <v>-44679.64</v>
          </cell>
          <cell r="J41">
            <v>0</v>
          </cell>
        </row>
        <row r="42">
          <cell r="A42">
            <v>450050213</v>
          </cell>
          <cell r="B42" t="str">
            <v>450050213 - Springfield Tra</v>
          </cell>
          <cell r="C42">
            <v>96182.24</v>
          </cell>
          <cell r="D42">
            <v>0</v>
          </cell>
          <cell r="E42">
            <v>-96182.24</v>
          </cell>
          <cell r="F42">
            <v>0</v>
          </cell>
          <cell r="G42">
            <v>149300.82999999999</v>
          </cell>
          <cell r="H42">
            <v>0</v>
          </cell>
          <cell r="I42">
            <v>-149300.82999999999</v>
          </cell>
          <cell r="J42">
            <v>0</v>
          </cell>
        </row>
        <row r="43">
          <cell r="A43">
            <v>450050214</v>
          </cell>
          <cell r="B43" t="str">
            <v>450050214 - 45237</v>
          </cell>
          <cell r="C43">
            <v>0</v>
          </cell>
          <cell r="D43">
            <v>0</v>
          </cell>
          <cell r="E43">
            <v>0</v>
          </cell>
          <cell r="F43">
            <v>0</v>
          </cell>
          <cell r="G43">
            <v>10217.540000000001</v>
          </cell>
          <cell r="H43">
            <v>0</v>
          </cell>
          <cell r="I43">
            <v>-10217.540000000001</v>
          </cell>
          <cell r="J43">
            <v>0</v>
          </cell>
        </row>
        <row r="44">
          <cell r="A44">
            <v>450050215</v>
          </cell>
          <cell r="B44" t="str">
            <v>450050215 - 45238</v>
          </cell>
          <cell r="C44">
            <v>0</v>
          </cell>
          <cell r="D44">
            <v>0</v>
          </cell>
          <cell r="E44">
            <v>0</v>
          </cell>
          <cell r="F44">
            <v>0</v>
          </cell>
          <cell r="G44">
            <v>0</v>
          </cell>
          <cell r="H44">
            <v>0</v>
          </cell>
          <cell r="I44">
            <v>0</v>
          </cell>
          <cell r="J44">
            <v>0</v>
          </cell>
        </row>
        <row r="45">
          <cell r="A45">
            <v>450050216</v>
          </cell>
          <cell r="B45" t="str">
            <v>450050216 - StanboroughRd</v>
          </cell>
          <cell r="C45">
            <v>0</v>
          </cell>
          <cell r="D45">
            <v>0</v>
          </cell>
          <cell r="E45">
            <v>0</v>
          </cell>
          <cell r="F45">
            <v>0</v>
          </cell>
          <cell r="G45">
            <v>4227.16</v>
          </cell>
          <cell r="H45">
            <v>0</v>
          </cell>
          <cell r="I45">
            <v>-4227.16</v>
          </cell>
          <cell r="J45">
            <v>0</v>
          </cell>
        </row>
        <row r="46">
          <cell r="A46">
            <v>450050222</v>
          </cell>
          <cell r="B46" t="str">
            <v>450050222 - GCCC Stormwater</v>
          </cell>
          <cell r="C46">
            <v>0</v>
          </cell>
          <cell r="D46">
            <v>0</v>
          </cell>
          <cell r="E46">
            <v>0</v>
          </cell>
          <cell r="F46">
            <v>0</v>
          </cell>
          <cell r="G46">
            <v>7788.13</v>
          </cell>
          <cell r="H46">
            <v>0</v>
          </cell>
          <cell r="I46">
            <v>-7788.13</v>
          </cell>
          <cell r="J46">
            <v>0</v>
          </cell>
        </row>
        <row r="47">
          <cell r="A47">
            <v>450050223</v>
          </cell>
          <cell r="B47" t="str">
            <v>450050223 - PAHsptl-Buranda</v>
          </cell>
          <cell r="C47">
            <v>0</v>
          </cell>
          <cell r="D47">
            <v>0</v>
          </cell>
          <cell r="E47">
            <v>0</v>
          </cell>
          <cell r="F47">
            <v>0</v>
          </cell>
          <cell r="G47">
            <v>21725.119999999999</v>
          </cell>
          <cell r="H47">
            <v>0</v>
          </cell>
          <cell r="I47">
            <v>-21725.119999999999</v>
          </cell>
          <cell r="J47">
            <v>0</v>
          </cell>
        </row>
        <row r="48">
          <cell r="A48">
            <v>450050224</v>
          </cell>
          <cell r="B48" t="str">
            <v>450050224 - Ipswich Motorwa</v>
          </cell>
          <cell r="C48">
            <v>3160.52</v>
          </cell>
          <cell r="D48">
            <v>0</v>
          </cell>
          <cell r="E48">
            <v>-3160.52</v>
          </cell>
          <cell r="F48">
            <v>0</v>
          </cell>
          <cell r="G48">
            <v>36505.01</v>
          </cell>
          <cell r="H48">
            <v>0</v>
          </cell>
          <cell r="I48">
            <v>-36505.01</v>
          </cell>
          <cell r="J48">
            <v>0</v>
          </cell>
        </row>
        <row r="49">
          <cell r="A49">
            <v>450050225</v>
          </cell>
          <cell r="B49" t="str">
            <v>450050225 - 106AllinghamKur</v>
          </cell>
          <cell r="C49">
            <v>0</v>
          </cell>
          <cell r="D49">
            <v>0</v>
          </cell>
          <cell r="E49">
            <v>0</v>
          </cell>
          <cell r="F49">
            <v>0</v>
          </cell>
          <cell r="G49">
            <v>2744.19</v>
          </cell>
          <cell r="H49">
            <v>0</v>
          </cell>
          <cell r="I49">
            <v>-2744.19</v>
          </cell>
          <cell r="J49">
            <v>0</v>
          </cell>
        </row>
        <row r="50">
          <cell r="A50">
            <v>450050226</v>
          </cell>
          <cell r="B50" t="str">
            <v>450050226 - Item 1 Beaudese</v>
          </cell>
          <cell r="C50">
            <v>0</v>
          </cell>
          <cell r="D50">
            <v>0</v>
          </cell>
          <cell r="E50">
            <v>0</v>
          </cell>
          <cell r="F50">
            <v>0</v>
          </cell>
          <cell r="G50">
            <v>240.86000000000101</v>
          </cell>
          <cell r="H50">
            <v>0</v>
          </cell>
          <cell r="I50">
            <v>-240.86000000000101</v>
          </cell>
          <cell r="J50">
            <v>0</v>
          </cell>
        </row>
        <row r="51">
          <cell r="A51">
            <v>450050227</v>
          </cell>
          <cell r="B51" t="str">
            <v>450050227 - Item 2 Beaudese</v>
          </cell>
          <cell r="C51">
            <v>1940</v>
          </cell>
          <cell r="D51">
            <v>0</v>
          </cell>
          <cell r="E51">
            <v>-1940</v>
          </cell>
          <cell r="F51">
            <v>0</v>
          </cell>
          <cell r="G51">
            <v>188488.74</v>
          </cell>
          <cell r="H51">
            <v>0</v>
          </cell>
          <cell r="I51">
            <v>-188488.74</v>
          </cell>
          <cell r="J51">
            <v>0</v>
          </cell>
        </row>
        <row r="52">
          <cell r="A52">
            <v>450050228</v>
          </cell>
          <cell r="B52" t="str">
            <v>450050228 - Ispwich Mway It</v>
          </cell>
          <cell r="C52">
            <v>3451.9</v>
          </cell>
          <cell r="D52">
            <v>0</v>
          </cell>
          <cell r="E52">
            <v>-3451.9</v>
          </cell>
          <cell r="F52">
            <v>0</v>
          </cell>
          <cell r="G52">
            <v>306532.92</v>
          </cell>
          <cell r="H52">
            <v>0</v>
          </cell>
          <cell r="I52">
            <v>-306532.92</v>
          </cell>
          <cell r="J52">
            <v>0</v>
          </cell>
        </row>
        <row r="53">
          <cell r="A53">
            <v>450050229</v>
          </cell>
          <cell r="B53" t="str">
            <v>450050229 - N/E Hgwy James</v>
          </cell>
          <cell r="C53">
            <v>301.85000000000002</v>
          </cell>
          <cell r="D53">
            <v>0</v>
          </cell>
          <cell r="E53">
            <v>-301.85000000000002</v>
          </cell>
          <cell r="F53">
            <v>0</v>
          </cell>
          <cell r="G53">
            <v>39765.599999999999</v>
          </cell>
          <cell r="H53">
            <v>0</v>
          </cell>
          <cell r="I53">
            <v>-39765.599999999999</v>
          </cell>
          <cell r="J53">
            <v>0</v>
          </cell>
        </row>
        <row r="54">
          <cell r="A54">
            <v>450050231</v>
          </cell>
          <cell r="B54" t="str">
            <v>450050231 - Boggo Rd Busway</v>
          </cell>
          <cell r="C54">
            <v>2267.15</v>
          </cell>
          <cell r="D54">
            <v>0</v>
          </cell>
          <cell r="E54">
            <v>-2267.15</v>
          </cell>
          <cell r="F54">
            <v>0</v>
          </cell>
          <cell r="G54">
            <v>22588.76</v>
          </cell>
          <cell r="H54">
            <v>0</v>
          </cell>
          <cell r="I54">
            <v>-22588.76</v>
          </cell>
          <cell r="J54">
            <v>0</v>
          </cell>
        </row>
        <row r="55">
          <cell r="A55">
            <v>450050232</v>
          </cell>
          <cell r="B55" t="str">
            <v>450050232 - Ipswh Mtr Itm 5</v>
          </cell>
          <cell r="C55">
            <v>1587.47</v>
          </cell>
          <cell r="D55">
            <v>0</v>
          </cell>
          <cell r="E55">
            <v>-1587.47</v>
          </cell>
          <cell r="F55">
            <v>0</v>
          </cell>
          <cell r="G55">
            <v>207234.22</v>
          </cell>
          <cell r="H55">
            <v>0</v>
          </cell>
          <cell r="I55">
            <v>-207234.22</v>
          </cell>
          <cell r="J55">
            <v>0</v>
          </cell>
        </row>
        <row r="56">
          <cell r="A56">
            <v>450050233</v>
          </cell>
          <cell r="B56" t="str">
            <v>450050233 - Nerang Sth I/ch</v>
          </cell>
          <cell r="C56">
            <v>42284.44</v>
          </cell>
          <cell r="D56">
            <v>0</v>
          </cell>
          <cell r="E56">
            <v>-42284.44</v>
          </cell>
          <cell r="F56">
            <v>0</v>
          </cell>
          <cell r="G56">
            <v>344853.27</v>
          </cell>
          <cell r="H56">
            <v>0</v>
          </cell>
          <cell r="I56">
            <v>-344853.27</v>
          </cell>
          <cell r="J56">
            <v>0</v>
          </cell>
        </row>
        <row r="57">
          <cell r="A57">
            <v>450050234</v>
          </cell>
          <cell r="B57" t="str">
            <v>450050234 - Bovis L/Lease,</v>
          </cell>
          <cell r="C57">
            <v>0</v>
          </cell>
          <cell r="D57">
            <v>0</v>
          </cell>
          <cell r="E57">
            <v>0</v>
          </cell>
          <cell r="F57">
            <v>0</v>
          </cell>
          <cell r="G57">
            <v>6754.02</v>
          </cell>
          <cell r="H57">
            <v>0</v>
          </cell>
          <cell r="I57">
            <v>-6754.02</v>
          </cell>
          <cell r="J57">
            <v>0</v>
          </cell>
        </row>
        <row r="58">
          <cell r="A58">
            <v>450050237</v>
          </cell>
          <cell r="B58" t="str">
            <v>450050237 - G/Way Upgrade</v>
          </cell>
          <cell r="C58">
            <v>532.73</v>
          </cell>
          <cell r="D58">
            <v>0</v>
          </cell>
          <cell r="E58">
            <v>-532.73</v>
          </cell>
          <cell r="F58">
            <v>0</v>
          </cell>
          <cell r="G58">
            <v>2556.31</v>
          </cell>
          <cell r="H58">
            <v>0</v>
          </cell>
          <cell r="I58">
            <v>-2556.31</v>
          </cell>
          <cell r="J58">
            <v>0</v>
          </cell>
        </row>
        <row r="59">
          <cell r="A59">
            <v>450050238</v>
          </cell>
          <cell r="B59" t="str">
            <v>450050238 - BCC New Clevela</v>
          </cell>
          <cell r="C59">
            <v>0</v>
          </cell>
          <cell r="D59">
            <v>0</v>
          </cell>
          <cell r="E59">
            <v>0</v>
          </cell>
          <cell r="F59">
            <v>0</v>
          </cell>
          <cell r="G59">
            <v>923.88</v>
          </cell>
          <cell r="H59">
            <v>0</v>
          </cell>
          <cell r="I59">
            <v>-923.88</v>
          </cell>
          <cell r="J59">
            <v>0</v>
          </cell>
        </row>
        <row r="60">
          <cell r="A60">
            <v>450050240</v>
          </cell>
          <cell r="B60" t="str">
            <v>450050240 - Ipswich Motorwa</v>
          </cell>
          <cell r="C60">
            <v>22158.95</v>
          </cell>
          <cell r="D60">
            <v>0</v>
          </cell>
          <cell r="E60">
            <v>-22158.95</v>
          </cell>
          <cell r="F60">
            <v>0</v>
          </cell>
          <cell r="G60">
            <v>25672.14</v>
          </cell>
          <cell r="H60">
            <v>0</v>
          </cell>
          <cell r="I60">
            <v>-25672.14</v>
          </cell>
          <cell r="J60">
            <v>0</v>
          </cell>
        </row>
        <row r="61">
          <cell r="A61">
            <v>450050245</v>
          </cell>
          <cell r="B61" t="str">
            <v>450050245 - Grand View Hote</v>
          </cell>
          <cell r="C61">
            <v>2182.1999999999998</v>
          </cell>
          <cell r="D61">
            <v>0</v>
          </cell>
          <cell r="E61">
            <v>-2182.1999999999998</v>
          </cell>
          <cell r="F61">
            <v>0</v>
          </cell>
          <cell r="G61">
            <v>2182.1999999999998</v>
          </cell>
          <cell r="H61">
            <v>0</v>
          </cell>
          <cell r="I61">
            <v>-2182.1999999999998</v>
          </cell>
          <cell r="J61">
            <v>0</v>
          </cell>
        </row>
        <row r="62">
          <cell r="A62">
            <v>450050246</v>
          </cell>
          <cell r="B62" t="str">
            <v>450050246 - SRWP Alliance</v>
          </cell>
          <cell r="C62">
            <v>5895.77</v>
          </cell>
          <cell r="D62">
            <v>0</v>
          </cell>
          <cell r="E62">
            <v>-5895.77</v>
          </cell>
          <cell r="F62">
            <v>0</v>
          </cell>
          <cell r="G62">
            <v>5895.77</v>
          </cell>
          <cell r="H62">
            <v>0</v>
          </cell>
          <cell r="I62">
            <v>-5895.77</v>
          </cell>
          <cell r="J62">
            <v>0</v>
          </cell>
        </row>
        <row r="63">
          <cell r="A63">
            <v>450050247</v>
          </cell>
          <cell r="B63" t="str">
            <v>450050247 - Stage 3</v>
          </cell>
          <cell r="C63">
            <v>3341.9</v>
          </cell>
          <cell r="D63">
            <v>0</v>
          </cell>
          <cell r="E63">
            <v>-3341.9</v>
          </cell>
          <cell r="F63">
            <v>0</v>
          </cell>
          <cell r="G63">
            <v>3341.9</v>
          </cell>
          <cell r="H63">
            <v>0</v>
          </cell>
          <cell r="I63">
            <v>-3341.9</v>
          </cell>
          <cell r="J63">
            <v>0</v>
          </cell>
        </row>
        <row r="64">
          <cell r="A64">
            <v>450050248</v>
          </cell>
          <cell r="B64" t="str">
            <v>450050248 - Hancock Street</v>
          </cell>
          <cell r="C64">
            <v>728.66</v>
          </cell>
          <cell r="D64">
            <v>0</v>
          </cell>
          <cell r="E64">
            <v>-728.66</v>
          </cell>
          <cell r="F64">
            <v>0</v>
          </cell>
          <cell r="G64">
            <v>728.66</v>
          </cell>
          <cell r="H64">
            <v>0</v>
          </cell>
          <cell r="I64">
            <v>-728.66</v>
          </cell>
          <cell r="J64">
            <v>0</v>
          </cell>
        </row>
        <row r="65">
          <cell r="A65">
            <v>450050249</v>
          </cell>
          <cell r="B65" t="str">
            <v>450050249 - LBBJV Cornwall</v>
          </cell>
          <cell r="C65">
            <v>1200.23</v>
          </cell>
          <cell r="D65">
            <v>0</v>
          </cell>
          <cell r="E65">
            <v>-1200.23</v>
          </cell>
          <cell r="F65">
            <v>0</v>
          </cell>
          <cell r="G65">
            <v>1200.23</v>
          </cell>
          <cell r="H65">
            <v>0</v>
          </cell>
          <cell r="I65">
            <v>-1200.23</v>
          </cell>
          <cell r="J65">
            <v>0</v>
          </cell>
        </row>
        <row r="66">
          <cell r="A66">
            <v>450050250</v>
          </cell>
          <cell r="B66" t="str">
            <v>450050250 - 276 Pine Mounta</v>
          </cell>
          <cell r="C66">
            <v>248.43</v>
          </cell>
          <cell r="D66">
            <v>0</v>
          </cell>
          <cell r="E66">
            <v>-248.43</v>
          </cell>
          <cell r="F66">
            <v>0</v>
          </cell>
          <cell r="G66">
            <v>248.43</v>
          </cell>
          <cell r="H66">
            <v>0</v>
          </cell>
          <cell r="I66">
            <v>-248.43</v>
          </cell>
          <cell r="J66">
            <v>0</v>
          </cell>
        </row>
      </sheetData>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ummary"/>
      <sheetName val="Rec ($M)"/>
      <sheetName val="Rec"/>
      <sheetName val="TUOS Inputs"/>
      <sheetName val="w-head inputs"/>
      <sheetName val="cust contracts"/>
      <sheetName val="exec summary_inc Katnook"/>
      <sheetName val="SA - Vols"/>
      <sheetName val="exec summary"/>
      <sheetName val="Regional Recharge Summary"/>
      <sheetName val="summary_yr"/>
      <sheetName val="Summary_mthly"/>
      <sheetName val="assumptions"/>
      <sheetName val="cost_esc"/>
      <sheetName val="SA - MDQ "/>
      <sheetName val="contracts"/>
      <sheetName val="contracted customers"/>
      <sheetName val="uncontracted customers"/>
      <sheetName val="Total Costs"/>
      <sheetName val="Total Recharge"/>
      <sheetName val="wellhead"/>
      <sheetName val="DUOS EnvAA"/>
      <sheetName val="DUOS_yr "/>
      <sheetName val="DUOS_mthly"/>
      <sheetName val="TUOS "/>
      <sheetName val="TUOS Monthly Recharge"/>
      <sheetName val="TUOS Monthly cost"/>
      <sheetName val="Unit Recharge"/>
      <sheetName val="NSW"/>
      <sheetName val="Lovell_Homebush"/>
      <sheetName val="Lovell_Carrington"/>
      <sheetName val="Wrigleys"/>
      <sheetName val="other"/>
      <sheetName val="Mildura"/>
      <sheetName val="Rec_Summary"/>
      <sheetName val="Rec_($M)"/>
      <sheetName val="TUOS_Inputs"/>
      <sheetName val="w-head_inputs"/>
      <sheetName val="cust_contracts"/>
      <sheetName val="exec_summary_inc_Katnook"/>
      <sheetName val="SA_-_Vols"/>
      <sheetName val="exec_summary"/>
      <sheetName val="Regional_Recharge_Summary"/>
      <sheetName val="SA_-_MDQ_"/>
      <sheetName val="contracted_customers"/>
      <sheetName val="uncontracted_customers"/>
      <sheetName val="Total_Costs"/>
      <sheetName val="Total_Recharge"/>
      <sheetName val="DUOS_EnvAA"/>
      <sheetName val="DUOS_yr_"/>
      <sheetName val="TUOS_"/>
      <sheetName val="TUOS_Monthly_Recharge"/>
      <sheetName val="TUOS_Monthly_cost"/>
      <sheetName val="Unit_Recharge"/>
      <sheetName val="Jun 09 capital Job movement"/>
      <sheetName val="May 09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B3">
            <v>37468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H"/>
      <sheetName val="Tariff 03"/>
      <sheetName val="TUOS "/>
      <sheetName val="NSW"/>
      <sheetName val="assumptions"/>
    </sheetNames>
    <sheetDataSet>
      <sheetData sheetId="0" refreshError="1">
        <row r="226">
          <cell r="A226">
            <v>0</v>
          </cell>
          <cell r="B226">
            <v>173</v>
          </cell>
          <cell r="C226" t="str">
            <v>LATROBE STRATUSCENTRAL</v>
          </cell>
        </row>
        <row r="227">
          <cell r="A227">
            <v>1</v>
          </cell>
          <cell r="B227">
            <v>58</v>
          </cell>
          <cell r="C227" t="str">
            <v>LATROBE STRATUSCENTRAL</v>
          </cell>
        </row>
        <row r="228">
          <cell r="A228">
            <v>2</v>
          </cell>
          <cell r="B228">
            <v>43</v>
          </cell>
          <cell r="C228" t="str">
            <v>LATROBE STRATUSCENTRAL</v>
          </cell>
        </row>
        <row r="229">
          <cell r="A229">
            <v>3</v>
          </cell>
          <cell r="B229">
            <v>56</v>
          </cell>
          <cell r="C229" t="str">
            <v>LATROBE STRATUSCENTRAL</v>
          </cell>
        </row>
        <row r="230">
          <cell r="A230">
            <v>4</v>
          </cell>
          <cell r="B230">
            <v>48</v>
          </cell>
          <cell r="C230" t="str">
            <v>LATROBE STRATUSCENTRAL</v>
          </cell>
        </row>
        <row r="231">
          <cell r="A231">
            <v>5</v>
          </cell>
          <cell r="B231">
            <v>49</v>
          </cell>
          <cell r="C231" t="str">
            <v>LATROBE STRATUSCENTRAL</v>
          </cell>
        </row>
        <row r="232">
          <cell r="A232">
            <v>6</v>
          </cell>
          <cell r="B232">
            <v>56</v>
          </cell>
          <cell r="C232" t="str">
            <v>LATROBE STRATUSCENTRAL</v>
          </cell>
        </row>
        <row r="233">
          <cell r="A233">
            <v>7</v>
          </cell>
          <cell r="B233">
            <v>84</v>
          </cell>
          <cell r="C233" t="str">
            <v>LATROBE STRATUSCENTRAL</v>
          </cell>
        </row>
        <row r="234">
          <cell r="A234">
            <v>8</v>
          </cell>
          <cell r="B234">
            <v>98</v>
          </cell>
          <cell r="C234" t="str">
            <v>LATROBE STRATUSCENTRAL</v>
          </cell>
        </row>
        <row r="235">
          <cell r="A235">
            <v>9</v>
          </cell>
          <cell r="B235">
            <v>108</v>
          </cell>
          <cell r="C235" t="str">
            <v>LATROBE STRATUSCENTRAL</v>
          </cell>
        </row>
        <row r="236">
          <cell r="A236">
            <v>10</v>
          </cell>
          <cell r="B236">
            <v>133</v>
          </cell>
          <cell r="C236" t="str">
            <v>LATROBE STRATUSCENTRAL</v>
          </cell>
        </row>
        <row r="237">
          <cell r="A237">
            <v>11</v>
          </cell>
          <cell r="B237">
            <v>118</v>
          </cell>
          <cell r="C237" t="str">
            <v>LATROBE STRATUSCENTRAL</v>
          </cell>
        </row>
        <row r="238">
          <cell r="A238">
            <v>12</v>
          </cell>
          <cell r="B238">
            <v>152</v>
          </cell>
          <cell r="C238" t="str">
            <v>LATROBE STRATUSCENTRAL</v>
          </cell>
        </row>
        <row r="239">
          <cell r="A239">
            <v>13</v>
          </cell>
          <cell r="B239">
            <v>137</v>
          </cell>
          <cell r="C239" t="str">
            <v>LATROBE STRATUSCENTRAL</v>
          </cell>
        </row>
        <row r="240">
          <cell r="A240">
            <v>14</v>
          </cell>
          <cell r="B240">
            <v>169</v>
          </cell>
          <cell r="C240" t="str">
            <v>LATROBE STRATUSCENTRAL</v>
          </cell>
        </row>
        <row r="241">
          <cell r="A241">
            <v>15</v>
          </cell>
          <cell r="B241">
            <v>201</v>
          </cell>
          <cell r="C241" t="str">
            <v>LATROBE STRATUSCENTRAL</v>
          </cell>
        </row>
        <row r="242">
          <cell r="A242">
            <v>16</v>
          </cell>
          <cell r="B242">
            <v>187</v>
          </cell>
          <cell r="C242" t="str">
            <v>LATROBE STRATUSCENTRAL</v>
          </cell>
        </row>
        <row r="243">
          <cell r="A243">
            <v>17</v>
          </cell>
          <cell r="B243">
            <v>202</v>
          </cell>
          <cell r="C243" t="str">
            <v>LATROBE STRATUSCENTRAL</v>
          </cell>
        </row>
        <row r="244">
          <cell r="A244">
            <v>18</v>
          </cell>
          <cell r="B244">
            <v>198</v>
          </cell>
          <cell r="C244" t="str">
            <v>LATROBE STRATUSCENTRAL</v>
          </cell>
        </row>
        <row r="245">
          <cell r="A245">
            <v>19</v>
          </cell>
          <cell r="B245">
            <v>273</v>
          </cell>
          <cell r="C245" t="str">
            <v>LATROBE STRATUSCENTRAL</v>
          </cell>
        </row>
        <row r="246">
          <cell r="A246">
            <v>20</v>
          </cell>
          <cell r="B246">
            <v>257</v>
          </cell>
          <cell r="C246" t="str">
            <v>LATROBE STRATUSCENTRAL</v>
          </cell>
        </row>
        <row r="247">
          <cell r="A247">
            <v>21</v>
          </cell>
          <cell r="B247">
            <v>273</v>
          </cell>
          <cell r="C247" t="str">
            <v>LATROBE STRATUSCENTRAL</v>
          </cell>
        </row>
        <row r="248">
          <cell r="A248">
            <v>22</v>
          </cell>
          <cell r="B248">
            <v>298</v>
          </cell>
          <cell r="C248" t="str">
            <v>LATROBE STRATUSCENTRAL</v>
          </cell>
        </row>
        <row r="249">
          <cell r="A249">
            <v>23</v>
          </cell>
          <cell r="B249">
            <v>250</v>
          </cell>
          <cell r="C249" t="str">
            <v>LATROBE STRATUSCENTRAL</v>
          </cell>
        </row>
        <row r="250">
          <cell r="A250">
            <v>24</v>
          </cell>
          <cell r="B250">
            <v>319</v>
          </cell>
          <cell r="C250" t="str">
            <v>LATROBE STRATUSCENTRAL</v>
          </cell>
        </row>
        <row r="251">
          <cell r="A251">
            <v>25</v>
          </cell>
          <cell r="B251">
            <v>307</v>
          </cell>
          <cell r="C251" t="str">
            <v>LATROBE STRATUSCENTRAL</v>
          </cell>
        </row>
        <row r="252">
          <cell r="A252">
            <v>26</v>
          </cell>
          <cell r="B252">
            <v>330</v>
          </cell>
          <cell r="C252" t="str">
            <v>LATROBE STRATUSCENTRAL</v>
          </cell>
        </row>
        <row r="253">
          <cell r="A253">
            <v>27</v>
          </cell>
          <cell r="B253">
            <v>374</v>
          </cell>
          <cell r="C253" t="str">
            <v>LATROBE STRATUSCENTRAL</v>
          </cell>
        </row>
        <row r="254">
          <cell r="A254">
            <v>28</v>
          </cell>
          <cell r="B254">
            <v>347</v>
          </cell>
          <cell r="C254" t="str">
            <v>LATROBE STRATUSCENTRAL</v>
          </cell>
        </row>
        <row r="255">
          <cell r="A255">
            <v>29</v>
          </cell>
          <cell r="B255">
            <v>382</v>
          </cell>
          <cell r="C255" t="str">
            <v>LATROBE STRATUSCENTRAL</v>
          </cell>
        </row>
        <row r="256">
          <cell r="A256">
            <v>30</v>
          </cell>
          <cell r="B256">
            <v>354</v>
          </cell>
          <cell r="C256" t="str">
            <v>LATROBE STRATUSCENTRAL</v>
          </cell>
        </row>
        <row r="257">
          <cell r="A257">
            <v>31</v>
          </cell>
          <cell r="B257">
            <v>379</v>
          </cell>
          <cell r="C257" t="str">
            <v>LATROBE STRATUSCENTRAL</v>
          </cell>
        </row>
        <row r="258">
          <cell r="A258">
            <v>32</v>
          </cell>
          <cell r="B258">
            <v>369</v>
          </cell>
          <cell r="C258" t="str">
            <v>LATROBE STRATUSCENTRAL</v>
          </cell>
        </row>
        <row r="259">
          <cell r="A259">
            <v>33</v>
          </cell>
          <cell r="B259">
            <v>335</v>
          </cell>
          <cell r="C259" t="str">
            <v>LATROBE STRATUSCENTRAL</v>
          </cell>
        </row>
        <row r="260">
          <cell r="A260">
            <v>34</v>
          </cell>
          <cell r="B260">
            <v>367</v>
          </cell>
          <cell r="C260" t="str">
            <v>LATROBE STRATUSCENTRAL</v>
          </cell>
        </row>
        <row r="261">
          <cell r="A261">
            <v>35</v>
          </cell>
          <cell r="B261">
            <v>369</v>
          </cell>
          <cell r="C261" t="str">
            <v>LATROBE STRATUSCENTRAL</v>
          </cell>
        </row>
        <row r="262">
          <cell r="A262">
            <v>36</v>
          </cell>
          <cell r="B262">
            <v>342</v>
          </cell>
          <cell r="C262" t="str">
            <v>LATROBE STRATUSCENTRAL</v>
          </cell>
        </row>
        <row r="263">
          <cell r="A263">
            <v>37</v>
          </cell>
          <cell r="B263">
            <v>388</v>
          </cell>
          <cell r="C263" t="str">
            <v>LATROBE STRATUSCENTRAL</v>
          </cell>
        </row>
        <row r="264">
          <cell r="A264">
            <v>38</v>
          </cell>
          <cell r="B264">
            <v>379</v>
          </cell>
          <cell r="C264" t="str">
            <v>LATROBE STRATUSCENTRAL</v>
          </cell>
        </row>
        <row r="265">
          <cell r="A265">
            <v>39</v>
          </cell>
          <cell r="B265">
            <v>376</v>
          </cell>
          <cell r="C265" t="str">
            <v>LATROBE STRATUSCENTRAL</v>
          </cell>
        </row>
        <row r="266">
          <cell r="A266">
            <v>40</v>
          </cell>
          <cell r="B266">
            <v>392</v>
          </cell>
          <cell r="C266" t="str">
            <v>LATROBE STRATUSCENTRAL</v>
          </cell>
        </row>
        <row r="267">
          <cell r="A267">
            <v>41</v>
          </cell>
          <cell r="B267">
            <v>364</v>
          </cell>
          <cell r="C267" t="str">
            <v>LATROBE STRATUSCENTRAL</v>
          </cell>
        </row>
        <row r="268">
          <cell r="A268">
            <v>42</v>
          </cell>
          <cell r="B268">
            <v>366</v>
          </cell>
          <cell r="C268" t="str">
            <v>LATROBE STRATUSCENTRAL</v>
          </cell>
        </row>
        <row r="269">
          <cell r="A269">
            <v>43</v>
          </cell>
          <cell r="B269">
            <v>354</v>
          </cell>
          <cell r="C269" t="str">
            <v>LATROBE STRATUSCENTRAL</v>
          </cell>
        </row>
        <row r="270">
          <cell r="A270">
            <v>44</v>
          </cell>
          <cell r="B270">
            <v>342</v>
          </cell>
          <cell r="C270" t="str">
            <v>LATROBE STRATUSCENTRAL</v>
          </cell>
        </row>
        <row r="271">
          <cell r="A271">
            <v>45</v>
          </cell>
          <cell r="B271">
            <v>340</v>
          </cell>
          <cell r="C271" t="str">
            <v>LATROBE STRATUSCENTRAL</v>
          </cell>
        </row>
        <row r="272">
          <cell r="A272">
            <v>46</v>
          </cell>
          <cell r="B272">
            <v>346</v>
          </cell>
          <cell r="C272" t="str">
            <v>LATROBE STRATUSCENTRAL</v>
          </cell>
        </row>
        <row r="273">
          <cell r="A273">
            <v>47</v>
          </cell>
          <cell r="B273">
            <v>319</v>
          </cell>
          <cell r="C273" t="str">
            <v>LATROBE STRATUSCENTRAL</v>
          </cell>
        </row>
        <row r="274">
          <cell r="A274">
            <v>48</v>
          </cell>
          <cell r="B274">
            <v>360</v>
          </cell>
          <cell r="C274" t="str">
            <v>LATROBE STRATUSCENTRAL</v>
          </cell>
        </row>
        <row r="275">
          <cell r="A275">
            <v>49</v>
          </cell>
          <cell r="B275">
            <v>322</v>
          </cell>
          <cell r="C275" t="str">
            <v>LATROBE STRATUSCENTRAL</v>
          </cell>
        </row>
        <row r="276">
          <cell r="A276">
            <v>50</v>
          </cell>
          <cell r="B276">
            <v>328</v>
          </cell>
          <cell r="C276" t="str">
            <v>LATROBE STRATUSCENTRAL</v>
          </cell>
        </row>
        <row r="277">
          <cell r="A277">
            <v>51</v>
          </cell>
          <cell r="B277">
            <v>326</v>
          </cell>
          <cell r="C277" t="str">
            <v>LATROBE STRATUSCENTRAL</v>
          </cell>
        </row>
        <row r="278">
          <cell r="A278">
            <v>52</v>
          </cell>
          <cell r="B278">
            <v>279</v>
          </cell>
          <cell r="C278" t="str">
            <v>LATROBE STRATUSCENTRAL</v>
          </cell>
        </row>
        <row r="279">
          <cell r="A279">
            <v>53</v>
          </cell>
          <cell r="B279">
            <v>319</v>
          </cell>
          <cell r="C279" t="str">
            <v>LATROBE STRATUSCENTRAL</v>
          </cell>
        </row>
        <row r="280">
          <cell r="A280">
            <v>54</v>
          </cell>
          <cell r="B280">
            <v>316</v>
          </cell>
          <cell r="C280" t="str">
            <v>LATROBE STRATUSCENTRAL</v>
          </cell>
        </row>
        <row r="281">
          <cell r="A281">
            <v>55</v>
          </cell>
          <cell r="B281">
            <v>288</v>
          </cell>
          <cell r="C281" t="str">
            <v>LATROBE STRATUSCENTRAL</v>
          </cell>
        </row>
        <row r="282">
          <cell r="A282">
            <v>56</v>
          </cell>
          <cell r="B282">
            <v>270</v>
          </cell>
          <cell r="C282" t="str">
            <v>LATROBE STRATUSCENTRAL</v>
          </cell>
        </row>
        <row r="283">
          <cell r="A283">
            <v>57</v>
          </cell>
          <cell r="B283">
            <v>287</v>
          </cell>
          <cell r="C283" t="str">
            <v>LATROBE STRATUSCENTRAL</v>
          </cell>
        </row>
        <row r="284">
          <cell r="A284">
            <v>58</v>
          </cell>
          <cell r="B284">
            <v>250</v>
          </cell>
          <cell r="C284" t="str">
            <v>LATROBE STRATUSCENTRAL</v>
          </cell>
        </row>
        <row r="285">
          <cell r="A285">
            <v>59</v>
          </cell>
          <cell r="B285">
            <v>251</v>
          </cell>
          <cell r="C285" t="str">
            <v>LATROBE STRATUSCENTRAL</v>
          </cell>
        </row>
        <row r="286">
          <cell r="A286">
            <v>60</v>
          </cell>
          <cell r="B286">
            <v>276</v>
          </cell>
          <cell r="C286" t="str">
            <v>LATROBE STRATUSCENTRAL</v>
          </cell>
        </row>
        <row r="287">
          <cell r="A287">
            <v>61</v>
          </cell>
          <cell r="B287">
            <v>262</v>
          </cell>
          <cell r="C287" t="str">
            <v>LATROBE STRATUSCENTRAL</v>
          </cell>
        </row>
        <row r="288">
          <cell r="A288">
            <v>62</v>
          </cell>
          <cell r="B288">
            <v>267</v>
          </cell>
          <cell r="C288" t="str">
            <v>LATROBE STRATUSCENTRAL</v>
          </cell>
        </row>
        <row r="289">
          <cell r="A289">
            <v>63</v>
          </cell>
          <cell r="B289">
            <v>237</v>
          </cell>
          <cell r="C289" t="str">
            <v>LATROBE STRATUSCENTRAL</v>
          </cell>
        </row>
        <row r="290">
          <cell r="A290">
            <v>64</v>
          </cell>
          <cell r="B290">
            <v>214</v>
          </cell>
          <cell r="C290" t="str">
            <v>LATROBE STRATUSCENTRAL</v>
          </cell>
        </row>
        <row r="291">
          <cell r="A291">
            <v>65</v>
          </cell>
          <cell r="B291">
            <v>229</v>
          </cell>
          <cell r="C291" t="str">
            <v>LATROBE STRATUSCENTRAL</v>
          </cell>
        </row>
        <row r="292">
          <cell r="A292">
            <v>66</v>
          </cell>
          <cell r="B292">
            <v>231</v>
          </cell>
          <cell r="C292" t="str">
            <v>LATROBE STRATUSCENTRAL</v>
          </cell>
        </row>
        <row r="293">
          <cell r="A293">
            <v>67</v>
          </cell>
          <cell r="B293">
            <v>223</v>
          </cell>
          <cell r="C293" t="str">
            <v>LATROBE STRATUSCENTRAL</v>
          </cell>
        </row>
        <row r="294">
          <cell r="A294">
            <v>68</v>
          </cell>
          <cell r="B294">
            <v>226</v>
          </cell>
          <cell r="C294" t="str">
            <v>LATROBE STRATUSCENTRAL</v>
          </cell>
        </row>
        <row r="295">
          <cell r="A295">
            <v>69</v>
          </cell>
          <cell r="B295">
            <v>202</v>
          </cell>
          <cell r="C295" t="str">
            <v>LATROBE STRATUSCENTRAL</v>
          </cell>
        </row>
        <row r="296">
          <cell r="A296">
            <v>70</v>
          </cell>
          <cell r="B296">
            <v>195</v>
          </cell>
          <cell r="C296" t="str">
            <v>LATROBE STRATUSCENTRAL</v>
          </cell>
        </row>
        <row r="297">
          <cell r="A297">
            <v>71</v>
          </cell>
          <cell r="B297">
            <v>171</v>
          </cell>
          <cell r="C297" t="str">
            <v>LATROBE STRATUSCENTRAL</v>
          </cell>
        </row>
        <row r="298">
          <cell r="A298">
            <v>72</v>
          </cell>
          <cell r="B298">
            <v>190</v>
          </cell>
          <cell r="C298" t="str">
            <v>LATROBE STRATUSCENTRAL</v>
          </cell>
        </row>
        <row r="299">
          <cell r="A299">
            <v>73</v>
          </cell>
          <cell r="B299">
            <v>214</v>
          </cell>
          <cell r="C299" t="str">
            <v>LATROBE STRATUSCENTRAL</v>
          </cell>
        </row>
        <row r="300">
          <cell r="A300">
            <v>74</v>
          </cell>
          <cell r="B300">
            <v>184</v>
          </cell>
          <cell r="C300" t="str">
            <v>LATROBE STRATUSCENTRAL</v>
          </cell>
        </row>
        <row r="301">
          <cell r="A301">
            <v>75</v>
          </cell>
          <cell r="B301">
            <v>168</v>
          </cell>
          <cell r="C301" t="str">
            <v>LATROBE STRATUSCENTRAL</v>
          </cell>
        </row>
        <row r="302">
          <cell r="A302">
            <v>76</v>
          </cell>
          <cell r="B302">
            <v>157</v>
          </cell>
          <cell r="C302" t="str">
            <v>LATROBE STRATUSCENTRAL</v>
          </cell>
        </row>
        <row r="303">
          <cell r="A303">
            <v>77</v>
          </cell>
          <cell r="B303">
            <v>167</v>
          </cell>
          <cell r="C303" t="str">
            <v>LATROBE STRATUSCENTRAL</v>
          </cell>
        </row>
        <row r="304">
          <cell r="A304">
            <v>78</v>
          </cell>
          <cell r="B304">
            <v>131</v>
          </cell>
          <cell r="C304" t="str">
            <v>LATROBE STRATUSCENTRAL</v>
          </cell>
        </row>
        <row r="305">
          <cell r="A305">
            <v>79</v>
          </cell>
          <cell r="B305">
            <v>142</v>
          </cell>
          <cell r="C305" t="str">
            <v>LATROBE STRATUSCENTRAL</v>
          </cell>
        </row>
        <row r="306">
          <cell r="A306">
            <v>80</v>
          </cell>
          <cell r="B306">
            <v>144</v>
          </cell>
          <cell r="C306" t="str">
            <v>LATROBE STRATUSCENTRAL</v>
          </cell>
        </row>
        <row r="307">
          <cell r="A307">
            <v>81</v>
          </cell>
          <cell r="B307">
            <v>138</v>
          </cell>
          <cell r="C307" t="str">
            <v>LATROBE STRATUSCENTRAL</v>
          </cell>
        </row>
        <row r="308">
          <cell r="A308">
            <v>82</v>
          </cell>
          <cell r="B308">
            <v>137</v>
          </cell>
          <cell r="C308" t="str">
            <v>LATROBE STRATUSCENTRAL</v>
          </cell>
        </row>
        <row r="309">
          <cell r="A309">
            <v>83</v>
          </cell>
          <cell r="B309">
            <v>123</v>
          </cell>
          <cell r="C309" t="str">
            <v>LATROBE STRATUSCENTRAL</v>
          </cell>
        </row>
        <row r="310">
          <cell r="A310">
            <v>84</v>
          </cell>
          <cell r="B310">
            <v>105</v>
          </cell>
          <cell r="C310" t="str">
            <v>LATROBE STRATUSCENTRAL</v>
          </cell>
        </row>
        <row r="311">
          <cell r="A311">
            <v>85</v>
          </cell>
          <cell r="B311">
            <v>114</v>
          </cell>
          <cell r="C311" t="str">
            <v>LATROBE STRATUSCENTRAL</v>
          </cell>
        </row>
        <row r="312">
          <cell r="A312">
            <v>86</v>
          </cell>
          <cell r="B312">
            <v>131</v>
          </cell>
          <cell r="C312" t="str">
            <v>LATROBE STRATUSCENTRAL</v>
          </cell>
        </row>
        <row r="313">
          <cell r="A313">
            <v>87</v>
          </cell>
          <cell r="B313">
            <v>108</v>
          </cell>
          <cell r="C313" t="str">
            <v>LATROBE STRATUSCENTRAL</v>
          </cell>
        </row>
        <row r="314">
          <cell r="A314">
            <v>88</v>
          </cell>
          <cell r="B314">
            <v>111</v>
          </cell>
          <cell r="C314" t="str">
            <v>LATROBE STRATUSCENTRAL</v>
          </cell>
        </row>
        <row r="315">
          <cell r="A315">
            <v>89</v>
          </cell>
          <cell r="B315">
            <v>102</v>
          </cell>
          <cell r="C315" t="str">
            <v>LATROBE STRATUSCENTRAL</v>
          </cell>
        </row>
        <row r="316">
          <cell r="A316">
            <v>90</v>
          </cell>
          <cell r="B316">
            <v>99</v>
          </cell>
          <cell r="C316" t="str">
            <v>LATROBE STRATUSCENTRAL</v>
          </cell>
        </row>
        <row r="317">
          <cell r="A317">
            <v>91</v>
          </cell>
          <cell r="B317">
            <v>96</v>
          </cell>
          <cell r="C317" t="str">
            <v>LATROBE STRATUSCENTRAL</v>
          </cell>
        </row>
        <row r="318">
          <cell r="A318">
            <v>92</v>
          </cell>
          <cell r="B318">
            <v>73</v>
          </cell>
          <cell r="C318" t="str">
            <v>LATROBE STRATUSCENTRAL</v>
          </cell>
        </row>
        <row r="319">
          <cell r="A319">
            <v>93</v>
          </cell>
          <cell r="B319">
            <v>92</v>
          </cell>
          <cell r="C319" t="str">
            <v>LATROBE STRATUSCENTRAL</v>
          </cell>
        </row>
        <row r="320">
          <cell r="A320">
            <v>94</v>
          </cell>
          <cell r="B320">
            <v>78</v>
          </cell>
          <cell r="C320" t="str">
            <v>LATROBE STRATUSCENTRAL</v>
          </cell>
        </row>
        <row r="321">
          <cell r="A321">
            <v>95</v>
          </cell>
          <cell r="B321">
            <v>71</v>
          </cell>
          <cell r="C321" t="str">
            <v>LATROBE STRATUSCENTRAL</v>
          </cell>
        </row>
        <row r="322">
          <cell r="A322">
            <v>96</v>
          </cell>
          <cell r="B322">
            <v>86</v>
          </cell>
          <cell r="C322" t="str">
            <v>LATROBE STRATUSCENTRAL</v>
          </cell>
        </row>
        <row r="323">
          <cell r="A323">
            <v>97</v>
          </cell>
          <cell r="B323">
            <v>82</v>
          </cell>
          <cell r="C323" t="str">
            <v>LATROBE STRATUSCENTRAL</v>
          </cell>
        </row>
        <row r="324">
          <cell r="A324">
            <v>98</v>
          </cell>
          <cell r="B324">
            <v>74</v>
          </cell>
          <cell r="C324" t="str">
            <v>LATROBE STRATUSCENTRAL</v>
          </cell>
        </row>
        <row r="325">
          <cell r="A325">
            <v>99</v>
          </cell>
          <cell r="B325">
            <v>57</v>
          </cell>
          <cell r="C325" t="str">
            <v>LATROBE STRATUSCENTRAL</v>
          </cell>
        </row>
        <row r="326">
          <cell r="A326">
            <v>100</v>
          </cell>
          <cell r="B326">
            <v>70</v>
          </cell>
          <cell r="C326" t="str">
            <v>LATROBE STRATUSCENTRAL</v>
          </cell>
        </row>
        <row r="327">
          <cell r="A327">
            <v>101</v>
          </cell>
          <cell r="B327">
            <v>65</v>
          </cell>
          <cell r="C327" t="str">
            <v>LATROBE STRATUSCENTRAL</v>
          </cell>
        </row>
        <row r="328">
          <cell r="A328">
            <v>102</v>
          </cell>
          <cell r="B328">
            <v>70</v>
          </cell>
          <cell r="C328" t="str">
            <v>LATROBE STRATUSCENTRAL</v>
          </cell>
        </row>
        <row r="329">
          <cell r="A329">
            <v>103</v>
          </cell>
          <cell r="B329">
            <v>55</v>
          </cell>
          <cell r="C329" t="str">
            <v>LATROBE STRATUSCENTRAL</v>
          </cell>
        </row>
        <row r="330">
          <cell r="A330">
            <v>104</v>
          </cell>
          <cell r="B330">
            <v>55</v>
          </cell>
          <cell r="C330" t="str">
            <v>LATROBE STRATUSCENTRAL</v>
          </cell>
        </row>
        <row r="331">
          <cell r="A331">
            <v>105</v>
          </cell>
          <cell r="B331">
            <v>56</v>
          </cell>
          <cell r="C331" t="str">
            <v>LATROBE STRATUSCENTRAL</v>
          </cell>
        </row>
        <row r="332">
          <cell r="A332">
            <v>106</v>
          </cell>
          <cell r="B332">
            <v>46</v>
          </cell>
          <cell r="C332" t="str">
            <v>LATROBE STRATUSCENTRAL</v>
          </cell>
        </row>
        <row r="333">
          <cell r="A333">
            <v>107</v>
          </cell>
          <cell r="B333">
            <v>48</v>
          </cell>
          <cell r="C333" t="str">
            <v>LATROBE STRATUSCENTRAL</v>
          </cell>
        </row>
        <row r="334">
          <cell r="A334">
            <v>108</v>
          </cell>
          <cell r="B334">
            <v>34</v>
          </cell>
          <cell r="C334" t="str">
            <v>LATROBE STRATUSCENTRAL</v>
          </cell>
        </row>
        <row r="335">
          <cell r="A335">
            <v>109</v>
          </cell>
          <cell r="B335">
            <v>32</v>
          </cell>
          <cell r="C335" t="str">
            <v>LATROBE STRATUSCENTRAL</v>
          </cell>
        </row>
        <row r="336">
          <cell r="A336">
            <v>110</v>
          </cell>
          <cell r="B336">
            <v>37</v>
          </cell>
          <cell r="C336" t="str">
            <v>LATROBE STRATUSCENTRAL</v>
          </cell>
        </row>
        <row r="337">
          <cell r="A337">
            <v>111</v>
          </cell>
          <cell r="B337">
            <v>37</v>
          </cell>
          <cell r="C337" t="str">
            <v>LATROBE STRATUSCENTRAL</v>
          </cell>
        </row>
        <row r="338">
          <cell r="A338">
            <v>112</v>
          </cell>
          <cell r="B338">
            <v>33</v>
          </cell>
          <cell r="C338" t="str">
            <v>LATROBE STRATUSCENTRAL</v>
          </cell>
        </row>
        <row r="339">
          <cell r="A339">
            <v>113</v>
          </cell>
          <cell r="B339">
            <v>35</v>
          </cell>
          <cell r="C339" t="str">
            <v>LATROBE STRATUSCENTRAL</v>
          </cell>
        </row>
        <row r="340">
          <cell r="A340">
            <v>114</v>
          </cell>
          <cell r="B340">
            <v>26</v>
          </cell>
          <cell r="C340" t="str">
            <v>LATROBE STRATUSCENTRAL</v>
          </cell>
        </row>
        <row r="341">
          <cell r="A341">
            <v>115</v>
          </cell>
          <cell r="B341">
            <v>33</v>
          </cell>
          <cell r="C341" t="str">
            <v>LATROBE STRATUSCENTRAL</v>
          </cell>
        </row>
        <row r="342">
          <cell r="A342">
            <v>116</v>
          </cell>
          <cell r="B342">
            <v>24</v>
          </cell>
          <cell r="C342" t="str">
            <v>LATROBE STRATUSCENTRAL</v>
          </cell>
        </row>
        <row r="343">
          <cell r="A343">
            <v>117</v>
          </cell>
          <cell r="B343">
            <v>24</v>
          </cell>
          <cell r="C343" t="str">
            <v>LATROBE STRATUSCENTRAL</v>
          </cell>
        </row>
        <row r="344">
          <cell r="A344">
            <v>118</v>
          </cell>
          <cell r="B344">
            <v>30</v>
          </cell>
          <cell r="C344" t="str">
            <v>LATROBE STRATUSCENTRAL</v>
          </cell>
        </row>
        <row r="345">
          <cell r="A345">
            <v>119</v>
          </cell>
          <cell r="B345">
            <v>20</v>
          </cell>
          <cell r="C345" t="str">
            <v>LATROBE STRATUSCENTRAL</v>
          </cell>
        </row>
        <row r="346">
          <cell r="A346">
            <v>120</v>
          </cell>
          <cell r="B346">
            <v>25</v>
          </cell>
          <cell r="C346" t="str">
            <v>LATROBE STRATUSCENTRAL</v>
          </cell>
        </row>
        <row r="347">
          <cell r="A347">
            <v>121</v>
          </cell>
          <cell r="B347">
            <v>18</v>
          </cell>
          <cell r="C347" t="str">
            <v>LATROBE STRATUSCENTRAL</v>
          </cell>
        </row>
        <row r="348">
          <cell r="A348">
            <v>122</v>
          </cell>
          <cell r="B348">
            <v>22</v>
          </cell>
          <cell r="C348" t="str">
            <v>LATROBE STRATUSCENTRAL</v>
          </cell>
        </row>
        <row r="349">
          <cell r="A349">
            <v>123</v>
          </cell>
          <cell r="B349">
            <v>25</v>
          </cell>
          <cell r="C349" t="str">
            <v>LATROBE STRATUSCENTRAL</v>
          </cell>
        </row>
        <row r="350">
          <cell r="A350">
            <v>124</v>
          </cell>
          <cell r="B350">
            <v>15</v>
          </cell>
          <cell r="C350" t="str">
            <v>LATROBE STRATUSCENTRAL</v>
          </cell>
        </row>
        <row r="351">
          <cell r="A351">
            <v>125</v>
          </cell>
          <cell r="B351">
            <v>23</v>
          </cell>
          <cell r="C351" t="str">
            <v>LATROBE STRATUSCENTRAL</v>
          </cell>
        </row>
        <row r="352">
          <cell r="A352">
            <v>126</v>
          </cell>
          <cell r="B352">
            <v>18</v>
          </cell>
          <cell r="C352" t="str">
            <v>LATROBE STRATUSCENTRAL</v>
          </cell>
        </row>
        <row r="353">
          <cell r="A353">
            <v>127</v>
          </cell>
          <cell r="B353">
            <v>14</v>
          </cell>
          <cell r="C353" t="str">
            <v>LATROBE STRATUSCENTRAL</v>
          </cell>
        </row>
        <row r="354">
          <cell r="A354">
            <v>128</v>
          </cell>
          <cell r="B354">
            <v>20</v>
          </cell>
          <cell r="C354" t="str">
            <v>LATROBE STRATUSCENTRAL</v>
          </cell>
        </row>
        <row r="355">
          <cell r="A355">
            <v>129</v>
          </cell>
          <cell r="B355">
            <v>25</v>
          </cell>
          <cell r="C355" t="str">
            <v>LATROBE STRATUSCENTRAL</v>
          </cell>
        </row>
        <row r="356">
          <cell r="A356">
            <v>130</v>
          </cell>
          <cell r="B356">
            <v>13</v>
          </cell>
          <cell r="C356" t="str">
            <v>LATROBE STRATUSCENTRAL</v>
          </cell>
        </row>
        <row r="357">
          <cell r="A357">
            <v>131</v>
          </cell>
          <cell r="B357">
            <v>12</v>
          </cell>
          <cell r="C357" t="str">
            <v>LATROBE STRATUSCENTRAL</v>
          </cell>
        </row>
        <row r="358">
          <cell r="A358">
            <v>132</v>
          </cell>
          <cell r="B358">
            <v>15</v>
          </cell>
          <cell r="C358" t="str">
            <v>LATROBE STRATUSCENTRAL</v>
          </cell>
        </row>
        <row r="359">
          <cell r="A359">
            <v>133</v>
          </cell>
          <cell r="B359">
            <v>14</v>
          </cell>
          <cell r="C359" t="str">
            <v>LATROBE STRATUSCENTRAL</v>
          </cell>
        </row>
        <row r="360">
          <cell r="A360">
            <v>134</v>
          </cell>
          <cell r="B360">
            <v>13</v>
          </cell>
          <cell r="C360" t="str">
            <v>LATROBE STRATUSCENTRAL</v>
          </cell>
        </row>
        <row r="361">
          <cell r="A361">
            <v>135</v>
          </cell>
          <cell r="B361">
            <v>13</v>
          </cell>
          <cell r="C361" t="str">
            <v>LATROBE STRATUSCENTRAL</v>
          </cell>
        </row>
        <row r="362">
          <cell r="A362">
            <v>136</v>
          </cell>
          <cell r="B362">
            <v>9</v>
          </cell>
          <cell r="C362" t="str">
            <v>LATROBE STRATUSCENTRAL</v>
          </cell>
        </row>
        <row r="363">
          <cell r="A363">
            <v>137</v>
          </cell>
          <cell r="B363">
            <v>8</v>
          </cell>
          <cell r="C363" t="str">
            <v>LATROBE STRATUSCENTRAL</v>
          </cell>
        </row>
        <row r="364">
          <cell r="A364">
            <v>138</v>
          </cell>
          <cell r="B364">
            <v>13</v>
          </cell>
          <cell r="C364" t="str">
            <v>LATROBE STRATUSCENTRAL</v>
          </cell>
        </row>
        <row r="365">
          <cell r="A365">
            <v>139</v>
          </cell>
          <cell r="B365">
            <v>14</v>
          </cell>
          <cell r="C365" t="str">
            <v>LATROBE STRATUSCENTRAL</v>
          </cell>
        </row>
        <row r="366">
          <cell r="A366">
            <v>140</v>
          </cell>
          <cell r="B366">
            <v>10</v>
          </cell>
          <cell r="C366" t="str">
            <v>LATROBE STRATUSCENTRAL</v>
          </cell>
        </row>
        <row r="367">
          <cell r="A367">
            <v>141</v>
          </cell>
          <cell r="B367">
            <v>11</v>
          </cell>
          <cell r="C367" t="str">
            <v>LATROBE STRATUSCENTRAL</v>
          </cell>
        </row>
        <row r="368">
          <cell r="A368">
            <v>142</v>
          </cell>
          <cell r="B368">
            <v>6</v>
          </cell>
          <cell r="C368" t="str">
            <v>LATROBE STRATUSCENTRAL</v>
          </cell>
        </row>
        <row r="369">
          <cell r="A369">
            <v>143</v>
          </cell>
          <cell r="B369">
            <v>14</v>
          </cell>
          <cell r="C369" t="str">
            <v>LATROBE STRATUSCENTRAL</v>
          </cell>
        </row>
        <row r="370">
          <cell r="A370">
            <v>144</v>
          </cell>
          <cell r="B370">
            <v>10</v>
          </cell>
          <cell r="C370" t="str">
            <v>LATROBE STRATUSCENTRAL</v>
          </cell>
        </row>
        <row r="371">
          <cell r="A371">
            <v>145</v>
          </cell>
          <cell r="B371">
            <v>5</v>
          </cell>
          <cell r="C371" t="str">
            <v>LATROBE STRATUSCENTRAL</v>
          </cell>
        </row>
        <row r="372">
          <cell r="A372">
            <v>146</v>
          </cell>
          <cell r="B372">
            <v>8</v>
          </cell>
          <cell r="C372" t="str">
            <v>LATROBE STRATUSCENTRAL</v>
          </cell>
        </row>
        <row r="373">
          <cell r="A373">
            <v>147</v>
          </cell>
          <cell r="B373">
            <v>10</v>
          </cell>
          <cell r="C373" t="str">
            <v>LATROBE STRATUSCENTRAL</v>
          </cell>
        </row>
        <row r="374">
          <cell r="A374">
            <v>148</v>
          </cell>
          <cell r="B374">
            <v>8</v>
          </cell>
          <cell r="C374" t="str">
            <v>LATROBE STRATUSCENTRAL</v>
          </cell>
        </row>
        <row r="375">
          <cell r="A375">
            <v>149</v>
          </cell>
          <cell r="B375">
            <v>6</v>
          </cell>
          <cell r="C375" t="str">
            <v>LATROBE STRATUSCENTRAL</v>
          </cell>
        </row>
        <row r="376">
          <cell r="A376">
            <v>150</v>
          </cell>
          <cell r="B376">
            <v>8</v>
          </cell>
          <cell r="C376" t="str">
            <v>LATROBE STRATUSCENTRAL</v>
          </cell>
        </row>
        <row r="377">
          <cell r="A377">
            <v>151</v>
          </cell>
          <cell r="B377">
            <v>4</v>
          </cell>
          <cell r="C377" t="str">
            <v>LATROBE STRATUSCENTRAL</v>
          </cell>
        </row>
        <row r="378">
          <cell r="A378">
            <v>152</v>
          </cell>
          <cell r="B378">
            <v>11</v>
          </cell>
          <cell r="C378" t="str">
            <v>LATROBE STRATUSCENTRAL</v>
          </cell>
        </row>
        <row r="379">
          <cell r="A379">
            <v>153</v>
          </cell>
          <cell r="B379">
            <v>5</v>
          </cell>
          <cell r="C379" t="str">
            <v>LATROBE STRATUSCENTRAL</v>
          </cell>
        </row>
        <row r="380">
          <cell r="A380">
            <v>154</v>
          </cell>
          <cell r="B380">
            <v>7</v>
          </cell>
          <cell r="C380" t="str">
            <v>LATROBE STRATUSCENTRAL</v>
          </cell>
        </row>
        <row r="381">
          <cell r="A381">
            <v>155</v>
          </cell>
          <cell r="B381">
            <v>1</v>
          </cell>
          <cell r="C381" t="str">
            <v>LATROBE STRATUSCENTRAL</v>
          </cell>
        </row>
        <row r="382">
          <cell r="A382">
            <v>156</v>
          </cell>
          <cell r="B382">
            <v>6</v>
          </cell>
          <cell r="C382" t="str">
            <v>LATROBE STRATUSCENTRAL</v>
          </cell>
        </row>
        <row r="383">
          <cell r="A383">
            <v>157</v>
          </cell>
          <cell r="B383">
            <v>3</v>
          </cell>
          <cell r="C383" t="str">
            <v>LATROBE STRATUSCENTRAL</v>
          </cell>
        </row>
        <row r="384">
          <cell r="A384">
            <v>158</v>
          </cell>
          <cell r="B384">
            <v>7</v>
          </cell>
          <cell r="C384" t="str">
            <v>LATROBE STRATUSCENTRAL</v>
          </cell>
        </row>
        <row r="385">
          <cell r="A385">
            <v>159</v>
          </cell>
          <cell r="B385">
            <v>3</v>
          </cell>
          <cell r="C385" t="str">
            <v>LATROBE STRATUSCENTRAL</v>
          </cell>
        </row>
        <row r="386">
          <cell r="A386">
            <v>160</v>
          </cell>
          <cell r="B386">
            <v>4</v>
          </cell>
          <cell r="C386" t="str">
            <v>LATROBE STRATUSCENTRAL</v>
          </cell>
        </row>
        <row r="387">
          <cell r="A387">
            <v>161</v>
          </cell>
          <cell r="B387">
            <v>3</v>
          </cell>
          <cell r="C387" t="str">
            <v>LATROBE STRATUSCENTRAL</v>
          </cell>
        </row>
        <row r="388">
          <cell r="A388">
            <v>162</v>
          </cell>
          <cell r="B388">
            <v>4</v>
          </cell>
          <cell r="C388" t="str">
            <v>LATROBE STRATUSCENTRAL</v>
          </cell>
        </row>
        <row r="389">
          <cell r="A389">
            <v>163</v>
          </cell>
          <cell r="B389">
            <v>5</v>
          </cell>
          <cell r="C389" t="str">
            <v>LATROBE STRATUSCENTRAL</v>
          </cell>
        </row>
        <row r="390">
          <cell r="A390">
            <v>164</v>
          </cell>
          <cell r="B390">
            <v>8</v>
          </cell>
          <cell r="C390" t="str">
            <v>LATROBE STRATUSCENTRAL</v>
          </cell>
        </row>
        <row r="391">
          <cell r="A391">
            <v>165</v>
          </cell>
          <cell r="B391">
            <v>5</v>
          </cell>
          <cell r="C391" t="str">
            <v>LATROBE STRATUSCENTRAL</v>
          </cell>
        </row>
        <row r="392">
          <cell r="A392">
            <v>166</v>
          </cell>
          <cell r="B392">
            <v>2</v>
          </cell>
          <cell r="C392" t="str">
            <v>LATROBE STRATUSCENTRAL</v>
          </cell>
        </row>
        <row r="393">
          <cell r="A393">
            <v>167</v>
          </cell>
          <cell r="B393">
            <v>4</v>
          </cell>
          <cell r="C393" t="str">
            <v>LATROBE STRATUSCENTRAL</v>
          </cell>
        </row>
        <row r="394">
          <cell r="A394">
            <v>168</v>
          </cell>
          <cell r="B394">
            <v>4</v>
          </cell>
          <cell r="C394" t="str">
            <v>LATROBE STRATUSCENTRAL</v>
          </cell>
        </row>
        <row r="395">
          <cell r="A395">
            <v>169</v>
          </cell>
          <cell r="B395">
            <v>3</v>
          </cell>
          <cell r="C395" t="str">
            <v>LATROBE STRATUSCENTRAL</v>
          </cell>
        </row>
        <row r="396">
          <cell r="A396">
            <v>171</v>
          </cell>
          <cell r="B396">
            <v>3</v>
          </cell>
          <cell r="C396" t="str">
            <v>LATROBE STRATUSCENTRAL</v>
          </cell>
        </row>
        <row r="397">
          <cell r="A397">
            <v>172</v>
          </cell>
          <cell r="B397">
            <v>3</v>
          </cell>
          <cell r="C397" t="str">
            <v>LATROBE STRATUSCENTRAL</v>
          </cell>
        </row>
        <row r="398">
          <cell r="A398">
            <v>173</v>
          </cell>
          <cell r="B398">
            <v>2</v>
          </cell>
          <cell r="C398" t="str">
            <v>LATROBE STRATUSCENTRAL</v>
          </cell>
        </row>
        <row r="399">
          <cell r="A399">
            <v>174</v>
          </cell>
          <cell r="B399">
            <v>3</v>
          </cell>
          <cell r="C399" t="str">
            <v>LATROBE STRATUSCENTRAL</v>
          </cell>
        </row>
        <row r="400">
          <cell r="A400">
            <v>175</v>
          </cell>
          <cell r="B400">
            <v>2</v>
          </cell>
          <cell r="C400" t="str">
            <v>LATROBE STRATUSCENTRAL</v>
          </cell>
        </row>
        <row r="401">
          <cell r="A401">
            <v>176</v>
          </cell>
          <cell r="B401">
            <v>3</v>
          </cell>
          <cell r="C401" t="str">
            <v>LATROBE STRATUSCENTRAL</v>
          </cell>
        </row>
        <row r="402">
          <cell r="A402">
            <v>177</v>
          </cell>
          <cell r="B402">
            <v>4</v>
          </cell>
          <cell r="C402" t="str">
            <v>LATROBE STRATUSCENTRAL</v>
          </cell>
        </row>
        <row r="403">
          <cell r="A403">
            <v>178</v>
          </cell>
          <cell r="B403">
            <v>5</v>
          </cell>
          <cell r="C403" t="str">
            <v>LATROBE STRATUSCENTRAL</v>
          </cell>
        </row>
        <row r="404">
          <cell r="A404">
            <v>179</v>
          </cell>
          <cell r="B404">
            <v>1</v>
          </cell>
          <cell r="C404" t="str">
            <v>LATROBE STRATUSCENTRAL</v>
          </cell>
        </row>
        <row r="405">
          <cell r="A405">
            <v>180</v>
          </cell>
          <cell r="B405">
            <v>2</v>
          </cell>
          <cell r="C405" t="str">
            <v>LATROBE STRATUSCENTRAL</v>
          </cell>
        </row>
        <row r="406">
          <cell r="A406">
            <v>181</v>
          </cell>
          <cell r="B406">
            <v>1</v>
          </cell>
          <cell r="C406" t="str">
            <v>LATROBE STRATUSCENTRAL</v>
          </cell>
        </row>
        <row r="407">
          <cell r="A407">
            <v>182</v>
          </cell>
          <cell r="B407">
            <v>3</v>
          </cell>
          <cell r="C407" t="str">
            <v>LATROBE STRATUSCENTRAL</v>
          </cell>
        </row>
        <row r="408">
          <cell r="A408">
            <v>183</v>
          </cell>
          <cell r="B408">
            <v>3</v>
          </cell>
          <cell r="C408" t="str">
            <v>LATROBE STRATUSCENTRAL</v>
          </cell>
        </row>
        <row r="409">
          <cell r="A409">
            <v>184</v>
          </cell>
          <cell r="B409">
            <v>2</v>
          </cell>
          <cell r="C409" t="str">
            <v>LATROBE STRATUSCENTRAL</v>
          </cell>
        </row>
        <row r="410">
          <cell r="A410">
            <v>185</v>
          </cell>
          <cell r="B410">
            <v>1</v>
          </cell>
          <cell r="C410" t="str">
            <v>LATROBE STRATUSCENTRAL</v>
          </cell>
        </row>
        <row r="411">
          <cell r="A411">
            <v>186</v>
          </cell>
          <cell r="B411">
            <v>1</v>
          </cell>
          <cell r="C411" t="str">
            <v>LATROBE STRATUSCENTRAL</v>
          </cell>
        </row>
        <row r="412">
          <cell r="A412">
            <v>187</v>
          </cell>
          <cell r="B412">
            <v>1</v>
          </cell>
          <cell r="C412" t="str">
            <v>LATROBE STRATUSCENTRAL</v>
          </cell>
        </row>
        <row r="413">
          <cell r="A413">
            <v>188</v>
          </cell>
          <cell r="B413">
            <v>4</v>
          </cell>
          <cell r="C413" t="str">
            <v>LATROBE STRATUSCENTRAL</v>
          </cell>
        </row>
        <row r="414">
          <cell r="A414">
            <v>189</v>
          </cell>
          <cell r="B414">
            <v>1</v>
          </cell>
          <cell r="C414" t="str">
            <v>LATROBE STRATUSCENTRAL</v>
          </cell>
        </row>
        <row r="415">
          <cell r="A415">
            <v>190</v>
          </cell>
          <cell r="B415">
            <v>1</v>
          </cell>
          <cell r="C415" t="str">
            <v>LATROBE STRATUSCENTRAL</v>
          </cell>
        </row>
        <row r="416">
          <cell r="A416">
            <v>191</v>
          </cell>
          <cell r="B416">
            <v>2</v>
          </cell>
          <cell r="C416" t="str">
            <v>LATROBE STRATUSCENTRAL</v>
          </cell>
        </row>
        <row r="417">
          <cell r="A417">
            <v>192</v>
          </cell>
          <cell r="B417">
            <v>1</v>
          </cell>
          <cell r="C417" t="str">
            <v>LATROBE STRATUSCENTRAL</v>
          </cell>
        </row>
        <row r="418">
          <cell r="A418">
            <v>193</v>
          </cell>
          <cell r="B418">
            <v>1</v>
          </cell>
          <cell r="C418" t="str">
            <v>LATROBE STRATUSCENTRAL</v>
          </cell>
        </row>
        <row r="419">
          <cell r="A419">
            <v>194</v>
          </cell>
          <cell r="B419">
            <v>2</v>
          </cell>
          <cell r="C419" t="str">
            <v>LATROBE STRATUSCENTRAL</v>
          </cell>
        </row>
        <row r="420">
          <cell r="A420">
            <v>196</v>
          </cell>
          <cell r="B420">
            <v>1</v>
          </cell>
          <cell r="C420" t="str">
            <v>LATROBE STRATUSCENTRAL</v>
          </cell>
        </row>
        <row r="421">
          <cell r="A421">
            <v>199</v>
          </cell>
          <cell r="B421">
            <v>3</v>
          </cell>
          <cell r="C421" t="str">
            <v>LATROBE STRATUSCENTRAL</v>
          </cell>
        </row>
        <row r="422">
          <cell r="A422">
            <v>201</v>
          </cell>
          <cell r="B422">
            <v>1</v>
          </cell>
          <cell r="C422" t="str">
            <v>LATROBE STRATUSCENTRAL</v>
          </cell>
        </row>
        <row r="423">
          <cell r="A423">
            <v>202</v>
          </cell>
          <cell r="B423">
            <v>2</v>
          </cell>
          <cell r="C423" t="str">
            <v>LATROBE STRATUSCENTRAL</v>
          </cell>
        </row>
        <row r="424">
          <cell r="A424">
            <v>203</v>
          </cell>
          <cell r="B424">
            <v>2</v>
          </cell>
          <cell r="C424" t="str">
            <v>LATROBE STRATUSCENTRAL</v>
          </cell>
        </row>
        <row r="425">
          <cell r="A425">
            <v>205</v>
          </cell>
          <cell r="B425">
            <v>2</v>
          </cell>
          <cell r="C425" t="str">
            <v>LATROBE STRATUSCENTRAL</v>
          </cell>
        </row>
        <row r="426">
          <cell r="A426">
            <v>206</v>
          </cell>
          <cell r="B426">
            <v>1</v>
          </cell>
          <cell r="C426" t="str">
            <v>LATROBE STRATUSCENTRAL</v>
          </cell>
        </row>
        <row r="427">
          <cell r="A427">
            <v>207</v>
          </cell>
          <cell r="B427">
            <v>1</v>
          </cell>
          <cell r="C427" t="str">
            <v>LATROBE STRATUSCENTRAL</v>
          </cell>
        </row>
        <row r="428">
          <cell r="A428">
            <v>210</v>
          </cell>
          <cell r="B428">
            <v>1</v>
          </cell>
          <cell r="C428" t="str">
            <v>LATROBE STRATUSCENTRAL</v>
          </cell>
        </row>
        <row r="429">
          <cell r="A429">
            <v>211</v>
          </cell>
          <cell r="B429">
            <v>2</v>
          </cell>
          <cell r="C429" t="str">
            <v>LATROBE STRATUSCENTRAL</v>
          </cell>
        </row>
        <row r="430">
          <cell r="A430">
            <v>213</v>
          </cell>
          <cell r="B430">
            <v>1</v>
          </cell>
          <cell r="C430" t="str">
            <v>LATROBE STRATUSCENTRAL</v>
          </cell>
        </row>
        <row r="431">
          <cell r="A431">
            <v>219</v>
          </cell>
          <cell r="B431">
            <v>1</v>
          </cell>
          <cell r="C431" t="str">
            <v>LATROBE STRATUSCENTRAL</v>
          </cell>
        </row>
        <row r="432">
          <cell r="A432">
            <v>220</v>
          </cell>
          <cell r="B432">
            <v>1</v>
          </cell>
          <cell r="C432" t="str">
            <v>LATROBE STRATUSCENTRAL</v>
          </cell>
        </row>
        <row r="433">
          <cell r="A433">
            <v>224</v>
          </cell>
          <cell r="B433">
            <v>1</v>
          </cell>
          <cell r="C433" t="str">
            <v>LATROBE STRATUSCENTRAL</v>
          </cell>
        </row>
        <row r="434">
          <cell r="A434">
            <v>226</v>
          </cell>
          <cell r="B434">
            <v>2</v>
          </cell>
          <cell r="C434" t="str">
            <v>LATROBE STRATUSCENTRAL</v>
          </cell>
        </row>
        <row r="435">
          <cell r="A435">
            <v>231</v>
          </cell>
          <cell r="B435">
            <v>2</v>
          </cell>
          <cell r="C435" t="str">
            <v>LATROBE STRATUSCENTRAL</v>
          </cell>
        </row>
        <row r="436">
          <cell r="A436">
            <v>233</v>
          </cell>
          <cell r="B436">
            <v>1</v>
          </cell>
          <cell r="C436" t="str">
            <v>LATROBE STRATUSCENTRAL</v>
          </cell>
        </row>
        <row r="437">
          <cell r="A437">
            <v>235</v>
          </cell>
          <cell r="B437">
            <v>1</v>
          </cell>
          <cell r="C437" t="str">
            <v>LATROBE STRATUSCENTRAL</v>
          </cell>
        </row>
        <row r="438">
          <cell r="A438">
            <v>236</v>
          </cell>
          <cell r="B438">
            <v>1</v>
          </cell>
          <cell r="C438" t="str">
            <v>LATROBE STRATUSCENTRAL</v>
          </cell>
        </row>
        <row r="439">
          <cell r="A439">
            <v>244</v>
          </cell>
          <cell r="B439">
            <v>1</v>
          </cell>
          <cell r="C439" t="str">
            <v>LATROBE STRATUSCENTRAL</v>
          </cell>
        </row>
        <row r="440">
          <cell r="A440">
            <v>252</v>
          </cell>
          <cell r="B440">
            <v>1</v>
          </cell>
          <cell r="C440" t="str">
            <v>LATROBE STRATUSCENTRAL</v>
          </cell>
        </row>
        <row r="441">
          <cell r="A441">
            <v>254</v>
          </cell>
          <cell r="B441">
            <v>1</v>
          </cell>
          <cell r="C441" t="str">
            <v>LATROBE STRATUSCENTRAL</v>
          </cell>
        </row>
        <row r="442">
          <cell r="A442">
            <v>258</v>
          </cell>
          <cell r="B442">
            <v>1</v>
          </cell>
          <cell r="C442" t="str">
            <v>LATROBE STRATUSCENTRAL</v>
          </cell>
        </row>
        <row r="443">
          <cell r="A443">
            <v>271</v>
          </cell>
          <cell r="B443">
            <v>1</v>
          </cell>
          <cell r="C443" t="str">
            <v>LATROBE STRATUSCENTRAL</v>
          </cell>
        </row>
        <row r="444">
          <cell r="A444">
            <v>272</v>
          </cell>
          <cell r="B444">
            <v>1</v>
          </cell>
          <cell r="C444" t="str">
            <v>LATROBE STRATUSCENTRAL</v>
          </cell>
        </row>
        <row r="445">
          <cell r="A445">
            <v>274</v>
          </cell>
          <cell r="B445">
            <v>1</v>
          </cell>
          <cell r="C445" t="str">
            <v>LATROBE STRATUSCENTRAL</v>
          </cell>
        </row>
        <row r="446">
          <cell r="A446">
            <v>297</v>
          </cell>
          <cell r="B446">
            <v>1</v>
          </cell>
          <cell r="C446" t="str">
            <v>LATROBE STRATUSCENTRAL</v>
          </cell>
        </row>
        <row r="447">
          <cell r="A447">
            <v>302</v>
          </cell>
          <cell r="B447">
            <v>1</v>
          </cell>
          <cell r="C447" t="str">
            <v>LATROBE STRATUSCENTRAL</v>
          </cell>
        </row>
        <row r="448">
          <cell r="A448">
            <v>329</v>
          </cell>
          <cell r="B448">
            <v>1</v>
          </cell>
          <cell r="C448" t="str">
            <v>LATROBE STRATUSCENTRAL</v>
          </cell>
        </row>
        <row r="449">
          <cell r="A449">
            <v>459</v>
          </cell>
          <cell r="B449">
            <v>1</v>
          </cell>
          <cell r="C449" t="str">
            <v>LATROBE STRATUSCENTRAL</v>
          </cell>
        </row>
        <row r="450">
          <cell r="A450">
            <v>817</v>
          </cell>
          <cell r="B450">
            <v>1</v>
          </cell>
          <cell r="C450" t="str">
            <v>LATROBE STRATUSCENTRAL</v>
          </cell>
        </row>
      </sheetData>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Count"/>
      <sheetName val="Summary"/>
      <sheetName val="Default Payroll Worksheet"/>
      <sheetName val="Cont Data"/>
      <sheetName val="525.1301.1009"/>
      <sheetName val="755.1301.1036"/>
      <sheetName val="755.1301.1040"/>
      <sheetName val="531.1900.1040"/>
      <sheetName val="531.1501.1033"/>
      <sheetName val="Perm Data"/>
      <sheetName val="Assumptions"/>
      <sheetName val="Assumptions Information"/>
      <sheetName val="Instructions"/>
      <sheetName val="Cal"/>
      <sheetName val="SummaryOld"/>
      <sheetName val="Head_Count"/>
      <sheetName val="Default_Payroll_Worksheet"/>
      <sheetName val="Cont_Data"/>
      <sheetName val="525_1301_1009"/>
      <sheetName val="755_1301_1036"/>
      <sheetName val="755_1301_1040"/>
      <sheetName val="531_1900_1040"/>
      <sheetName val="531_1501_1033"/>
      <sheetName val="Perm_Data"/>
      <sheetName val="Assumptions_Information"/>
      <sheetName val="DW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5">
          <cell r="A45" t="str">
            <v>ACT</v>
          </cell>
        </row>
        <row r="46">
          <cell r="A46" t="str">
            <v>NSW</v>
          </cell>
        </row>
        <row r="47">
          <cell r="A47" t="str">
            <v>NT</v>
          </cell>
        </row>
        <row r="48">
          <cell r="A48" t="str">
            <v>QLD</v>
          </cell>
        </row>
        <row r="49">
          <cell r="A49" t="str">
            <v>SA</v>
          </cell>
        </row>
        <row r="50">
          <cell r="A50" t="str">
            <v>TAS</v>
          </cell>
        </row>
        <row r="51">
          <cell r="A51" t="str">
            <v>VIC</v>
          </cell>
        </row>
        <row r="52">
          <cell r="A52" t="str">
            <v>WA</v>
          </cell>
        </row>
        <row r="81">
          <cell r="A81" t="str">
            <v>Y</v>
          </cell>
        </row>
        <row r="82">
          <cell r="A82" t="str">
            <v>N</v>
          </cell>
        </row>
      </sheetData>
      <sheetData sheetId="11" refreshError="1"/>
      <sheetData sheetId="12" refreshError="1"/>
      <sheetData sheetId="13" refreshError="1">
        <row r="2">
          <cell r="B2" t="str">
            <v>M</v>
          </cell>
          <cell r="C2" t="str">
            <v>WD</v>
          </cell>
          <cell r="D2" t="str">
            <v>FD</v>
          </cell>
          <cell r="E2" t="str">
            <v>WN</v>
          </cell>
          <cell r="F2" t="str">
            <v>FV</v>
          </cell>
        </row>
      </sheetData>
      <sheetData sheetId="14" refreshError="1"/>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3 GN Capital from PS 3 Oct"/>
      <sheetName val="AGL GN CAPITAL COST REPORT"/>
      <sheetName val="Mkt Exp Capital $ Excl Contract"/>
      <sheetName val="Variance Analysis"/>
      <sheetName val="Links"/>
      <sheetName val="Budget v18 Impact"/>
      <sheetName val="Finance 1 YTD"/>
    </sheetNames>
    <sheetDataSet>
      <sheetData sheetId="0" refreshError="1"/>
      <sheetData sheetId="1" refreshError="1">
        <row r="6">
          <cell r="B6" t="str">
            <v>MARCH</v>
          </cell>
        </row>
      </sheetData>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Ratios"/>
      <sheetName val="Chart"/>
      <sheetName val="An Chart"/>
      <sheetName val="BEISwapIntAnn"/>
      <sheetName val="BEISwapIntQuart"/>
      <sheetName val="Swap Interface"/>
      <sheetName val="Valuation"/>
      <sheetName val="Checks"/>
      <sheetName val="Changes Log"/>
      <sheetName val="Contents"/>
      <sheetName val="AGL GN CAPITAL COST REPORT"/>
    </sheetNames>
    <sheetDataSet>
      <sheetData sheetId="0" refreshError="1"/>
      <sheetData sheetId="1" refreshError="1"/>
      <sheetData sheetId="2" refreshError="1">
        <row r="121">
          <cell r="G121">
            <v>12</v>
          </cell>
        </row>
        <row r="129">
          <cell r="G129">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LD Networks - SIB Capex V2"/>
      <sheetName val="QLD Networks Growth Capex V2"/>
      <sheetName val="Jun 09 summary AMENDED "/>
      <sheetName val="Jun 09 capital Job movement"/>
      <sheetName val="450000100 general capital"/>
      <sheetName val="Life to date"/>
      <sheetName val="May 09 summary"/>
      <sheetName val="450000100"/>
      <sheetName val="QLD Networks - SIB Capex orig"/>
      <sheetName val="QLD Networks Growth Capex orig "/>
      <sheetName val="Finance 1 YTD"/>
    </sheetNames>
    <sheetDataSet>
      <sheetData sheetId="0" refreshError="1"/>
      <sheetData sheetId="1" refreshError="1"/>
      <sheetData sheetId="2" refreshError="1"/>
      <sheetData sheetId="3" refreshError="1">
        <row r="8">
          <cell r="B8">
            <v>450000145</v>
          </cell>
          <cell r="C8" t="str">
            <v>Moorooka  Augment. Project Stg 2 - MAP:2</v>
          </cell>
          <cell r="D8" t="str">
            <v>AUGMENT</v>
          </cell>
          <cell r="E8" t="str">
            <v>ANDFUR</v>
          </cell>
          <cell r="G8">
            <v>0</v>
          </cell>
          <cell r="H8">
            <v>142496.76</v>
          </cell>
          <cell r="I8">
            <v>-10294.94</v>
          </cell>
          <cell r="J8">
            <v>0</v>
          </cell>
          <cell r="K8">
            <v>132201.82</v>
          </cell>
        </row>
        <row r="9">
          <cell r="B9">
            <v>450000150</v>
          </cell>
          <cell r="C9" t="str">
            <v>Dom Network Augmentation - Upper Coomera</v>
          </cell>
          <cell r="D9" t="str">
            <v>AUGMENT</v>
          </cell>
          <cell r="E9" t="str">
            <v>PETLAT</v>
          </cell>
          <cell r="G9">
            <v>0</v>
          </cell>
          <cell r="H9">
            <v>1758.2</v>
          </cell>
          <cell r="I9">
            <v>0</v>
          </cell>
          <cell r="J9">
            <v>-1758.2</v>
          </cell>
          <cell r="K9">
            <v>0</v>
          </cell>
        </row>
        <row r="10">
          <cell r="B10">
            <v>450000194</v>
          </cell>
          <cell r="C10" t="str">
            <v>North Coast Pipeline</v>
          </cell>
          <cell r="D10" t="str">
            <v>AUGMENT</v>
          </cell>
          <cell r="E10" t="str">
            <v>RODJOH</v>
          </cell>
          <cell r="G10">
            <v>0</v>
          </cell>
          <cell r="H10">
            <v>19492.62</v>
          </cell>
          <cell r="I10">
            <v>157402.95000000001</v>
          </cell>
          <cell r="J10">
            <v>0</v>
          </cell>
          <cell r="K10">
            <v>176895.57</v>
          </cell>
        </row>
        <row r="11">
          <cell r="B11">
            <v>450000201</v>
          </cell>
          <cell r="C11" t="str">
            <v>South Coast Supply Project, Stg1- SCSP:1</v>
          </cell>
          <cell r="D11" t="str">
            <v>AUGMENT</v>
          </cell>
          <cell r="E11" t="str">
            <v>EVAWHI</v>
          </cell>
          <cell r="G11">
            <v>0</v>
          </cell>
          <cell r="H11">
            <v>4961.6300000008896</v>
          </cell>
          <cell r="I11">
            <v>5551.5</v>
          </cell>
          <cell r="J11">
            <v>-10513.13</v>
          </cell>
          <cell r="K11">
            <v>8.9000000000000003E-10</v>
          </cell>
        </row>
        <row r="12">
          <cell r="B12">
            <v>450000238</v>
          </cell>
          <cell r="C12" t="str">
            <v>Augmentation &lt;$50K</v>
          </cell>
          <cell r="D12" t="str">
            <v>AUGMENT</v>
          </cell>
          <cell r="E12" t="str">
            <v>KENDUN</v>
          </cell>
          <cell r="G12">
            <v>0</v>
          </cell>
          <cell r="H12">
            <v>19294.46</v>
          </cell>
          <cell r="I12">
            <v>2576</v>
          </cell>
          <cell r="J12">
            <v>-21870.46</v>
          </cell>
          <cell r="K12">
            <v>0</v>
          </cell>
        </row>
        <row r="13">
          <cell r="B13">
            <v>450000258</v>
          </cell>
          <cell r="C13" t="str">
            <v>MP Network Feed Cnr Reis St &amp; Ipswich Rd W/gabba</v>
          </cell>
          <cell r="D13" t="str">
            <v>AUGMENT</v>
          </cell>
          <cell r="E13" t="str">
            <v>PAUALE</v>
          </cell>
          <cell r="G13">
            <v>0</v>
          </cell>
          <cell r="H13">
            <v>68564.87</v>
          </cell>
          <cell r="I13">
            <v>0</v>
          </cell>
          <cell r="J13">
            <v>-68564.87</v>
          </cell>
          <cell r="K13">
            <v>0</v>
          </cell>
        </row>
        <row r="14">
          <cell r="B14">
            <v>450000263</v>
          </cell>
          <cell r="C14" t="str">
            <v>32-42 Crown St Toowoomba</v>
          </cell>
          <cell r="D14" t="str">
            <v>AUGMENT</v>
          </cell>
          <cell r="E14" t="str">
            <v>PAUALE</v>
          </cell>
          <cell r="G14">
            <v>0</v>
          </cell>
          <cell r="H14">
            <v>3027.3</v>
          </cell>
          <cell r="I14">
            <v>0</v>
          </cell>
          <cell r="J14">
            <v>-3027.3</v>
          </cell>
          <cell r="K14">
            <v>0</v>
          </cell>
        </row>
        <row r="15">
          <cell r="B15">
            <v>450000414</v>
          </cell>
          <cell r="C15" t="str">
            <v>Abandon Pit Regulator, Activity Crescent, Molendinar</v>
          </cell>
          <cell r="D15" t="str">
            <v>AUGMENT</v>
          </cell>
          <cell r="E15" t="str">
            <v>PHIBOU</v>
          </cell>
          <cell r="G15">
            <v>0</v>
          </cell>
          <cell r="H15">
            <v>1709.66</v>
          </cell>
          <cell r="I15">
            <v>26079.39</v>
          </cell>
          <cell r="J15">
            <v>-27789.05</v>
          </cell>
          <cell r="K15">
            <v>0</v>
          </cell>
        </row>
        <row r="16">
          <cell r="B16">
            <v>450000437</v>
          </cell>
          <cell r="C16" t="str">
            <v>Minor Network Augmentation</v>
          </cell>
          <cell r="D16" t="str">
            <v>AUGMENT</v>
          </cell>
          <cell r="E16" t="str">
            <v>MARHOL</v>
          </cell>
          <cell r="G16">
            <v>0</v>
          </cell>
          <cell r="H16">
            <v>0</v>
          </cell>
          <cell r="I16">
            <v>39480</v>
          </cell>
          <cell r="J16">
            <v>-36660</v>
          </cell>
          <cell r="K16">
            <v>2820</v>
          </cell>
        </row>
        <row r="17">
          <cell r="B17">
            <v>450000539</v>
          </cell>
          <cell r="C17" t="str">
            <v>Wynnum Augmentation, Sibley Rd, Wynnum</v>
          </cell>
          <cell r="D17" t="str">
            <v>AUGMENT</v>
          </cell>
          <cell r="E17" t="str">
            <v>STEBAS</v>
          </cell>
          <cell r="G17">
            <v>702383</v>
          </cell>
          <cell r="H17">
            <v>0</v>
          </cell>
          <cell r="I17">
            <v>241963.64</v>
          </cell>
          <cell r="J17">
            <v>0</v>
          </cell>
          <cell r="K17">
            <v>241963.64</v>
          </cell>
        </row>
        <row r="18">
          <cell r="D18" t="str">
            <v>AUGMENT Total</v>
          </cell>
          <cell r="H18">
            <v>261305.50000000087</v>
          </cell>
          <cell r="I18">
            <v>462758.54000000004</v>
          </cell>
          <cell r="J18">
            <v>-170183.01</v>
          </cell>
          <cell r="K18">
            <v>553881.03000000096</v>
          </cell>
        </row>
        <row r="19">
          <cell r="B19">
            <v>450000185</v>
          </cell>
          <cell r="C19" t="str">
            <v>Gas Commercial &amp; Industrial Under $50k</v>
          </cell>
          <cell r="D19" t="str">
            <v>C&amp;I_CR</v>
          </cell>
          <cell r="E19" t="str">
            <v>KENDUN</v>
          </cell>
          <cell r="G19">
            <v>0</v>
          </cell>
          <cell r="H19">
            <v>116495.73</v>
          </cell>
          <cell r="I19">
            <v>1866429.36</v>
          </cell>
          <cell r="J19">
            <v>-1982925.09</v>
          </cell>
          <cell r="K19">
            <v>0</v>
          </cell>
        </row>
        <row r="20">
          <cell r="B20">
            <v>450000232</v>
          </cell>
          <cell r="C20" t="str">
            <v>Highland Reserve Rose Valley Dr Upper Coomera</v>
          </cell>
          <cell r="D20" t="str">
            <v>C&amp;I_CR</v>
          </cell>
          <cell r="E20" t="str">
            <v>PAUALE</v>
          </cell>
          <cell r="G20">
            <v>0</v>
          </cell>
          <cell r="H20">
            <v>46725.57</v>
          </cell>
          <cell r="I20">
            <v>13496.29</v>
          </cell>
          <cell r="J20">
            <v>-60221.86</v>
          </cell>
          <cell r="K20">
            <v>0</v>
          </cell>
        </row>
        <row r="21">
          <cell r="B21">
            <v>450000244</v>
          </cell>
          <cell r="C21" t="str">
            <v>Cocoon Reg - Gold coast hwy &amp; Hooker Blvde</v>
          </cell>
          <cell r="D21" t="str">
            <v>C&amp;I_CR</v>
          </cell>
          <cell r="E21" t="str">
            <v>ANDFUR</v>
          </cell>
          <cell r="G21">
            <v>0</v>
          </cell>
          <cell r="H21">
            <v>49930.71</v>
          </cell>
          <cell r="I21">
            <v>0</v>
          </cell>
          <cell r="J21">
            <v>-49930.71</v>
          </cell>
          <cell r="K21">
            <v>0</v>
          </cell>
        </row>
        <row r="22">
          <cell r="B22">
            <v>450000274</v>
          </cell>
          <cell r="C22" t="str">
            <v>Gold Coast Stadium - Replace 45195</v>
          </cell>
          <cell r="D22" t="str">
            <v>C&amp;I_CR</v>
          </cell>
          <cell r="E22" t="str">
            <v>PAUALE</v>
          </cell>
          <cell r="G22">
            <v>0</v>
          </cell>
          <cell r="H22">
            <v>39105.47</v>
          </cell>
          <cell r="I22">
            <v>0</v>
          </cell>
          <cell r="J22">
            <v>-39105.47</v>
          </cell>
          <cell r="K22">
            <v>0</v>
          </cell>
        </row>
        <row r="23">
          <cell r="B23">
            <v>450000315</v>
          </cell>
          <cell r="C23" t="str">
            <v>State Tennis Centre Tennyson Memorial Ave, Yeerongpilly</v>
          </cell>
          <cell r="D23" t="str">
            <v>C&amp;I_CR</v>
          </cell>
          <cell r="E23" t="str">
            <v>STEBAS</v>
          </cell>
          <cell r="G23">
            <v>0</v>
          </cell>
          <cell r="H23">
            <v>24831.26</v>
          </cell>
          <cell r="I23">
            <v>13805.86</v>
          </cell>
          <cell r="J23">
            <v>-38637.120000000003</v>
          </cell>
          <cell r="K23">
            <v>0</v>
          </cell>
        </row>
        <row r="24">
          <cell r="B24">
            <v>450000321</v>
          </cell>
          <cell r="C24" t="str">
            <v>FRH Astec, Burnside Rd Ormeau</v>
          </cell>
          <cell r="D24" t="str">
            <v>C&amp;I_CR</v>
          </cell>
          <cell r="E24" t="str">
            <v>EVAWHI</v>
          </cell>
          <cell r="G24">
            <v>0</v>
          </cell>
          <cell r="H24">
            <v>485326.73</v>
          </cell>
          <cell r="I24">
            <v>9173.66</v>
          </cell>
          <cell r="J24">
            <v>-494500.39</v>
          </cell>
          <cell r="K24">
            <v>0</v>
          </cell>
        </row>
        <row r="25">
          <cell r="B25">
            <v>450000329</v>
          </cell>
          <cell r="C25" t="str">
            <v>Tennyson State Tennis Centre, Hwks, Fairfield Rd</v>
          </cell>
          <cell r="D25" t="str">
            <v>C&amp;I_CR</v>
          </cell>
          <cell r="E25" t="str">
            <v>STEBAS</v>
          </cell>
          <cell r="G25">
            <v>0</v>
          </cell>
          <cell r="H25">
            <v>15647.78</v>
          </cell>
          <cell r="I25">
            <v>3375.1</v>
          </cell>
          <cell r="J25">
            <v>0</v>
          </cell>
          <cell r="K25">
            <v>19022.88</v>
          </cell>
        </row>
        <row r="26">
          <cell r="B26">
            <v>450000330</v>
          </cell>
          <cell r="C26" t="str">
            <v>5 Christensen Rd, Yatala</v>
          </cell>
          <cell r="D26" t="str">
            <v>C&amp;I_CR</v>
          </cell>
          <cell r="E26" t="str">
            <v>CHRARM</v>
          </cell>
          <cell r="G26">
            <v>0</v>
          </cell>
          <cell r="H26">
            <v>72730.929999999993</v>
          </cell>
          <cell r="I26">
            <v>22355.75</v>
          </cell>
          <cell r="J26">
            <v>-95086.68</v>
          </cell>
          <cell r="K26">
            <v>0</v>
          </cell>
        </row>
        <row r="27">
          <cell r="B27">
            <v>450000334</v>
          </cell>
          <cell r="C27" t="str">
            <v>Southlink Business Park</v>
          </cell>
          <cell r="D27" t="str">
            <v>C&amp;I_CR</v>
          </cell>
          <cell r="E27" t="str">
            <v>PHIBOU</v>
          </cell>
          <cell r="G27">
            <v>0</v>
          </cell>
          <cell r="H27">
            <v>46313.96</v>
          </cell>
          <cell r="I27">
            <v>137434.85999999999</v>
          </cell>
          <cell r="J27">
            <v>-183748.82</v>
          </cell>
          <cell r="K27">
            <v>0</v>
          </cell>
        </row>
        <row r="28">
          <cell r="B28">
            <v>450000336</v>
          </cell>
          <cell r="C28" t="str">
            <v>Hope Island Resort East, Peter Senior Drive</v>
          </cell>
          <cell r="D28" t="str">
            <v>C&amp;I_CR</v>
          </cell>
          <cell r="E28" t="str">
            <v>ANDFUR</v>
          </cell>
          <cell r="G28">
            <v>0</v>
          </cell>
          <cell r="H28">
            <v>6786.31</v>
          </cell>
          <cell r="I28">
            <v>25324.080000000002</v>
          </cell>
          <cell r="J28">
            <v>-32110.39</v>
          </cell>
          <cell r="K28">
            <v>0</v>
          </cell>
        </row>
        <row r="29">
          <cell r="B29">
            <v>450000350</v>
          </cell>
          <cell r="C29" t="str">
            <v>P &amp; J Powser Coating, 39 Container St, Tingalpa</v>
          </cell>
          <cell r="D29" t="str">
            <v>C&amp;I_CR</v>
          </cell>
          <cell r="E29" t="str">
            <v>ANDFUR</v>
          </cell>
          <cell r="G29">
            <v>0</v>
          </cell>
          <cell r="H29">
            <v>33873.800000000003</v>
          </cell>
          <cell r="I29">
            <v>3107.96</v>
          </cell>
          <cell r="J29">
            <v>-36981.760000000002</v>
          </cell>
          <cell r="K29">
            <v>0</v>
          </cell>
        </row>
        <row r="30">
          <cell r="B30">
            <v>450000352</v>
          </cell>
          <cell r="C30" t="str">
            <v>20 Airy St, Wacol. Wagners Dowstress P/L</v>
          </cell>
          <cell r="D30" t="str">
            <v>C&amp;I_CR</v>
          </cell>
          <cell r="E30" t="str">
            <v>ANDFUR</v>
          </cell>
          <cell r="G30">
            <v>0</v>
          </cell>
          <cell r="H30">
            <v>25990.11</v>
          </cell>
          <cell r="I30">
            <v>612</v>
          </cell>
          <cell r="J30">
            <v>0</v>
          </cell>
          <cell r="K30">
            <v>26602.11</v>
          </cell>
        </row>
        <row r="31">
          <cell r="B31">
            <v>450000354</v>
          </cell>
          <cell r="C31" t="str">
            <v>Tweed Heads Memorial Gardens - H/works</v>
          </cell>
          <cell r="D31" t="str">
            <v>C&amp;I_CR</v>
          </cell>
          <cell r="E31" t="str">
            <v>STEBAS</v>
          </cell>
          <cell r="G31">
            <v>0</v>
          </cell>
          <cell r="H31">
            <v>77154.490000000005</v>
          </cell>
          <cell r="I31">
            <v>0</v>
          </cell>
          <cell r="J31">
            <v>-77154.490000000005</v>
          </cell>
          <cell r="K31">
            <v>0</v>
          </cell>
        </row>
        <row r="32">
          <cell r="B32">
            <v>450000355</v>
          </cell>
          <cell r="C32" t="str">
            <v>Tweed Heads Memorial Gardens - Service</v>
          </cell>
          <cell r="D32" t="str">
            <v>C&amp;I_CR</v>
          </cell>
          <cell r="E32" t="str">
            <v>STEBAS</v>
          </cell>
          <cell r="G32">
            <v>0</v>
          </cell>
          <cell r="H32">
            <v>10316.69</v>
          </cell>
          <cell r="I32">
            <v>0</v>
          </cell>
          <cell r="J32">
            <v>-10316.69</v>
          </cell>
          <cell r="K32">
            <v>0</v>
          </cell>
        </row>
        <row r="33">
          <cell r="B33">
            <v>450000356</v>
          </cell>
          <cell r="C33" t="str">
            <v>Tweed Heads Memorial Gardens - Meter Set</v>
          </cell>
          <cell r="D33" t="str">
            <v>C&amp;I_CR</v>
          </cell>
          <cell r="E33" t="str">
            <v>STEBAS</v>
          </cell>
          <cell r="G33">
            <v>0</v>
          </cell>
          <cell r="H33">
            <v>6236.77</v>
          </cell>
          <cell r="I33">
            <v>0</v>
          </cell>
          <cell r="J33">
            <v>-6236.77</v>
          </cell>
          <cell r="K33">
            <v>0</v>
          </cell>
        </row>
        <row r="34">
          <cell r="B34">
            <v>450000370</v>
          </cell>
          <cell r="C34" t="str">
            <v>BCC Willawong Bus Depot</v>
          </cell>
          <cell r="D34" t="str">
            <v>C&amp;I_CR</v>
          </cell>
          <cell r="E34" t="str">
            <v>EVAWHI</v>
          </cell>
          <cell r="G34">
            <v>0</v>
          </cell>
          <cell r="H34">
            <v>14816.12</v>
          </cell>
          <cell r="I34">
            <v>1244533.21</v>
          </cell>
          <cell r="J34">
            <v>-1259349.33</v>
          </cell>
          <cell r="K34">
            <v>0</v>
          </cell>
        </row>
        <row r="35">
          <cell r="B35">
            <v>450000389</v>
          </cell>
          <cell r="C35" t="str">
            <v>Telford Building Supplies Yatala</v>
          </cell>
          <cell r="D35" t="str">
            <v>C&amp;I_CR</v>
          </cell>
          <cell r="E35" t="str">
            <v>PHIBOU</v>
          </cell>
          <cell r="G35">
            <v>0</v>
          </cell>
          <cell r="H35">
            <v>105023.39</v>
          </cell>
          <cell r="I35">
            <v>2005</v>
          </cell>
          <cell r="J35">
            <v>-107028.39</v>
          </cell>
          <cell r="K35">
            <v>0</v>
          </cell>
        </row>
        <row r="36">
          <cell r="B36">
            <v>450000393</v>
          </cell>
          <cell r="C36" t="str">
            <v>Springfield Land Corporation Site</v>
          </cell>
          <cell r="D36" t="str">
            <v>C&amp;I_CR</v>
          </cell>
          <cell r="E36" t="str">
            <v>PHIBOU</v>
          </cell>
          <cell r="G36">
            <v>0</v>
          </cell>
          <cell r="H36">
            <v>10423.51</v>
          </cell>
          <cell r="I36">
            <v>711.46</v>
          </cell>
          <cell r="J36">
            <v>0</v>
          </cell>
          <cell r="K36">
            <v>11134.97</v>
          </cell>
        </row>
        <row r="37">
          <cell r="B37">
            <v>450000422</v>
          </cell>
          <cell r="C37" t="str">
            <v>Drake Trailers, 19 Formation St, Wacol</v>
          </cell>
          <cell r="D37" t="str">
            <v>C&amp;I_CR</v>
          </cell>
          <cell r="E37" t="str">
            <v>COLMOR</v>
          </cell>
          <cell r="G37">
            <v>0</v>
          </cell>
          <cell r="H37">
            <v>391.27</v>
          </cell>
          <cell r="I37">
            <v>40680.18</v>
          </cell>
          <cell r="J37">
            <v>-43130.97</v>
          </cell>
          <cell r="K37">
            <v>-2059.52</v>
          </cell>
        </row>
        <row r="38">
          <cell r="B38">
            <v>450000425</v>
          </cell>
          <cell r="C38" t="str">
            <v>Nuplex Industries, 7A Industrial Ave, Wacol</v>
          </cell>
          <cell r="D38" t="str">
            <v>C&amp;I_CR</v>
          </cell>
          <cell r="E38" t="str">
            <v>COLMOR</v>
          </cell>
          <cell r="G38">
            <v>0</v>
          </cell>
          <cell r="H38">
            <v>0</v>
          </cell>
          <cell r="I38">
            <v>150266.41</v>
          </cell>
          <cell r="J38">
            <v>-150266.41</v>
          </cell>
          <cell r="K38">
            <v>0</v>
          </cell>
        </row>
        <row r="39">
          <cell r="B39">
            <v>450000427</v>
          </cell>
          <cell r="C39" t="str">
            <v>Palm Beach Swimming Pool Thrower Dr Palm Beach</v>
          </cell>
          <cell r="D39" t="str">
            <v>C&amp;I_CR</v>
          </cell>
          <cell r="E39" t="str">
            <v>PAUALE</v>
          </cell>
          <cell r="G39">
            <v>0</v>
          </cell>
          <cell r="H39">
            <v>76800.67</v>
          </cell>
          <cell r="I39">
            <v>0</v>
          </cell>
          <cell r="J39">
            <v>-76800.67</v>
          </cell>
          <cell r="K39">
            <v>0</v>
          </cell>
        </row>
        <row r="40">
          <cell r="B40">
            <v>450000434</v>
          </cell>
          <cell r="C40" t="str">
            <v>Industrial and Commercial Meter Station &lt; 10TJ/Annum</v>
          </cell>
          <cell r="D40" t="str">
            <v>C&amp;I_CR</v>
          </cell>
          <cell r="E40" t="str">
            <v>MARHOL</v>
          </cell>
          <cell r="G40">
            <v>0</v>
          </cell>
          <cell r="H40">
            <v>0</v>
          </cell>
          <cell r="I40">
            <v>640416.46</v>
          </cell>
          <cell r="J40">
            <v>-557658.1</v>
          </cell>
          <cell r="K40">
            <v>82758.36</v>
          </cell>
        </row>
        <row r="41">
          <cell r="B41">
            <v>450000435</v>
          </cell>
          <cell r="C41" t="str">
            <v>New Industrial and Commercial Service &lt; 10TJ/Annum</v>
          </cell>
          <cell r="D41" t="str">
            <v>C&amp;I_CR</v>
          </cell>
          <cell r="E41" t="str">
            <v>MARHOL</v>
          </cell>
          <cell r="G41">
            <v>0</v>
          </cell>
          <cell r="H41">
            <v>0</v>
          </cell>
          <cell r="I41">
            <v>192082</v>
          </cell>
          <cell r="J41">
            <v>-126624.55</v>
          </cell>
          <cell r="K41">
            <v>65457.45</v>
          </cell>
        </row>
        <row r="42">
          <cell r="B42">
            <v>450000436</v>
          </cell>
          <cell r="C42" t="str">
            <v>New Main - Industrial and Commercial &lt;10TJ/annum</v>
          </cell>
          <cell r="D42" t="str">
            <v>C&amp;I_CR</v>
          </cell>
          <cell r="E42" t="str">
            <v>MARHOL</v>
          </cell>
          <cell r="G42">
            <v>0</v>
          </cell>
          <cell r="H42">
            <v>0</v>
          </cell>
          <cell r="I42">
            <v>16665.5</v>
          </cell>
          <cell r="J42">
            <v>-12351.5</v>
          </cell>
          <cell r="K42">
            <v>4314</v>
          </cell>
        </row>
        <row r="43">
          <cell r="B43">
            <v>450000462</v>
          </cell>
          <cell r="C43" t="str">
            <v>Gold Cob Smallgoods, 625 Progress Rd, Wacol</v>
          </cell>
          <cell r="D43" t="str">
            <v>C&amp;I_CR</v>
          </cell>
          <cell r="E43" t="str">
            <v>ANDFUR</v>
          </cell>
          <cell r="G43">
            <v>0</v>
          </cell>
          <cell r="H43">
            <v>0</v>
          </cell>
          <cell r="I43">
            <v>86239.02</v>
          </cell>
          <cell r="J43">
            <v>-86239.02</v>
          </cell>
          <cell r="K43">
            <v>0</v>
          </cell>
        </row>
        <row r="44">
          <cell r="B44">
            <v>450000469</v>
          </cell>
          <cell r="C44" t="str">
            <v>Michael Ossipow, 20 Cornwall St, Woollongabba</v>
          </cell>
          <cell r="D44" t="str">
            <v>C&amp;I_CR</v>
          </cell>
          <cell r="E44" t="str">
            <v>STEBAS</v>
          </cell>
          <cell r="G44">
            <v>0</v>
          </cell>
          <cell r="H44">
            <v>0</v>
          </cell>
          <cell r="I44">
            <v>73588.399999999994</v>
          </cell>
          <cell r="J44">
            <v>0</v>
          </cell>
          <cell r="K44">
            <v>73588.399999999994</v>
          </cell>
        </row>
        <row r="45">
          <cell r="B45">
            <v>450000486</v>
          </cell>
          <cell r="C45" t="str">
            <v>Caltex Service Centre, Augusta Parkway, Springfield</v>
          </cell>
          <cell r="D45" t="str">
            <v>C&amp;I_CR</v>
          </cell>
          <cell r="E45" t="str">
            <v>PHIBOU</v>
          </cell>
          <cell r="G45">
            <v>0</v>
          </cell>
          <cell r="H45">
            <v>0</v>
          </cell>
          <cell r="I45">
            <v>1943.41</v>
          </cell>
          <cell r="J45">
            <v>0</v>
          </cell>
          <cell r="K45">
            <v>1943.41</v>
          </cell>
        </row>
        <row r="46">
          <cell r="B46">
            <v>450000491</v>
          </cell>
          <cell r="C46" t="str">
            <v>Willawong Gate Station, BCC Willawong Extension</v>
          </cell>
          <cell r="D46" t="str">
            <v>C&amp;I_CR</v>
          </cell>
          <cell r="E46" t="str">
            <v>MARHOL</v>
          </cell>
          <cell r="G46">
            <v>0</v>
          </cell>
          <cell r="H46">
            <v>0</v>
          </cell>
          <cell r="I46">
            <v>900567.67</v>
          </cell>
          <cell r="J46">
            <v>-896870.44</v>
          </cell>
          <cell r="K46">
            <v>3697.23</v>
          </cell>
        </row>
        <row r="47">
          <cell r="B47">
            <v>450000494</v>
          </cell>
          <cell r="C47" t="str">
            <v>Australia Post, 38 Pearson Road, Yatala</v>
          </cell>
          <cell r="D47" t="str">
            <v>C&amp;I_CR</v>
          </cell>
          <cell r="E47" t="str">
            <v>STEBAS</v>
          </cell>
          <cell r="G47">
            <v>0</v>
          </cell>
          <cell r="H47">
            <v>0</v>
          </cell>
          <cell r="I47">
            <v>28562.94</v>
          </cell>
          <cell r="J47">
            <v>0</v>
          </cell>
          <cell r="K47">
            <v>28562.94</v>
          </cell>
        </row>
        <row r="48">
          <cell r="B48">
            <v>450000495</v>
          </cell>
          <cell r="C48" t="str">
            <v>Steve Paul &amp; Partners, 1112 Gold Coast Highway, Palm Beach</v>
          </cell>
          <cell r="D48" t="str">
            <v>C&amp;I_CR</v>
          </cell>
          <cell r="E48" t="str">
            <v>CHRARM</v>
          </cell>
          <cell r="G48">
            <v>0</v>
          </cell>
          <cell r="H48">
            <v>0</v>
          </cell>
          <cell r="I48">
            <v>38644.620000000003</v>
          </cell>
          <cell r="J48">
            <v>-38644.620000000003</v>
          </cell>
          <cell r="K48">
            <v>0</v>
          </cell>
        </row>
        <row r="49">
          <cell r="B49">
            <v>450000496</v>
          </cell>
          <cell r="C49" t="str">
            <v>FKP, Commerce Rd, Browns Plains</v>
          </cell>
          <cell r="D49" t="str">
            <v>C&amp;I_CR</v>
          </cell>
          <cell r="E49" t="str">
            <v>STEBAS</v>
          </cell>
          <cell r="G49">
            <v>0</v>
          </cell>
          <cell r="H49">
            <v>0</v>
          </cell>
          <cell r="I49">
            <v>40652.769999999997</v>
          </cell>
          <cell r="J49">
            <v>-40652.769999999997</v>
          </cell>
          <cell r="K49">
            <v>0</v>
          </cell>
        </row>
        <row r="50">
          <cell r="B50">
            <v>450000497</v>
          </cell>
          <cell r="C50" t="str">
            <v>Garden City Powdercoating, 503 Boundary Rd, Toowoomba</v>
          </cell>
          <cell r="D50" t="str">
            <v>C&amp;I_CR</v>
          </cell>
          <cell r="E50" t="str">
            <v>ANDFUR</v>
          </cell>
          <cell r="G50">
            <v>0</v>
          </cell>
          <cell r="H50">
            <v>0</v>
          </cell>
          <cell r="I50">
            <v>57404.07</v>
          </cell>
          <cell r="J50">
            <v>0</v>
          </cell>
          <cell r="K50">
            <v>57404.07</v>
          </cell>
        </row>
        <row r="51">
          <cell r="B51">
            <v>450000499</v>
          </cell>
          <cell r="C51" t="str">
            <v>Superior Care Group, 50 MacAdle Way, Merrimac</v>
          </cell>
          <cell r="D51" t="str">
            <v>C&amp;I_CR</v>
          </cell>
          <cell r="E51" t="str">
            <v>CHRARM</v>
          </cell>
          <cell r="G51">
            <v>0</v>
          </cell>
          <cell r="H51">
            <v>0</v>
          </cell>
          <cell r="I51">
            <v>58292.12</v>
          </cell>
          <cell r="J51">
            <v>-58292.12</v>
          </cell>
          <cell r="K51">
            <v>0</v>
          </cell>
        </row>
        <row r="52">
          <cell r="B52">
            <v>450000500</v>
          </cell>
          <cell r="C52" t="str">
            <v>BCC Willawong, Richie Rd, RBP Connection</v>
          </cell>
          <cell r="D52" t="str">
            <v>C&amp;I_CR</v>
          </cell>
          <cell r="E52" t="str">
            <v>ALAHER</v>
          </cell>
          <cell r="G52">
            <v>0</v>
          </cell>
          <cell r="H52">
            <v>0</v>
          </cell>
          <cell r="I52">
            <v>46793.36</v>
          </cell>
          <cell r="J52">
            <v>0</v>
          </cell>
          <cell r="K52">
            <v>46793.36</v>
          </cell>
        </row>
        <row r="53">
          <cell r="B53">
            <v>450000518</v>
          </cell>
          <cell r="C53" t="str">
            <v>1541 Creek Road, Carina</v>
          </cell>
          <cell r="D53" t="str">
            <v>C&amp;I_CR</v>
          </cell>
          <cell r="E53" t="str">
            <v>EVAWHI</v>
          </cell>
          <cell r="G53">
            <v>0</v>
          </cell>
          <cell r="H53">
            <v>0</v>
          </cell>
          <cell r="I53">
            <v>12452.45</v>
          </cell>
          <cell r="J53">
            <v>-12060.95</v>
          </cell>
          <cell r="K53">
            <v>391.5</v>
          </cell>
        </row>
        <row r="54">
          <cell r="B54">
            <v>450000525</v>
          </cell>
          <cell r="C54" t="str">
            <v>Pro Coast (Bldg 2), Lot 2 Johnson Rd, Heathwood</v>
          </cell>
          <cell r="D54" t="str">
            <v>C&amp;I_CR</v>
          </cell>
          <cell r="E54" t="str">
            <v>COLMOR</v>
          </cell>
          <cell r="G54">
            <v>0</v>
          </cell>
          <cell r="H54">
            <v>0</v>
          </cell>
          <cell r="I54">
            <v>110734.04</v>
          </cell>
          <cell r="J54">
            <v>0</v>
          </cell>
          <cell r="K54">
            <v>110734.04</v>
          </cell>
        </row>
        <row r="55">
          <cell r="B55">
            <v>450000548</v>
          </cell>
          <cell r="C55" t="str">
            <v>Nirvana on Kirra, Cnr Musgrave &amp; Douglas Sts</v>
          </cell>
          <cell r="D55" t="str">
            <v>C&amp;I_CR</v>
          </cell>
          <cell r="E55" t="str">
            <v>CHRARM</v>
          </cell>
          <cell r="G55">
            <v>62696</v>
          </cell>
          <cell r="H55">
            <v>0</v>
          </cell>
          <cell r="I55">
            <v>13092.05</v>
          </cell>
          <cell r="J55">
            <v>0</v>
          </cell>
          <cell r="K55">
            <v>13092.05</v>
          </cell>
        </row>
        <row r="56">
          <cell r="B56">
            <v>450000550</v>
          </cell>
          <cell r="C56" t="str">
            <v>Little Beach Paradise (Headworks) Killowill Ave Paradise poi</v>
          </cell>
          <cell r="D56" t="str">
            <v>C&amp;I_CR</v>
          </cell>
          <cell r="E56" t="str">
            <v>STEBAS</v>
          </cell>
          <cell r="G56">
            <v>146000</v>
          </cell>
          <cell r="H56">
            <v>0</v>
          </cell>
          <cell r="I56">
            <v>1181.5</v>
          </cell>
          <cell r="J56">
            <v>0</v>
          </cell>
          <cell r="K56">
            <v>1181.5</v>
          </cell>
        </row>
        <row r="57">
          <cell r="B57">
            <v>450000551</v>
          </cell>
          <cell r="C57" t="str">
            <v>Little Beach Paradise (Common Trench) Killowill Ave Paradise</v>
          </cell>
          <cell r="D57" t="str">
            <v>C&amp;I_CR</v>
          </cell>
          <cell r="E57" t="str">
            <v>STEBAS</v>
          </cell>
          <cell r="G57">
            <v>48258</v>
          </cell>
          <cell r="H57">
            <v>0</v>
          </cell>
          <cell r="I57">
            <v>1132.5</v>
          </cell>
          <cell r="J57">
            <v>0</v>
          </cell>
          <cell r="K57">
            <v>1132.5</v>
          </cell>
        </row>
        <row r="58">
          <cell r="B58">
            <v>450000570</v>
          </cell>
          <cell r="C58" t="str">
            <v>Ludowici Pty Ltd, 18 Antiminy St, Carole Park</v>
          </cell>
          <cell r="D58" t="str">
            <v>C&amp;I_CR</v>
          </cell>
          <cell r="E58" t="str">
            <v>PHIBOU</v>
          </cell>
          <cell r="G58">
            <v>56936</v>
          </cell>
          <cell r="H58">
            <v>0</v>
          </cell>
          <cell r="I58">
            <v>50978.52</v>
          </cell>
          <cell r="J58">
            <v>0</v>
          </cell>
          <cell r="K58">
            <v>50978.52</v>
          </cell>
        </row>
        <row r="59">
          <cell r="B59">
            <v>450000571</v>
          </cell>
          <cell r="C59" t="str">
            <v>OZ Care 100 Usher Av Labradore.</v>
          </cell>
          <cell r="D59" t="str">
            <v>C&amp;I_CR</v>
          </cell>
          <cell r="E59" t="str">
            <v>CHRARM</v>
          </cell>
          <cell r="G59">
            <v>55858</v>
          </cell>
          <cell r="H59">
            <v>0</v>
          </cell>
          <cell r="I59">
            <v>5423.89</v>
          </cell>
          <cell r="J59">
            <v>0</v>
          </cell>
          <cell r="K59">
            <v>5423.89</v>
          </cell>
        </row>
        <row r="60">
          <cell r="D60" t="str">
            <v>C&amp;I_CR Total</v>
          </cell>
          <cell r="H60">
            <v>1264921.27</v>
          </cell>
          <cell r="I60">
            <v>5910158.4700000007</v>
          </cell>
          <cell r="J60">
            <v>-6572926.0799999991</v>
          </cell>
          <cell r="K60">
            <v>602153.66</v>
          </cell>
        </row>
        <row r="61">
          <cell r="B61">
            <v>450000100</v>
          </cell>
          <cell r="C61" t="str">
            <v>Allgas (Reg)</v>
          </cell>
          <cell r="D61" t="str">
            <v>CAPEX</v>
          </cell>
          <cell r="E61" t="str">
            <v>NA</v>
          </cell>
          <cell r="G61">
            <v>0</v>
          </cell>
          <cell r="H61">
            <v>0</v>
          </cell>
          <cell r="I61">
            <v>968919.94</v>
          </cell>
          <cell r="J61">
            <v>-651349.34</v>
          </cell>
          <cell r="K61">
            <v>317570.59999999998</v>
          </cell>
        </row>
        <row r="62">
          <cell r="B62">
            <v>450000115</v>
          </cell>
          <cell r="C62" t="str">
            <v>Allgas (Reg)</v>
          </cell>
          <cell r="D62" t="str">
            <v>CAPEX</v>
          </cell>
          <cell r="E62" t="str">
            <v>NA</v>
          </cell>
          <cell r="G62">
            <v>0</v>
          </cell>
          <cell r="H62">
            <v>0</v>
          </cell>
          <cell r="I62">
            <v>15120</v>
          </cell>
          <cell r="J62">
            <v>-15120</v>
          </cell>
          <cell r="K62">
            <v>0</v>
          </cell>
        </row>
        <row r="63">
          <cell r="B63">
            <v>450000159</v>
          </cell>
          <cell r="C63" t="str">
            <v>Allgas FRC - System</v>
          </cell>
          <cell r="D63" t="str">
            <v>CAPEX</v>
          </cell>
          <cell r="E63" t="str">
            <v>NA</v>
          </cell>
          <cell r="G63">
            <v>0</v>
          </cell>
          <cell r="H63">
            <v>2970.0000000001201</v>
          </cell>
          <cell r="I63">
            <v>0</v>
          </cell>
          <cell r="J63">
            <v>-2970</v>
          </cell>
          <cell r="K63">
            <v>1.2E-10</v>
          </cell>
        </row>
        <row r="64">
          <cell r="B64">
            <v>450000357</v>
          </cell>
          <cell r="C64" t="str">
            <v>Allgas Maximo Development</v>
          </cell>
          <cell r="D64" t="str">
            <v>CAPEX</v>
          </cell>
          <cell r="E64" t="str">
            <v>KERMAL</v>
          </cell>
          <cell r="G64">
            <v>0</v>
          </cell>
          <cell r="H64">
            <v>23062.55</v>
          </cell>
          <cell r="I64">
            <v>-23062.55</v>
          </cell>
          <cell r="J64">
            <v>0</v>
          </cell>
          <cell r="K64">
            <v>0</v>
          </cell>
        </row>
        <row r="65">
          <cell r="B65">
            <v>450000467</v>
          </cell>
          <cell r="C65" t="str">
            <v>FRC Interval Metering</v>
          </cell>
          <cell r="D65" t="str">
            <v>CAPEX</v>
          </cell>
          <cell r="E65" t="str">
            <v>DAVLUN</v>
          </cell>
          <cell r="G65">
            <v>0</v>
          </cell>
          <cell r="H65">
            <v>0</v>
          </cell>
          <cell r="I65">
            <v>598753.1</v>
          </cell>
          <cell r="J65">
            <v>-556956.14</v>
          </cell>
          <cell r="K65">
            <v>41796.959999999999</v>
          </cell>
        </row>
        <row r="66">
          <cell r="B66">
            <v>450000471</v>
          </cell>
          <cell r="C66" t="str">
            <v>Replace stations with no over pressure protection devices -</v>
          </cell>
          <cell r="D66" t="str">
            <v>CAPEX</v>
          </cell>
          <cell r="E66" t="str">
            <v>MARHOL</v>
          </cell>
          <cell r="G66">
            <v>0</v>
          </cell>
          <cell r="H66">
            <v>0</v>
          </cell>
          <cell r="I66">
            <v>209796.39</v>
          </cell>
          <cell r="J66">
            <v>-175550.03</v>
          </cell>
          <cell r="K66">
            <v>34246.36</v>
          </cell>
        </row>
        <row r="67">
          <cell r="B67">
            <v>450000472</v>
          </cell>
          <cell r="C67" t="str">
            <v>Replace non compliant service regulators - Brisbane</v>
          </cell>
          <cell r="D67" t="str">
            <v>CAPEX</v>
          </cell>
          <cell r="E67" t="str">
            <v>MARHOL</v>
          </cell>
          <cell r="G67">
            <v>0</v>
          </cell>
          <cell r="H67">
            <v>0</v>
          </cell>
          <cell r="I67">
            <v>22090.06</v>
          </cell>
          <cell r="J67">
            <v>-13394.38</v>
          </cell>
          <cell r="K67">
            <v>8695.68</v>
          </cell>
        </row>
        <row r="68">
          <cell r="B68">
            <v>450000473</v>
          </cell>
          <cell r="C68" t="str">
            <v>Replace two district regulator Stations, Toowoomba</v>
          </cell>
          <cell r="D68" t="str">
            <v>CAPEX</v>
          </cell>
          <cell r="E68" t="str">
            <v>MARHOL</v>
          </cell>
          <cell r="G68">
            <v>0</v>
          </cell>
          <cell r="H68">
            <v>0</v>
          </cell>
          <cell r="I68">
            <v>9356</v>
          </cell>
          <cell r="J68">
            <v>-9356</v>
          </cell>
          <cell r="K68">
            <v>0</v>
          </cell>
        </row>
        <row r="69">
          <cell r="B69">
            <v>450000505</v>
          </cell>
          <cell r="C69" t="str">
            <v>Analog Monita Integration, 463 Tuffnell Rd, Banyo</v>
          </cell>
          <cell r="D69" t="str">
            <v>CAPEX</v>
          </cell>
          <cell r="E69" t="str">
            <v>MARHOL</v>
          </cell>
          <cell r="G69">
            <v>0</v>
          </cell>
          <cell r="H69">
            <v>0</v>
          </cell>
          <cell r="I69">
            <v>5199.17</v>
          </cell>
          <cell r="J69">
            <v>-4203.13</v>
          </cell>
          <cell r="K69">
            <v>996.04</v>
          </cell>
        </row>
        <row r="70">
          <cell r="B70">
            <v>450000506</v>
          </cell>
          <cell r="C70" t="str">
            <v>Elster Datalogger Integration, 463 Tuffnell Rd, Banyo</v>
          </cell>
          <cell r="D70" t="str">
            <v>CAPEX</v>
          </cell>
          <cell r="E70" t="str">
            <v>MARHOL</v>
          </cell>
          <cell r="G70">
            <v>0</v>
          </cell>
          <cell r="H70">
            <v>0</v>
          </cell>
          <cell r="I70">
            <v>38019.5</v>
          </cell>
          <cell r="J70">
            <v>-9868.2099999999991</v>
          </cell>
          <cell r="K70">
            <v>28151.29</v>
          </cell>
        </row>
        <row r="71">
          <cell r="B71">
            <v>450000507</v>
          </cell>
          <cell r="C71" t="str">
            <v>Elster Flow Computer Integration, 463 Tuffnell Rd, Banyo</v>
          </cell>
          <cell r="D71" t="str">
            <v>CAPEX</v>
          </cell>
          <cell r="E71" t="str">
            <v>MARHOL</v>
          </cell>
          <cell r="G71">
            <v>0</v>
          </cell>
          <cell r="H71">
            <v>0</v>
          </cell>
          <cell r="I71">
            <v>93110.16</v>
          </cell>
          <cell r="J71">
            <v>-59114.76</v>
          </cell>
          <cell r="K71">
            <v>33995.4</v>
          </cell>
        </row>
        <row r="72">
          <cell r="B72">
            <v>450000508</v>
          </cell>
          <cell r="C72" t="str">
            <v>Odourant Plant Update, 463 Tuffnell Rd, Banyo</v>
          </cell>
          <cell r="D72" t="str">
            <v>CAPEX</v>
          </cell>
          <cell r="E72" t="str">
            <v>MARHOL</v>
          </cell>
          <cell r="G72">
            <v>0</v>
          </cell>
          <cell r="H72">
            <v>0</v>
          </cell>
          <cell r="I72">
            <v>48428.89</v>
          </cell>
          <cell r="J72">
            <v>-16412.849999999999</v>
          </cell>
          <cell r="K72">
            <v>32016.04</v>
          </cell>
        </row>
        <row r="73">
          <cell r="B73">
            <v>450000509</v>
          </cell>
          <cell r="C73" t="str">
            <v>APA Networks SCADA system, Historian relocation</v>
          </cell>
          <cell r="D73" t="str">
            <v>CAPEX</v>
          </cell>
          <cell r="E73" t="str">
            <v>MARHOL</v>
          </cell>
          <cell r="G73">
            <v>0</v>
          </cell>
          <cell r="H73">
            <v>0</v>
          </cell>
          <cell r="I73">
            <v>20515.009999999998</v>
          </cell>
          <cell r="J73">
            <v>-11029.23</v>
          </cell>
          <cell r="K73">
            <v>9485.7800000000007</v>
          </cell>
        </row>
        <row r="74">
          <cell r="B74">
            <v>450000510</v>
          </cell>
          <cell r="C74" t="str">
            <v>Upgrade of Runcorn Gate Station</v>
          </cell>
          <cell r="D74" t="str">
            <v>CAPEX</v>
          </cell>
          <cell r="E74" t="str">
            <v>MARHOL</v>
          </cell>
          <cell r="G74">
            <v>0</v>
          </cell>
          <cell r="H74">
            <v>0</v>
          </cell>
          <cell r="I74">
            <v>419001.99</v>
          </cell>
          <cell r="J74">
            <v>-326667.12</v>
          </cell>
          <cell r="K74">
            <v>92334.87</v>
          </cell>
        </row>
        <row r="75">
          <cell r="B75">
            <v>450000511</v>
          </cell>
          <cell r="C75" t="str">
            <v>Mercury service regulators - replacement</v>
          </cell>
          <cell r="D75" t="str">
            <v>CAPEX</v>
          </cell>
          <cell r="E75" t="str">
            <v>MARHOL</v>
          </cell>
          <cell r="G75">
            <v>0</v>
          </cell>
          <cell r="H75">
            <v>0</v>
          </cell>
          <cell r="I75">
            <v>285685.11</v>
          </cell>
          <cell r="J75">
            <v>-202402.11</v>
          </cell>
          <cell r="K75">
            <v>83283</v>
          </cell>
        </row>
        <row r="76">
          <cell r="B76">
            <v>450000516</v>
          </cell>
          <cell r="C76" t="str">
            <v>District Regulator Stations x 25</v>
          </cell>
          <cell r="D76" t="str">
            <v>CAPEX</v>
          </cell>
          <cell r="E76" t="str">
            <v>MARHOL</v>
          </cell>
          <cell r="G76">
            <v>0</v>
          </cell>
          <cell r="H76">
            <v>0</v>
          </cell>
          <cell r="I76">
            <v>851735.43</v>
          </cell>
          <cell r="J76">
            <v>-396350.19</v>
          </cell>
          <cell r="K76">
            <v>455385.24</v>
          </cell>
        </row>
        <row r="77">
          <cell r="B77">
            <v>450000538</v>
          </cell>
          <cell r="C77" t="str">
            <v>Mansfield Office Air Conditioning System</v>
          </cell>
          <cell r="D77" t="str">
            <v>CAPEX</v>
          </cell>
          <cell r="E77" t="str">
            <v>MICCIN</v>
          </cell>
          <cell r="G77">
            <v>83171</v>
          </cell>
          <cell r="H77">
            <v>0</v>
          </cell>
          <cell r="I77">
            <v>75610</v>
          </cell>
          <cell r="J77">
            <v>0</v>
          </cell>
          <cell r="K77">
            <v>75610</v>
          </cell>
        </row>
        <row r="78">
          <cell r="B78">
            <v>451000115</v>
          </cell>
          <cell r="C78" t="str">
            <v>Allgas (UnReg)</v>
          </cell>
          <cell r="D78" t="str">
            <v>CAPEX</v>
          </cell>
          <cell r="E78" t="str">
            <v>ANTCRO</v>
          </cell>
          <cell r="G78">
            <v>0</v>
          </cell>
          <cell r="H78">
            <v>876</v>
          </cell>
          <cell r="I78">
            <v>-876</v>
          </cell>
          <cell r="J78">
            <v>0</v>
          </cell>
          <cell r="K78">
            <v>0</v>
          </cell>
        </row>
        <row r="79">
          <cell r="B79">
            <v>451000144</v>
          </cell>
          <cell r="C79" t="str">
            <v>Gatton Lateral &amp; Meter Station - Prefeasibility study</v>
          </cell>
          <cell r="D79" t="str">
            <v>CAPEX</v>
          </cell>
          <cell r="E79" t="str">
            <v>RODJOH</v>
          </cell>
          <cell r="G79">
            <v>0</v>
          </cell>
          <cell r="H79">
            <v>111.05</v>
          </cell>
          <cell r="I79">
            <v>-111.05</v>
          </cell>
          <cell r="J79">
            <v>0</v>
          </cell>
          <cell r="K79">
            <v>0</v>
          </cell>
        </row>
        <row r="80">
          <cell r="D80" t="str">
            <v>CAPEX Total</v>
          </cell>
          <cell r="H80">
            <v>27019.600000000119</v>
          </cell>
          <cell r="I80">
            <v>3637291.15</v>
          </cell>
          <cell r="J80">
            <v>-2450743.4899999998</v>
          </cell>
          <cell r="K80">
            <v>1213567.26</v>
          </cell>
        </row>
        <row r="81">
          <cell r="B81">
            <v>450000345</v>
          </cell>
          <cell r="C81" t="str">
            <v>Finegan Way - Coomera Properties Stage 1</v>
          </cell>
          <cell r="D81" t="str">
            <v>CUST_SER</v>
          </cell>
          <cell r="E81" t="str">
            <v>CHRARM</v>
          </cell>
          <cell r="G81">
            <v>0</v>
          </cell>
          <cell r="H81">
            <v>14171.04</v>
          </cell>
          <cell r="I81">
            <v>146</v>
          </cell>
          <cell r="J81">
            <v>-14317.04</v>
          </cell>
          <cell r="K81">
            <v>0</v>
          </cell>
        </row>
        <row r="82">
          <cell r="B82">
            <v>450000348</v>
          </cell>
          <cell r="C82" t="str">
            <v>Finegan Way - Coomera Properties Head Works</v>
          </cell>
          <cell r="D82" t="str">
            <v>CUST_SER</v>
          </cell>
          <cell r="E82" t="str">
            <v>CHRARM</v>
          </cell>
          <cell r="G82">
            <v>0</v>
          </cell>
          <cell r="H82">
            <v>37863.25</v>
          </cell>
          <cell r="I82">
            <v>36547.870000000003</v>
          </cell>
          <cell r="J82">
            <v>-74411.12</v>
          </cell>
          <cell r="K82">
            <v>0</v>
          </cell>
        </row>
        <row r="83">
          <cell r="B83">
            <v>450000349</v>
          </cell>
          <cell r="C83" t="str">
            <v>Sequana Retirment Village, Upper Coomera</v>
          </cell>
          <cell r="D83" t="str">
            <v>CUST_SER</v>
          </cell>
          <cell r="E83" t="str">
            <v>CHRARM</v>
          </cell>
          <cell r="G83">
            <v>0</v>
          </cell>
          <cell r="H83">
            <v>5045.1099999999997</v>
          </cell>
          <cell r="I83">
            <v>3916.22</v>
          </cell>
          <cell r="J83">
            <v>-8961.33</v>
          </cell>
          <cell r="K83">
            <v>0</v>
          </cell>
        </row>
        <row r="84">
          <cell r="B84">
            <v>450000365</v>
          </cell>
          <cell r="C84" t="str">
            <v>Woodlands Village - Stage 1, Outlook Drive, Waterford</v>
          </cell>
          <cell r="D84" t="str">
            <v>CUST_SER</v>
          </cell>
          <cell r="E84" t="str">
            <v>STEBAS</v>
          </cell>
          <cell r="G84">
            <v>0</v>
          </cell>
          <cell r="H84">
            <v>671.7</v>
          </cell>
          <cell r="I84">
            <v>9353.17</v>
          </cell>
          <cell r="J84">
            <v>-10024.870000000001</v>
          </cell>
          <cell r="K84">
            <v>0</v>
          </cell>
        </row>
        <row r="85">
          <cell r="B85">
            <v>450000366</v>
          </cell>
          <cell r="C85" t="str">
            <v>Woodlands Village - Stage 3, Outlook Drive, Waterford</v>
          </cell>
          <cell r="D85" t="str">
            <v>CUST_SER</v>
          </cell>
          <cell r="E85" t="str">
            <v>STEBAS</v>
          </cell>
          <cell r="G85">
            <v>0</v>
          </cell>
          <cell r="H85">
            <v>0</v>
          </cell>
          <cell r="I85">
            <v>5676.96</v>
          </cell>
          <cell r="J85">
            <v>-5676.96</v>
          </cell>
          <cell r="K85">
            <v>0</v>
          </cell>
        </row>
        <row r="86">
          <cell r="D86" t="str">
            <v>CUST_SER Total</v>
          </cell>
          <cell r="H86">
            <v>57751.1</v>
          </cell>
          <cell r="I86">
            <v>55640.22</v>
          </cell>
          <cell r="J86">
            <v>-113391.32</v>
          </cell>
          <cell r="K86">
            <v>0</v>
          </cell>
        </row>
        <row r="87">
          <cell r="B87">
            <v>450000173</v>
          </cell>
          <cell r="C87" t="str">
            <v>Fish Developments - 185 Sickle</v>
          </cell>
          <cell r="D87" t="str">
            <v>DOM_CR</v>
          </cell>
          <cell r="E87" t="str">
            <v>PETLAT</v>
          </cell>
          <cell r="G87">
            <v>0</v>
          </cell>
          <cell r="H87">
            <v>68445.09</v>
          </cell>
          <cell r="I87">
            <v>7922.56</v>
          </cell>
          <cell r="J87">
            <v>-76367.649999999994</v>
          </cell>
          <cell r="K87">
            <v>0</v>
          </cell>
        </row>
        <row r="88">
          <cell r="B88">
            <v>450000184</v>
          </cell>
          <cell r="C88" t="str">
            <v>Gas Domestic Connections</v>
          </cell>
          <cell r="D88" t="str">
            <v>DOM_CR</v>
          </cell>
          <cell r="E88" t="str">
            <v>ANDVOG</v>
          </cell>
          <cell r="G88">
            <v>0</v>
          </cell>
          <cell r="H88">
            <v>166700.69</v>
          </cell>
          <cell r="I88">
            <v>2396673.11</v>
          </cell>
          <cell r="J88">
            <v>-2563373.79</v>
          </cell>
          <cell r="K88">
            <v>0.01</v>
          </cell>
        </row>
        <row r="89">
          <cell r="B89">
            <v>450000186</v>
          </cell>
          <cell r="C89" t="str">
            <v>Gas Cap Dom Internal Reticulation &lt;$50k</v>
          </cell>
          <cell r="D89" t="str">
            <v>DOM_CR</v>
          </cell>
          <cell r="E89" t="str">
            <v>KENDUN</v>
          </cell>
          <cell r="G89">
            <v>0</v>
          </cell>
          <cell r="H89">
            <v>63021.919999999896</v>
          </cell>
          <cell r="I89">
            <v>129810.3</v>
          </cell>
          <cell r="J89">
            <v>-192832.22</v>
          </cell>
          <cell r="K89">
            <v>-1E-10</v>
          </cell>
        </row>
        <row r="90">
          <cell r="B90">
            <v>450000204</v>
          </cell>
          <cell r="C90" t="str">
            <v>Springfield Estate Stage 2 Headworks</v>
          </cell>
          <cell r="D90" t="str">
            <v>DOM_CR</v>
          </cell>
          <cell r="E90" t="str">
            <v>PHIBOU</v>
          </cell>
          <cell r="G90">
            <v>0</v>
          </cell>
          <cell r="H90">
            <v>114293.08</v>
          </cell>
          <cell r="I90">
            <v>0</v>
          </cell>
          <cell r="J90">
            <v>0</v>
          </cell>
          <cell r="K90">
            <v>114293.08</v>
          </cell>
        </row>
        <row r="91">
          <cell r="B91">
            <v>450000205</v>
          </cell>
          <cell r="C91" t="str">
            <v>Springfield Looping Project - SLP</v>
          </cell>
          <cell r="D91" t="str">
            <v>DOM_CR</v>
          </cell>
          <cell r="E91" t="str">
            <v>ALAHER</v>
          </cell>
          <cell r="G91">
            <v>0</v>
          </cell>
          <cell r="H91">
            <v>31389.48</v>
          </cell>
          <cell r="I91">
            <v>0</v>
          </cell>
          <cell r="J91">
            <v>-31389.48</v>
          </cell>
          <cell r="K91">
            <v>0</v>
          </cell>
        </row>
        <row r="92">
          <cell r="B92">
            <v>450000213</v>
          </cell>
          <cell r="C92" t="str">
            <v>Stocklands Heathwood Headworks</v>
          </cell>
          <cell r="D92" t="str">
            <v>DOM_CR</v>
          </cell>
          <cell r="E92" t="str">
            <v>PHIBOU</v>
          </cell>
          <cell r="G92">
            <v>0</v>
          </cell>
          <cell r="H92">
            <v>322.94000000001103</v>
          </cell>
          <cell r="I92">
            <v>164.2</v>
          </cell>
          <cell r="J92">
            <v>-487.14</v>
          </cell>
          <cell r="K92">
            <v>1.1000000000000001E-11</v>
          </cell>
        </row>
        <row r="93">
          <cell r="B93">
            <v>450000214</v>
          </cell>
          <cell r="C93" t="str">
            <v>Internal reticulation Eraland Brookwater</v>
          </cell>
          <cell r="D93" t="str">
            <v>DOM_CR</v>
          </cell>
          <cell r="E93" t="str">
            <v>PHIBOU</v>
          </cell>
          <cell r="G93">
            <v>0</v>
          </cell>
          <cell r="H93">
            <v>34848.68</v>
          </cell>
          <cell r="I93">
            <v>0</v>
          </cell>
          <cell r="J93">
            <v>-34848.68</v>
          </cell>
          <cell r="K93">
            <v>0</v>
          </cell>
        </row>
        <row r="94">
          <cell r="B94">
            <v>450000225</v>
          </cell>
          <cell r="C94" t="str">
            <v>Woodlands Internal Reticulation</v>
          </cell>
          <cell r="D94" t="str">
            <v>DOM_CR</v>
          </cell>
          <cell r="E94" t="str">
            <v>PETLAT</v>
          </cell>
          <cell r="G94">
            <v>0</v>
          </cell>
          <cell r="H94">
            <v>626.91999999999496</v>
          </cell>
          <cell r="I94">
            <v>-626.91999999999996</v>
          </cell>
          <cell r="J94">
            <v>0</v>
          </cell>
          <cell r="K94">
            <v>-4.9999999999999997E-12</v>
          </cell>
        </row>
        <row r="95">
          <cell r="B95">
            <v>450000233</v>
          </cell>
          <cell r="C95" t="str">
            <v>Internal reticulation ST2 - Dom (Major)</v>
          </cell>
          <cell r="D95" t="str">
            <v>DOM_CR</v>
          </cell>
          <cell r="E95" t="str">
            <v>PETLAT</v>
          </cell>
          <cell r="G95">
            <v>0</v>
          </cell>
          <cell r="H95">
            <v>25977.02</v>
          </cell>
          <cell r="I95">
            <v>0</v>
          </cell>
          <cell r="J95">
            <v>-25977.02</v>
          </cell>
          <cell r="K95">
            <v>0</v>
          </cell>
        </row>
        <row r="96">
          <cell r="B96">
            <v>450000249</v>
          </cell>
          <cell r="C96" t="str">
            <v>Riverlinks Estate Stage7 PE mains O/ford S/port Rd</v>
          </cell>
          <cell r="D96" t="str">
            <v>DOM_CR</v>
          </cell>
          <cell r="E96" t="str">
            <v>PAUALE</v>
          </cell>
          <cell r="G96">
            <v>0</v>
          </cell>
          <cell r="H96">
            <v>50848.62</v>
          </cell>
          <cell r="I96">
            <v>7893.43</v>
          </cell>
          <cell r="J96">
            <v>-58742.05</v>
          </cell>
          <cell r="K96">
            <v>0</v>
          </cell>
        </row>
        <row r="97">
          <cell r="B97">
            <v>450000250</v>
          </cell>
          <cell r="C97" t="str">
            <v>Jacobs Ridge Stage 2 internal reticulation</v>
          </cell>
          <cell r="D97" t="str">
            <v>DOM_CR</v>
          </cell>
          <cell r="E97" t="str">
            <v>STEBAS</v>
          </cell>
          <cell r="G97">
            <v>0</v>
          </cell>
          <cell r="H97">
            <v>3442.25</v>
          </cell>
          <cell r="I97">
            <v>0</v>
          </cell>
          <cell r="J97">
            <v>-3442.25</v>
          </cell>
          <cell r="K97">
            <v>0</v>
          </cell>
        </row>
        <row r="98">
          <cell r="B98">
            <v>450000251</v>
          </cell>
          <cell r="C98" t="str">
            <v>Stockland Development - Maudsland - stage 1 IR</v>
          </cell>
          <cell r="D98" t="str">
            <v>DOM_CR</v>
          </cell>
          <cell r="E98" t="str">
            <v>PAUALE</v>
          </cell>
          <cell r="G98">
            <v>0</v>
          </cell>
          <cell r="H98">
            <v>121470.66</v>
          </cell>
          <cell r="I98">
            <v>14830.63</v>
          </cell>
          <cell r="J98">
            <v>-136301.29</v>
          </cell>
          <cell r="K98">
            <v>0</v>
          </cell>
        </row>
        <row r="99">
          <cell r="B99">
            <v>450000257</v>
          </cell>
          <cell r="C99" t="str">
            <v>Halcyon Waters Stage 3 Helensvale Rd Hope Island</v>
          </cell>
          <cell r="D99" t="str">
            <v>DOM_CR</v>
          </cell>
          <cell r="E99" t="str">
            <v>PAUALE</v>
          </cell>
          <cell r="G99">
            <v>0</v>
          </cell>
          <cell r="H99">
            <v>4538.33</v>
          </cell>
          <cell r="I99">
            <v>0</v>
          </cell>
          <cell r="J99">
            <v>-4538.33</v>
          </cell>
          <cell r="K99">
            <v>0</v>
          </cell>
        </row>
        <row r="100">
          <cell r="B100">
            <v>450000261</v>
          </cell>
          <cell r="C100" t="str">
            <v>Australand Surbiton Crt Carina - Stage 3</v>
          </cell>
          <cell r="D100" t="str">
            <v>DOM_CR</v>
          </cell>
          <cell r="E100" t="str">
            <v>PAUALE</v>
          </cell>
          <cell r="G100">
            <v>0</v>
          </cell>
          <cell r="H100">
            <v>2045</v>
          </cell>
          <cell r="I100">
            <v>0</v>
          </cell>
          <cell r="J100">
            <v>-2045</v>
          </cell>
          <cell r="K100">
            <v>0</v>
          </cell>
        </row>
        <row r="101">
          <cell r="B101">
            <v>450000268</v>
          </cell>
          <cell r="C101" t="str">
            <v>Seachange development 299 Napper Rd Arundell</v>
          </cell>
          <cell r="D101" t="str">
            <v>DOM_CR</v>
          </cell>
          <cell r="E101" t="str">
            <v>ANDFUR</v>
          </cell>
          <cell r="G101">
            <v>0</v>
          </cell>
          <cell r="H101">
            <v>22790.23</v>
          </cell>
          <cell r="I101">
            <v>6322.12</v>
          </cell>
          <cell r="J101">
            <v>0</v>
          </cell>
          <cell r="K101">
            <v>29112.35</v>
          </cell>
        </row>
        <row r="102">
          <cell r="B102">
            <v>450000270</v>
          </cell>
          <cell r="C102" t="str">
            <v>Riverwood Estate Coomera</v>
          </cell>
          <cell r="D102" t="str">
            <v>DOM_CR</v>
          </cell>
          <cell r="E102" t="str">
            <v>PAUALE</v>
          </cell>
          <cell r="G102">
            <v>0</v>
          </cell>
          <cell r="H102">
            <v>0</v>
          </cell>
          <cell r="I102">
            <v>7235.21</v>
          </cell>
          <cell r="J102">
            <v>0</v>
          </cell>
          <cell r="K102">
            <v>7235.21</v>
          </cell>
        </row>
        <row r="103">
          <cell r="B103">
            <v>450000280</v>
          </cell>
          <cell r="C103" t="str">
            <v>Cova Australand-Prendraat Pd Hope Is. Stg 1a,2a/b/c</v>
          </cell>
          <cell r="D103" t="str">
            <v>DOM_CR</v>
          </cell>
          <cell r="E103" t="str">
            <v>PAUALE</v>
          </cell>
          <cell r="G103">
            <v>0</v>
          </cell>
          <cell r="H103">
            <v>13445.16</v>
          </cell>
          <cell r="I103">
            <v>12561.13</v>
          </cell>
          <cell r="J103">
            <v>0</v>
          </cell>
          <cell r="K103">
            <v>26006.29</v>
          </cell>
        </row>
        <row r="104">
          <cell r="B104">
            <v>450000286</v>
          </cell>
          <cell r="C104" t="str">
            <v>Marina Quays Precinct 1 - Sickle Ave Hope Island</v>
          </cell>
          <cell r="D104" t="str">
            <v>DOM_CR</v>
          </cell>
          <cell r="E104" t="str">
            <v>ANDFUR</v>
          </cell>
          <cell r="G104">
            <v>0</v>
          </cell>
          <cell r="H104">
            <v>157.13999999999999</v>
          </cell>
          <cell r="I104">
            <v>-157.13999999999999</v>
          </cell>
          <cell r="J104">
            <v>0</v>
          </cell>
          <cell r="K104">
            <v>0</v>
          </cell>
        </row>
        <row r="105">
          <cell r="B105">
            <v>450000307</v>
          </cell>
          <cell r="C105" t="str">
            <v>Alberi Park Stage 2 - 40PE Int Reticulation</v>
          </cell>
          <cell r="D105" t="str">
            <v>DOM_CR</v>
          </cell>
          <cell r="E105" t="str">
            <v>STEBAS</v>
          </cell>
          <cell r="G105">
            <v>0</v>
          </cell>
          <cell r="H105">
            <v>1252.54</v>
          </cell>
          <cell r="I105">
            <v>7210.4</v>
          </cell>
          <cell r="J105">
            <v>-8462.94</v>
          </cell>
          <cell r="K105">
            <v>0</v>
          </cell>
        </row>
        <row r="106">
          <cell r="B106">
            <v>450000308</v>
          </cell>
          <cell r="C106" t="str">
            <v>Alberi Park Stage 3 - 40PE Int Reticulation</v>
          </cell>
          <cell r="D106" t="str">
            <v>DOM_CR</v>
          </cell>
          <cell r="E106" t="str">
            <v>STEBAS</v>
          </cell>
          <cell r="G106">
            <v>0</v>
          </cell>
          <cell r="H106">
            <v>8936.84</v>
          </cell>
          <cell r="I106">
            <v>0</v>
          </cell>
          <cell r="J106">
            <v>-8936.84</v>
          </cell>
          <cell r="K106">
            <v>0</v>
          </cell>
        </row>
        <row r="107">
          <cell r="B107">
            <v>450000309</v>
          </cell>
          <cell r="C107" t="str">
            <v>Alberi Park Stage 4 - 40PE Int Reticulation</v>
          </cell>
          <cell r="D107" t="str">
            <v>DOM_CR</v>
          </cell>
          <cell r="E107" t="str">
            <v>STEBAS</v>
          </cell>
          <cell r="G107">
            <v>0</v>
          </cell>
          <cell r="H107">
            <v>0</v>
          </cell>
          <cell r="I107">
            <v>511</v>
          </cell>
          <cell r="J107">
            <v>0</v>
          </cell>
          <cell r="K107">
            <v>511</v>
          </cell>
        </row>
        <row r="108">
          <cell r="B108">
            <v>450000310</v>
          </cell>
          <cell r="C108" t="str">
            <v>Alberi Park - Open lay 110PE Teys Rd</v>
          </cell>
          <cell r="D108" t="str">
            <v>DOM_CR</v>
          </cell>
          <cell r="E108" t="str">
            <v>STEBAS</v>
          </cell>
          <cell r="G108">
            <v>0</v>
          </cell>
          <cell r="H108">
            <v>118704.76</v>
          </cell>
          <cell r="I108">
            <v>0</v>
          </cell>
          <cell r="J108">
            <v>-118704.76</v>
          </cell>
          <cell r="K108">
            <v>0</v>
          </cell>
        </row>
        <row r="109">
          <cell r="B109">
            <v>450000313</v>
          </cell>
          <cell r="C109" t="str">
            <v>JF&amp;P Dev Wakerley Stage 44</v>
          </cell>
          <cell r="D109" t="str">
            <v>DOM_CR</v>
          </cell>
          <cell r="E109" t="str">
            <v>STEBAS</v>
          </cell>
          <cell r="G109">
            <v>0</v>
          </cell>
          <cell r="H109">
            <v>962.77</v>
          </cell>
          <cell r="I109">
            <v>13738.73</v>
          </cell>
          <cell r="J109">
            <v>-14701.5</v>
          </cell>
          <cell r="K109">
            <v>0</v>
          </cell>
        </row>
        <row r="110">
          <cell r="B110">
            <v>450000314</v>
          </cell>
          <cell r="C110" t="str">
            <v>JF&amp;P Dev Wakerley Stage 44 - Hwks - New Clev Rd</v>
          </cell>
          <cell r="D110" t="str">
            <v>DOM_CR</v>
          </cell>
          <cell r="E110" t="str">
            <v>STEBAS</v>
          </cell>
          <cell r="G110">
            <v>0</v>
          </cell>
          <cell r="H110">
            <v>0</v>
          </cell>
          <cell r="I110">
            <v>2761.52</v>
          </cell>
          <cell r="J110">
            <v>-2761.52</v>
          </cell>
          <cell r="K110">
            <v>0</v>
          </cell>
        </row>
        <row r="111">
          <cell r="B111">
            <v>450000316</v>
          </cell>
          <cell r="C111" t="str">
            <v>Sunland Group - The Parc Stage 1A</v>
          </cell>
          <cell r="D111" t="str">
            <v>DOM_CR</v>
          </cell>
          <cell r="E111" t="str">
            <v>CHRARM</v>
          </cell>
          <cell r="G111">
            <v>0</v>
          </cell>
          <cell r="H111">
            <v>3559.98</v>
          </cell>
          <cell r="I111">
            <v>13862.64</v>
          </cell>
          <cell r="J111">
            <v>-17422.62</v>
          </cell>
          <cell r="K111">
            <v>0</v>
          </cell>
        </row>
        <row r="112">
          <cell r="B112">
            <v>450000317</v>
          </cell>
          <cell r="C112" t="str">
            <v>Sunland Group - The Parc Headworks</v>
          </cell>
          <cell r="D112" t="str">
            <v>DOM_CR</v>
          </cell>
          <cell r="E112" t="str">
            <v>CHRARM</v>
          </cell>
          <cell r="G112">
            <v>0</v>
          </cell>
          <cell r="H112">
            <v>96126.23</v>
          </cell>
          <cell r="I112">
            <v>857.02</v>
          </cell>
          <cell r="J112">
            <v>-96983.25</v>
          </cell>
          <cell r="K112">
            <v>0</v>
          </cell>
        </row>
        <row r="113">
          <cell r="B113">
            <v>450000318</v>
          </cell>
          <cell r="C113" t="str">
            <v>Brookwater Development Stage 8A</v>
          </cell>
          <cell r="D113" t="str">
            <v>DOM_CR</v>
          </cell>
          <cell r="E113" t="str">
            <v>PHIBOU</v>
          </cell>
          <cell r="G113">
            <v>0</v>
          </cell>
          <cell r="H113">
            <v>3992.7</v>
          </cell>
          <cell r="I113">
            <v>0</v>
          </cell>
          <cell r="J113">
            <v>-3992.7</v>
          </cell>
          <cell r="K113">
            <v>0</v>
          </cell>
        </row>
        <row r="114">
          <cell r="B114">
            <v>450000326</v>
          </cell>
          <cell r="C114" t="str">
            <v>Headworks, Victor St, Tingalpa</v>
          </cell>
          <cell r="D114" t="str">
            <v>DOM_CR</v>
          </cell>
          <cell r="E114" t="str">
            <v>STEBAS</v>
          </cell>
          <cell r="G114">
            <v>0</v>
          </cell>
          <cell r="H114">
            <v>64675.02</v>
          </cell>
          <cell r="I114">
            <v>0</v>
          </cell>
          <cell r="J114">
            <v>-64675.02</v>
          </cell>
          <cell r="K114">
            <v>0</v>
          </cell>
        </row>
        <row r="115">
          <cell r="B115">
            <v>450000331</v>
          </cell>
          <cell r="C115" t="str">
            <v>Coomera Waters Estate Stage 23</v>
          </cell>
          <cell r="D115" t="str">
            <v>DOM_CR</v>
          </cell>
          <cell r="E115" t="str">
            <v>CHRARM</v>
          </cell>
          <cell r="G115">
            <v>0</v>
          </cell>
          <cell r="H115">
            <v>2189.88</v>
          </cell>
          <cell r="I115">
            <v>24411.74</v>
          </cell>
          <cell r="J115">
            <v>-26601.62</v>
          </cell>
          <cell r="K115">
            <v>0</v>
          </cell>
        </row>
        <row r="116">
          <cell r="B116">
            <v>450000333</v>
          </cell>
          <cell r="C116" t="str">
            <v>Peter Beaconsfield, Foxwell Road, Coomera</v>
          </cell>
          <cell r="D116" t="str">
            <v>DOM_CR</v>
          </cell>
          <cell r="E116" t="str">
            <v>CHRARM</v>
          </cell>
          <cell r="G116">
            <v>0</v>
          </cell>
          <cell r="H116">
            <v>3993.39</v>
          </cell>
          <cell r="I116">
            <v>0</v>
          </cell>
          <cell r="J116">
            <v>-3993.39</v>
          </cell>
          <cell r="K116">
            <v>0</v>
          </cell>
        </row>
        <row r="117">
          <cell r="B117">
            <v>450000337</v>
          </cell>
          <cell r="C117" t="str">
            <v>Big Sky Coomera Stage 1</v>
          </cell>
          <cell r="D117" t="str">
            <v>DOM_CR</v>
          </cell>
          <cell r="E117" t="str">
            <v>CHRARM</v>
          </cell>
          <cell r="G117">
            <v>0</v>
          </cell>
          <cell r="H117">
            <v>34820.120000000003</v>
          </cell>
          <cell r="I117">
            <v>3800.1</v>
          </cell>
          <cell r="J117">
            <v>-38620.22</v>
          </cell>
          <cell r="K117">
            <v>0</v>
          </cell>
        </row>
        <row r="118">
          <cell r="B118">
            <v>450000338</v>
          </cell>
          <cell r="C118" t="str">
            <v>Big Sky Coomera Stage 2</v>
          </cell>
          <cell r="D118" t="str">
            <v>DOM_CR</v>
          </cell>
          <cell r="E118" t="str">
            <v>CHRARM</v>
          </cell>
          <cell r="G118">
            <v>0</v>
          </cell>
          <cell r="H118">
            <v>3187.54</v>
          </cell>
          <cell r="I118">
            <v>15671.04</v>
          </cell>
          <cell r="J118">
            <v>-18858.580000000002</v>
          </cell>
          <cell r="K118">
            <v>0</v>
          </cell>
        </row>
        <row r="119">
          <cell r="B119">
            <v>450000339</v>
          </cell>
          <cell r="C119" t="str">
            <v>Jensen's Bower, Jacob Cres Ormeau</v>
          </cell>
          <cell r="D119" t="str">
            <v>DOM_CR</v>
          </cell>
          <cell r="E119" t="str">
            <v>STEBAS</v>
          </cell>
          <cell r="G119">
            <v>0</v>
          </cell>
          <cell r="H119">
            <v>13070.01</v>
          </cell>
          <cell r="I119">
            <v>0</v>
          </cell>
          <cell r="J119">
            <v>-13070.01</v>
          </cell>
          <cell r="K119">
            <v>0</v>
          </cell>
        </row>
        <row r="120">
          <cell r="B120">
            <v>450000340</v>
          </cell>
          <cell r="C120" t="str">
            <v>Woodlands Village &amp; Waterford Stages 14 &amp; 15</v>
          </cell>
          <cell r="D120" t="str">
            <v>DOM_CR</v>
          </cell>
          <cell r="E120" t="str">
            <v>STEBAS</v>
          </cell>
          <cell r="G120">
            <v>0</v>
          </cell>
          <cell r="H120">
            <v>9056.42</v>
          </cell>
          <cell r="I120">
            <v>1628.64</v>
          </cell>
          <cell r="J120">
            <v>-10685.06</v>
          </cell>
          <cell r="K120">
            <v>0</v>
          </cell>
        </row>
        <row r="121">
          <cell r="B121">
            <v>450000341</v>
          </cell>
          <cell r="C121" t="str">
            <v>Woodlands Village &amp; Waterford Stages 13 &amp; 16</v>
          </cell>
          <cell r="D121" t="str">
            <v>DOM_CR</v>
          </cell>
          <cell r="E121" t="str">
            <v>STEBAS</v>
          </cell>
          <cell r="G121">
            <v>0</v>
          </cell>
          <cell r="H121">
            <v>0</v>
          </cell>
          <cell r="I121">
            <v>6022.76</v>
          </cell>
          <cell r="J121">
            <v>-6022.76</v>
          </cell>
          <cell r="K121">
            <v>0</v>
          </cell>
        </row>
        <row r="122">
          <cell r="B122">
            <v>450000342</v>
          </cell>
          <cell r="C122" t="str">
            <v>Delfin, The Promeneade Stage 7 &amp; 8 , Waterside Drive</v>
          </cell>
          <cell r="D122" t="str">
            <v>DOM_CR</v>
          </cell>
          <cell r="E122" t="str">
            <v>PHIBOU</v>
          </cell>
          <cell r="G122">
            <v>0</v>
          </cell>
          <cell r="H122">
            <v>3657.9</v>
          </cell>
          <cell r="I122">
            <v>9296.02</v>
          </cell>
          <cell r="J122">
            <v>-12953.92</v>
          </cell>
          <cell r="K122">
            <v>0</v>
          </cell>
        </row>
        <row r="123">
          <cell r="B123">
            <v>450000343</v>
          </cell>
          <cell r="C123" t="str">
            <v>Mirvac, Melaleuca Drive, Brookwater - Stage 1</v>
          </cell>
          <cell r="D123" t="str">
            <v>DOM_CR</v>
          </cell>
          <cell r="E123" t="str">
            <v>PHIBOU</v>
          </cell>
          <cell r="G123">
            <v>0</v>
          </cell>
          <cell r="H123">
            <v>11406.17</v>
          </cell>
          <cell r="I123">
            <v>4213.07</v>
          </cell>
          <cell r="J123">
            <v>0</v>
          </cell>
          <cell r="K123">
            <v>15619.24</v>
          </cell>
        </row>
        <row r="124">
          <cell r="B124">
            <v>450000344</v>
          </cell>
          <cell r="C124" t="str">
            <v>Delfin Lend Lease, Park Edge Stage 5-8,</v>
          </cell>
          <cell r="D124" t="str">
            <v>DOM_CR</v>
          </cell>
          <cell r="E124" t="str">
            <v>PHIBOU</v>
          </cell>
          <cell r="G124">
            <v>0</v>
          </cell>
          <cell r="H124">
            <v>11592.94</v>
          </cell>
          <cell r="I124">
            <v>22775.55</v>
          </cell>
          <cell r="J124">
            <v>-34368.49</v>
          </cell>
          <cell r="K124">
            <v>0</v>
          </cell>
        </row>
        <row r="125">
          <cell r="B125">
            <v>450000351</v>
          </cell>
          <cell r="C125" t="str">
            <v>Delfin, The Promenade Stage 9, Waterside Drive</v>
          </cell>
          <cell r="D125" t="str">
            <v>DOM_CR</v>
          </cell>
          <cell r="E125" t="str">
            <v>PHIBOU</v>
          </cell>
          <cell r="G125">
            <v>0</v>
          </cell>
          <cell r="H125">
            <v>7204.74</v>
          </cell>
          <cell r="I125">
            <v>73</v>
          </cell>
          <cell r="J125">
            <v>-7277.74</v>
          </cell>
          <cell r="K125">
            <v>0</v>
          </cell>
        </row>
        <row r="126">
          <cell r="B126">
            <v>450000353</v>
          </cell>
          <cell r="C126" t="str">
            <v>The Summit, Stage 20 &amp; 21, Ridge Top Terrace</v>
          </cell>
          <cell r="D126" t="str">
            <v>DOM_CR</v>
          </cell>
          <cell r="E126" t="str">
            <v>PHIBOU</v>
          </cell>
          <cell r="G126">
            <v>0</v>
          </cell>
          <cell r="H126">
            <v>11148.09</v>
          </cell>
          <cell r="I126">
            <v>146</v>
          </cell>
          <cell r="J126">
            <v>-11294.09</v>
          </cell>
          <cell r="K126">
            <v>0</v>
          </cell>
        </row>
        <row r="127">
          <cell r="B127">
            <v>450000359</v>
          </cell>
          <cell r="C127" t="str">
            <v>Coomera Resort, Edwardson Drive, Coomera</v>
          </cell>
          <cell r="D127" t="str">
            <v>DOM_CR</v>
          </cell>
          <cell r="E127" t="str">
            <v>CHRARM</v>
          </cell>
          <cell r="G127">
            <v>0</v>
          </cell>
          <cell r="H127">
            <v>0</v>
          </cell>
          <cell r="I127">
            <v>350</v>
          </cell>
          <cell r="J127">
            <v>0</v>
          </cell>
          <cell r="K127">
            <v>350</v>
          </cell>
        </row>
        <row r="128">
          <cell r="B128">
            <v>450000360</v>
          </cell>
          <cell r="C128" t="str">
            <v>Tamborine Oxenford, Tamborine Oxenford Rd</v>
          </cell>
          <cell r="D128" t="str">
            <v>DOM_CR</v>
          </cell>
          <cell r="E128" t="str">
            <v>CHRARM</v>
          </cell>
          <cell r="G128">
            <v>0</v>
          </cell>
          <cell r="H128">
            <v>0</v>
          </cell>
          <cell r="I128">
            <v>22920.36</v>
          </cell>
          <cell r="J128">
            <v>0</v>
          </cell>
          <cell r="K128">
            <v>22920.36</v>
          </cell>
        </row>
        <row r="129">
          <cell r="B129">
            <v>450000361</v>
          </cell>
          <cell r="C129" t="str">
            <v>Seachange development 299 Napper Rd Arundell - Headworks</v>
          </cell>
          <cell r="D129" t="str">
            <v>DOM_CR</v>
          </cell>
          <cell r="E129" t="str">
            <v>ANDFUR</v>
          </cell>
          <cell r="G129">
            <v>0</v>
          </cell>
          <cell r="H129">
            <v>25469.58</v>
          </cell>
          <cell r="I129">
            <v>207434.3</v>
          </cell>
          <cell r="J129">
            <v>-232903.88</v>
          </cell>
          <cell r="K129">
            <v>0</v>
          </cell>
        </row>
        <row r="130">
          <cell r="B130">
            <v>450000362</v>
          </cell>
          <cell r="C130" t="str">
            <v>Seachange development 299 Napper Rd Arundell - Regulator ins</v>
          </cell>
          <cell r="D130" t="str">
            <v>DOM_CR</v>
          </cell>
          <cell r="E130" t="str">
            <v>ANDFUR</v>
          </cell>
          <cell r="G130">
            <v>0</v>
          </cell>
          <cell r="H130">
            <v>42998.09</v>
          </cell>
          <cell r="I130">
            <v>46529.23</v>
          </cell>
          <cell r="J130">
            <v>-89527.32</v>
          </cell>
          <cell r="K130">
            <v>0</v>
          </cell>
        </row>
        <row r="131">
          <cell r="B131">
            <v>450000368</v>
          </cell>
          <cell r="C131" t="str">
            <v>Woodlands Village Stage 2, Outlook Drive</v>
          </cell>
          <cell r="D131" t="str">
            <v>DOM_CR</v>
          </cell>
          <cell r="E131" t="str">
            <v>STEBAS</v>
          </cell>
          <cell r="G131">
            <v>0</v>
          </cell>
          <cell r="H131">
            <v>0</v>
          </cell>
          <cell r="I131">
            <v>4216.47</v>
          </cell>
          <cell r="J131">
            <v>-4216.47</v>
          </cell>
          <cell r="K131">
            <v>0</v>
          </cell>
        </row>
        <row r="132">
          <cell r="B132">
            <v>450000369</v>
          </cell>
          <cell r="C132" t="str">
            <v>Seaforth At Manly, 57 Moss St, Wakerly</v>
          </cell>
          <cell r="D132" t="str">
            <v>DOM_CR</v>
          </cell>
          <cell r="E132" t="str">
            <v>STEBAS</v>
          </cell>
          <cell r="G132">
            <v>0</v>
          </cell>
          <cell r="H132">
            <v>5161.5600000000004</v>
          </cell>
          <cell r="I132">
            <v>8957.52</v>
          </cell>
          <cell r="J132">
            <v>-14119.08</v>
          </cell>
          <cell r="K132">
            <v>0</v>
          </cell>
        </row>
        <row r="133">
          <cell r="B133">
            <v>450000371</v>
          </cell>
          <cell r="C133" t="str">
            <v>Currumbin Park Estate Stage 23 - retic</v>
          </cell>
          <cell r="D133" t="str">
            <v>DOM_CR</v>
          </cell>
          <cell r="E133" t="str">
            <v>CHRARM</v>
          </cell>
          <cell r="G133">
            <v>0</v>
          </cell>
          <cell r="H133">
            <v>31310.36</v>
          </cell>
          <cell r="I133">
            <v>1065.78</v>
          </cell>
          <cell r="J133">
            <v>-32376.14</v>
          </cell>
          <cell r="K133">
            <v>0</v>
          </cell>
        </row>
        <row r="134">
          <cell r="B134">
            <v>450000372</v>
          </cell>
          <cell r="C134" t="str">
            <v>Currumbin Park Estate Stage 23 - Headworks</v>
          </cell>
          <cell r="D134" t="str">
            <v>DOM_CR</v>
          </cell>
          <cell r="E134" t="str">
            <v>CHRARM</v>
          </cell>
          <cell r="G134">
            <v>0</v>
          </cell>
          <cell r="H134">
            <v>24497.42</v>
          </cell>
          <cell r="I134">
            <v>268819.90000000002</v>
          </cell>
          <cell r="J134">
            <v>-293317.32</v>
          </cell>
          <cell r="K134">
            <v>0</v>
          </cell>
        </row>
        <row r="135">
          <cell r="B135">
            <v>450000373</v>
          </cell>
          <cell r="C135" t="str">
            <v>Parkwood Estate, Stage 7, Gardenia Crt,</v>
          </cell>
          <cell r="D135" t="str">
            <v>DOM_CR</v>
          </cell>
          <cell r="E135" t="str">
            <v>PHIBOU</v>
          </cell>
          <cell r="G135">
            <v>0</v>
          </cell>
          <cell r="H135">
            <v>1129.3900000000001</v>
          </cell>
          <cell r="I135">
            <v>3050.4</v>
          </cell>
          <cell r="J135">
            <v>0</v>
          </cell>
          <cell r="K135">
            <v>4179.79</v>
          </cell>
        </row>
        <row r="136">
          <cell r="B136">
            <v>450000374</v>
          </cell>
          <cell r="C136" t="str">
            <v>Parkwood Estate Stage 8, Boxwood Close,</v>
          </cell>
          <cell r="D136" t="str">
            <v>DOM_CR</v>
          </cell>
          <cell r="E136" t="str">
            <v>PHIBOU</v>
          </cell>
          <cell r="G136">
            <v>0</v>
          </cell>
          <cell r="H136">
            <v>5636.94</v>
          </cell>
          <cell r="I136">
            <v>0</v>
          </cell>
          <cell r="J136">
            <v>-5636.94</v>
          </cell>
          <cell r="K136">
            <v>0</v>
          </cell>
        </row>
        <row r="137">
          <cell r="B137">
            <v>450000375</v>
          </cell>
          <cell r="C137" t="str">
            <v>Augustine Heights, Stage 10B, Trinity Crt</v>
          </cell>
          <cell r="D137" t="str">
            <v>DOM_CR</v>
          </cell>
          <cell r="E137" t="str">
            <v>PHIBOU</v>
          </cell>
          <cell r="G137">
            <v>0</v>
          </cell>
          <cell r="H137">
            <v>5860.08</v>
          </cell>
          <cell r="I137">
            <v>9347.83</v>
          </cell>
          <cell r="J137">
            <v>-15207.91</v>
          </cell>
          <cell r="K137">
            <v>0</v>
          </cell>
        </row>
        <row r="138">
          <cell r="B138">
            <v>450000376</v>
          </cell>
          <cell r="C138" t="str">
            <v>Augustine Heights, Stage 11, Trinity Crt</v>
          </cell>
          <cell r="D138" t="str">
            <v>DOM_CR</v>
          </cell>
          <cell r="E138" t="str">
            <v>PHIBOU</v>
          </cell>
          <cell r="G138">
            <v>0</v>
          </cell>
          <cell r="H138">
            <v>256.08999999999997</v>
          </cell>
          <cell r="I138">
            <v>11240.26</v>
          </cell>
          <cell r="J138">
            <v>-11496.35</v>
          </cell>
          <cell r="K138">
            <v>0</v>
          </cell>
        </row>
        <row r="139">
          <cell r="B139">
            <v>450000377</v>
          </cell>
          <cell r="C139" t="str">
            <v>Seagreen Estate Stage 3, Seashell Avenue</v>
          </cell>
          <cell r="D139" t="str">
            <v>DOM_CR</v>
          </cell>
          <cell r="E139" t="str">
            <v>CHRARM</v>
          </cell>
          <cell r="G139">
            <v>0</v>
          </cell>
          <cell r="H139">
            <v>20761.38</v>
          </cell>
          <cell r="I139">
            <v>0</v>
          </cell>
          <cell r="J139">
            <v>-20761.38</v>
          </cell>
          <cell r="K139">
            <v>0</v>
          </cell>
        </row>
        <row r="140">
          <cell r="B140">
            <v>450000379</v>
          </cell>
          <cell r="C140" t="str">
            <v>Viking Home Gordon Ave Toowoomba</v>
          </cell>
          <cell r="D140" t="str">
            <v>DOM_CR</v>
          </cell>
          <cell r="E140" t="str">
            <v>PETYOU</v>
          </cell>
          <cell r="G140">
            <v>0</v>
          </cell>
          <cell r="H140">
            <v>7455.08</v>
          </cell>
          <cell r="I140">
            <v>1342.24</v>
          </cell>
          <cell r="J140">
            <v>-8797.32</v>
          </cell>
          <cell r="K140">
            <v>0</v>
          </cell>
        </row>
        <row r="141">
          <cell r="B141">
            <v>450000381</v>
          </cell>
          <cell r="C141" t="str">
            <v>Mulpha Sanctuary Cove - Internal Reticulation</v>
          </cell>
          <cell r="D141" t="str">
            <v>DOM_CR</v>
          </cell>
          <cell r="E141" t="str">
            <v>PAUALE</v>
          </cell>
          <cell r="G141">
            <v>0</v>
          </cell>
          <cell r="H141">
            <v>8896.7099999999991</v>
          </cell>
          <cell r="I141">
            <v>2565.33</v>
          </cell>
          <cell r="J141">
            <v>-8896.7099999999991</v>
          </cell>
          <cell r="K141">
            <v>2565.33</v>
          </cell>
        </row>
        <row r="142">
          <cell r="B142">
            <v>450000383</v>
          </cell>
          <cell r="C142" t="str">
            <v>Brisbane Housing Company</v>
          </cell>
          <cell r="D142" t="str">
            <v>DOM_CR</v>
          </cell>
          <cell r="E142" t="str">
            <v>PHIBOU</v>
          </cell>
          <cell r="G142">
            <v>0</v>
          </cell>
          <cell r="H142">
            <v>6777.4</v>
          </cell>
          <cell r="I142">
            <v>16141.54</v>
          </cell>
          <cell r="J142">
            <v>0</v>
          </cell>
          <cell r="K142">
            <v>22918.94</v>
          </cell>
        </row>
        <row r="143">
          <cell r="B143">
            <v>450000384</v>
          </cell>
          <cell r="C143" t="str">
            <v>Emerald Lakes Town Centre Development</v>
          </cell>
          <cell r="D143" t="str">
            <v>DOM_CR</v>
          </cell>
          <cell r="E143" t="str">
            <v>CHRARM</v>
          </cell>
          <cell r="G143">
            <v>0</v>
          </cell>
          <cell r="H143">
            <v>6198.24</v>
          </cell>
          <cell r="I143">
            <v>3913</v>
          </cell>
          <cell r="J143">
            <v>-10111.24</v>
          </cell>
          <cell r="K143">
            <v>0</v>
          </cell>
        </row>
        <row r="144">
          <cell r="B144">
            <v>450000385</v>
          </cell>
          <cell r="C144" t="str">
            <v>Rockfield Rd Estate 58-72 Rockfield Rd Doolandella</v>
          </cell>
          <cell r="D144" t="str">
            <v>DOM_CR</v>
          </cell>
          <cell r="E144" t="str">
            <v>PHIBOU</v>
          </cell>
          <cell r="G144">
            <v>0</v>
          </cell>
          <cell r="H144">
            <v>7353.32</v>
          </cell>
          <cell r="I144">
            <v>3120.5</v>
          </cell>
          <cell r="J144">
            <v>-10473.82</v>
          </cell>
          <cell r="K144">
            <v>0</v>
          </cell>
        </row>
        <row r="145">
          <cell r="B145">
            <v>450000387</v>
          </cell>
          <cell r="C145" t="str">
            <v>PRA Development Stage 14 Doolandella</v>
          </cell>
          <cell r="D145" t="str">
            <v>DOM_CR</v>
          </cell>
          <cell r="E145" t="str">
            <v>PHIBOU</v>
          </cell>
          <cell r="G145">
            <v>0</v>
          </cell>
          <cell r="H145">
            <v>9946.1200000000008</v>
          </cell>
          <cell r="I145">
            <v>1960.6</v>
          </cell>
          <cell r="J145">
            <v>-11906.72</v>
          </cell>
          <cell r="K145">
            <v>0</v>
          </cell>
        </row>
        <row r="146">
          <cell r="B146">
            <v>450000388</v>
          </cell>
          <cell r="C146" t="str">
            <v>Hogg Street 2 Toowoomba</v>
          </cell>
          <cell r="D146" t="str">
            <v>DOM_CR</v>
          </cell>
          <cell r="E146" t="str">
            <v>CHRARM</v>
          </cell>
          <cell r="G146">
            <v>0</v>
          </cell>
          <cell r="H146">
            <v>4090.84</v>
          </cell>
          <cell r="I146">
            <v>8666.34</v>
          </cell>
          <cell r="J146">
            <v>0</v>
          </cell>
          <cell r="K146">
            <v>12757.18</v>
          </cell>
        </row>
        <row r="147">
          <cell r="B147">
            <v>450000390</v>
          </cell>
          <cell r="C147" t="str">
            <v>PRA Development Stage 10, 14 and 1-4 Doolandella</v>
          </cell>
          <cell r="D147" t="str">
            <v>DOM_CR</v>
          </cell>
          <cell r="E147" t="str">
            <v>PHIBOU</v>
          </cell>
          <cell r="G147">
            <v>0</v>
          </cell>
          <cell r="H147">
            <v>12498.21</v>
          </cell>
          <cell r="I147">
            <v>117251.73</v>
          </cell>
          <cell r="J147">
            <v>-129749.94</v>
          </cell>
          <cell r="K147">
            <v>0</v>
          </cell>
        </row>
        <row r="148">
          <cell r="B148">
            <v>450000392</v>
          </cell>
          <cell r="C148" t="str">
            <v>PRA Development Stage 1-4 Doolandella</v>
          </cell>
          <cell r="D148" t="str">
            <v>DOM_CR</v>
          </cell>
          <cell r="E148" t="str">
            <v>PHIBOU</v>
          </cell>
          <cell r="G148">
            <v>0</v>
          </cell>
          <cell r="H148">
            <v>0</v>
          </cell>
          <cell r="I148">
            <v>9950.86</v>
          </cell>
          <cell r="J148">
            <v>0</v>
          </cell>
          <cell r="K148">
            <v>9950.86</v>
          </cell>
        </row>
        <row r="149">
          <cell r="B149">
            <v>450000394</v>
          </cell>
          <cell r="C149" t="str">
            <v>Mira Mar Devt - Alpine Drive /Tor St Toowoomba</v>
          </cell>
          <cell r="D149" t="str">
            <v>DOM_CR</v>
          </cell>
          <cell r="E149" t="str">
            <v>CHRARM</v>
          </cell>
          <cell r="G149">
            <v>0</v>
          </cell>
          <cell r="H149">
            <v>9116.48</v>
          </cell>
          <cell r="I149">
            <v>4216.03</v>
          </cell>
          <cell r="J149">
            <v>-13332.51</v>
          </cell>
          <cell r="K149">
            <v>0</v>
          </cell>
        </row>
        <row r="150">
          <cell r="B150">
            <v>450000395</v>
          </cell>
          <cell r="C150" t="str">
            <v>Mira Mar Devt - Alpine Drive /Tor St Toowoomba</v>
          </cell>
          <cell r="D150" t="str">
            <v>DOM_CR</v>
          </cell>
          <cell r="E150" t="str">
            <v>CHRARM</v>
          </cell>
          <cell r="G150">
            <v>0</v>
          </cell>
          <cell r="H150">
            <v>2237.02</v>
          </cell>
          <cell r="I150">
            <v>0</v>
          </cell>
          <cell r="J150">
            <v>-2237.02</v>
          </cell>
          <cell r="K150">
            <v>0</v>
          </cell>
        </row>
        <row r="151">
          <cell r="B151">
            <v>450000396</v>
          </cell>
          <cell r="C151" t="str">
            <v>CHH Partnership Pty 41-43 Dixon St, Coolangatta</v>
          </cell>
          <cell r="D151" t="str">
            <v>DOM_CR</v>
          </cell>
          <cell r="E151" t="str">
            <v>COLMOR</v>
          </cell>
          <cell r="G151">
            <v>0</v>
          </cell>
          <cell r="H151">
            <v>1681.11</v>
          </cell>
          <cell r="I151">
            <v>405.01</v>
          </cell>
          <cell r="J151">
            <v>0</v>
          </cell>
          <cell r="K151">
            <v>2086.12</v>
          </cell>
        </row>
        <row r="152">
          <cell r="B152">
            <v>450000397</v>
          </cell>
          <cell r="C152" t="str">
            <v>Parkwood Estate Stages 9-15 Wadeville St</v>
          </cell>
          <cell r="D152" t="str">
            <v>DOM_CR</v>
          </cell>
          <cell r="E152" t="str">
            <v>PHIBOU</v>
          </cell>
          <cell r="G152">
            <v>0</v>
          </cell>
          <cell r="H152">
            <v>266.36</v>
          </cell>
          <cell r="I152">
            <v>0</v>
          </cell>
          <cell r="J152">
            <v>0</v>
          </cell>
          <cell r="K152">
            <v>266.36</v>
          </cell>
        </row>
        <row r="153">
          <cell r="B153">
            <v>450000398</v>
          </cell>
          <cell r="C153" t="str">
            <v>Parkwood Estate Stages 9-15 Wadeville St</v>
          </cell>
          <cell r="D153" t="str">
            <v>DOM_CR</v>
          </cell>
          <cell r="E153" t="str">
            <v>PHIBOU</v>
          </cell>
          <cell r="G153">
            <v>0</v>
          </cell>
          <cell r="H153">
            <v>266.36</v>
          </cell>
          <cell r="I153">
            <v>0</v>
          </cell>
          <cell r="J153">
            <v>0</v>
          </cell>
          <cell r="K153">
            <v>266.36</v>
          </cell>
        </row>
        <row r="154">
          <cell r="B154">
            <v>450000399</v>
          </cell>
          <cell r="C154" t="str">
            <v>Parkwood Estate Stages 9-15 Wadeville St</v>
          </cell>
          <cell r="D154" t="str">
            <v>DOM_CR</v>
          </cell>
          <cell r="E154" t="str">
            <v>PHIBOU</v>
          </cell>
          <cell r="G154">
            <v>0</v>
          </cell>
          <cell r="H154">
            <v>266.36</v>
          </cell>
          <cell r="I154">
            <v>0</v>
          </cell>
          <cell r="J154">
            <v>0</v>
          </cell>
          <cell r="K154">
            <v>266.36</v>
          </cell>
        </row>
        <row r="155">
          <cell r="B155">
            <v>450000400</v>
          </cell>
          <cell r="C155" t="str">
            <v>Parkwood Estate Stages 9-15 Wadeville St</v>
          </cell>
          <cell r="D155" t="str">
            <v>DOM_CR</v>
          </cell>
          <cell r="E155" t="str">
            <v>PHIBOU</v>
          </cell>
          <cell r="G155">
            <v>0</v>
          </cell>
          <cell r="H155">
            <v>266.36</v>
          </cell>
          <cell r="I155">
            <v>0</v>
          </cell>
          <cell r="J155">
            <v>0</v>
          </cell>
          <cell r="K155">
            <v>266.36</v>
          </cell>
        </row>
        <row r="156">
          <cell r="B156">
            <v>450000401</v>
          </cell>
          <cell r="C156" t="str">
            <v>Parkwood Estate Stages 9-15 Wadeville St</v>
          </cell>
          <cell r="D156" t="str">
            <v>DOM_CR</v>
          </cell>
          <cell r="E156" t="str">
            <v>PHIBOU</v>
          </cell>
          <cell r="G156">
            <v>0</v>
          </cell>
          <cell r="H156">
            <v>133.18</v>
          </cell>
          <cell r="I156">
            <v>474.5</v>
          </cell>
          <cell r="J156">
            <v>0</v>
          </cell>
          <cell r="K156">
            <v>607.67999999999995</v>
          </cell>
        </row>
        <row r="157">
          <cell r="B157">
            <v>450000402</v>
          </cell>
          <cell r="C157" t="str">
            <v>Parkwood Estate Stages 9-15 Wadeville St</v>
          </cell>
          <cell r="D157" t="str">
            <v>DOM_CR</v>
          </cell>
          <cell r="E157" t="str">
            <v>PHIBOU</v>
          </cell>
          <cell r="G157">
            <v>0</v>
          </cell>
          <cell r="H157">
            <v>133.18</v>
          </cell>
          <cell r="I157">
            <v>0</v>
          </cell>
          <cell r="J157">
            <v>0</v>
          </cell>
          <cell r="K157">
            <v>133.18</v>
          </cell>
        </row>
        <row r="158">
          <cell r="B158">
            <v>450000403</v>
          </cell>
          <cell r="C158" t="str">
            <v>Parkwood Estate Stages 9-15 Wadeville St</v>
          </cell>
          <cell r="D158" t="str">
            <v>DOM_CR</v>
          </cell>
          <cell r="E158" t="str">
            <v>PHIBOU</v>
          </cell>
          <cell r="G158">
            <v>0</v>
          </cell>
          <cell r="H158">
            <v>266.36</v>
          </cell>
          <cell r="I158">
            <v>0</v>
          </cell>
          <cell r="J158">
            <v>0</v>
          </cell>
          <cell r="K158">
            <v>266.36</v>
          </cell>
        </row>
        <row r="159">
          <cell r="B159">
            <v>450000404</v>
          </cell>
          <cell r="C159" t="str">
            <v>Lend Lease Residential 50 Coriander Place, Forest Lake</v>
          </cell>
          <cell r="D159" t="str">
            <v>DOM_CR</v>
          </cell>
          <cell r="E159" t="str">
            <v>PHIBOU</v>
          </cell>
          <cell r="G159">
            <v>0</v>
          </cell>
          <cell r="H159">
            <v>919.56</v>
          </cell>
          <cell r="I159">
            <v>22105.02</v>
          </cell>
          <cell r="J159">
            <v>-23024.58</v>
          </cell>
          <cell r="K159">
            <v>0</v>
          </cell>
        </row>
        <row r="160">
          <cell r="B160">
            <v>450000405</v>
          </cell>
          <cell r="C160" t="str">
            <v>Allissee Developments Stage 2, Bayview Tce, Hollywell</v>
          </cell>
          <cell r="D160" t="str">
            <v>DOM_CR</v>
          </cell>
          <cell r="E160" t="str">
            <v>CHRARM</v>
          </cell>
          <cell r="G160">
            <v>0</v>
          </cell>
          <cell r="H160">
            <v>11003.5</v>
          </cell>
          <cell r="I160">
            <v>1215.82</v>
          </cell>
          <cell r="J160">
            <v>0</v>
          </cell>
          <cell r="K160">
            <v>12219.32</v>
          </cell>
        </row>
        <row r="161">
          <cell r="B161">
            <v>450000407</v>
          </cell>
          <cell r="C161" t="str">
            <v>Waterville Properties P/L 115 Government Rd, Richlands</v>
          </cell>
          <cell r="D161" t="str">
            <v>DOM_CR</v>
          </cell>
          <cell r="E161" t="str">
            <v>PHIBOU</v>
          </cell>
          <cell r="G161">
            <v>0</v>
          </cell>
          <cell r="H161">
            <v>532.72</v>
          </cell>
          <cell r="I161">
            <v>0</v>
          </cell>
          <cell r="J161">
            <v>0</v>
          </cell>
          <cell r="K161">
            <v>532.72</v>
          </cell>
        </row>
        <row r="162">
          <cell r="B162">
            <v>450000408</v>
          </cell>
          <cell r="C162" t="str">
            <v>Genesis Stage 3 - Community centre, Amity Rd, Coomera</v>
          </cell>
          <cell r="D162" t="str">
            <v>DOM_CR</v>
          </cell>
          <cell r="E162" t="str">
            <v>CHRARM</v>
          </cell>
          <cell r="G162">
            <v>0</v>
          </cell>
          <cell r="H162">
            <v>4383.55</v>
          </cell>
          <cell r="I162">
            <v>0</v>
          </cell>
          <cell r="J162">
            <v>-4383.55</v>
          </cell>
          <cell r="K162">
            <v>0</v>
          </cell>
        </row>
        <row r="163">
          <cell r="B163">
            <v>450000409</v>
          </cell>
          <cell r="C163" t="str">
            <v>Sherwood Parklands (Headworks)</v>
          </cell>
          <cell r="D163" t="str">
            <v>DOM_CR</v>
          </cell>
          <cell r="E163" t="str">
            <v>STEBAS</v>
          </cell>
          <cell r="G163">
            <v>0</v>
          </cell>
          <cell r="H163">
            <v>651.62</v>
          </cell>
          <cell r="I163">
            <v>20989.17</v>
          </cell>
          <cell r="J163">
            <v>-21640.79</v>
          </cell>
          <cell r="K163">
            <v>0</v>
          </cell>
        </row>
        <row r="164">
          <cell r="B164">
            <v>450000410</v>
          </cell>
          <cell r="C164" t="str">
            <v>Sherwood Parklands (Internal reticulation)</v>
          </cell>
          <cell r="D164" t="str">
            <v>DOM_CR</v>
          </cell>
          <cell r="E164" t="str">
            <v>STEBAS</v>
          </cell>
          <cell r="G164">
            <v>0</v>
          </cell>
          <cell r="H164">
            <v>2200.2399999999998</v>
          </cell>
          <cell r="I164">
            <v>12483.45</v>
          </cell>
          <cell r="J164">
            <v>0</v>
          </cell>
          <cell r="K164">
            <v>14683.69</v>
          </cell>
        </row>
        <row r="165">
          <cell r="B165">
            <v>450000413</v>
          </cell>
          <cell r="C165" t="str">
            <v>Park Edge Estate, stage 10-13, Grand Canyon Dr, Springfield</v>
          </cell>
          <cell r="D165" t="str">
            <v>DOM_CR</v>
          </cell>
          <cell r="E165" t="str">
            <v>PHIBOU</v>
          </cell>
          <cell r="G165">
            <v>0</v>
          </cell>
          <cell r="H165">
            <v>1076.7</v>
          </cell>
          <cell r="I165">
            <v>28204.91</v>
          </cell>
          <cell r="J165">
            <v>-29281.61</v>
          </cell>
          <cell r="K165">
            <v>0</v>
          </cell>
        </row>
        <row r="166">
          <cell r="B166">
            <v>450000415</v>
          </cell>
          <cell r="C166" t="str">
            <v>Hogg Street Retirement Village, Toowoomba</v>
          </cell>
          <cell r="D166" t="str">
            <v>DOM_CR</v>
          </cell>
          <cell r="E166" t="str">
            <v>CHRARM</v>
          </cell>
          <cell r="G166">
            <v>0</v>
          </cell>
          <cell r="H166">
            <v>0</v>
          </cell>
          <cell r="I166">
            <v>73</v>
          </cell>
          <cell r="J166">
            <v>0</v>
          </cell>
          <cell r="K166">
            <v>73</v>
          </cell>
        </row>
        <row r="167">
          <cell r="B167">
            <v>450000416</v>
          </cell>
          <cell r="C167" t="str">
            <v>Genesis Stage 3 - Internal, Amity Rd Coomera</v>
          </cell>
          <cell r="D167" t="str">
            <v>DOM_CR</v>
          </cell>
          <cell r="E167" t="str">
            <v>CHRARM</v>
          </cell>
          <cell r="G167">
            <v>0</v>
          </cell>
          <cell r="H167">
            <v>7086.74</v>
          </cell>
          <cell r="I167">
            <v>9059.14</v>
          </cell>
          <cell r="J167">
            <v>0</v>
          </cell>
          <cell r="K167">
            <v>16145.88</v>
          </cell>
        </row>
        <row r="168">
          <cell r="B168">
            <v>450000417</v>
          </cell>
          <cell r="C168" t="str">
            <v>Romanza Properties (Strawberry Fields), Attenborough Bvd, Pi</v>
          </cell>
          <cell r="D168" t="str">
            <v>DOM_CR</v>
          </cell>
          <cell r="E168" t="str">
            <v>CHRARM</v>
          </cell>
          <cell r="G168">
            <v>0</v>
          </cell>
          <cell r="H168">
            <v>325.64</v>
          </cell>
          <cell r="I168">
            <v>24983.22</v>
          </cell>
          <cell r="J168">
            <v>-25308.86</v>
          </cell>
          <cell r="K168">
            <v>0</v>
          </cell>
        </row>
        <row r="169">
          <cell r="B169">
            <v>450000419</v>
          </cell>
          <cell r="C169" t="str">
            <v>Pimpama Headworks, Yawalpah Rd, Pimpama</v>
          </cell>
          <cell r="D169" t="str">
            <v>DOM_CR</v>
          </cell>
          <cell r="E169" t="str">
            <v>STEBAS</v>
          </cell>
          <cell r="G169">
            <v>0</v>
          </cell>
          <cell r="H169">
            <v>753.43</v>
          </cell>
          <cell r="I169">
            <v>702289.8</v>
          </cell>
          <cell r="J169">
            <v>0</v>
          </cell>
          <cell r="K169">
            <v>703043.23</v>
          </cell>
        </row>
        <row r="170">
          <cell r="B170">
            <v>450000420</v>
          </cell>
          <cell r="C170" t="str">
            <v>Eastern Manor Estate Stage 26, Dianthus St, Wakerley</v>
          </cell>
          <cell r="D170" t="str">
            <v>DOM_CR</v>
          </cell>
          <cell r="E170" t="str">
            <v>STEBAS</v>
          </cell>
          <cell r="G170">
            <v>0</v>
          </cell>
          <cell r="H170">
            <v>120.47</v>
          </cell>
          <cell r="I170">
            <v>17668.62</v>
          </cell>
          <cell r="J170">
            <v>-17789.09</v>
          </cell>
          <cell r="K170">
            <v>0</v>
          </cell>
        </row>
        <row r="171">
          <cell r="B171">
            <v>450000421</v>
          </cell>
          <cell r="C171" t="str">
            <v>Boggo Road Gaol, Annerley Rd, Annerley</v>
          </cell>
          <cell r="D171" t="str">
            <v>DOM_CR</v>
          </cell>
          <cell r="E171" t="str">
            <v>STEBAS</v>
          </cell>
          <cell r="G171">
            <v>0</v>
          </cell>
          <cell r="H171">
            <v>0</v>
          </cell>
          <cell r="I171">
            <v>22765.9</v>
          </cell>
          <cell r="J171">
            <v>0</v>
          </cell>
          <cell r="K171">
            <v>22765.9</v>
          </cell>
        </row>
        <row r="172">
          <cell r="B172">
            <v>450000423</v>
          </cell>
          <cell r="C172" t="str">
            <v>Bridge St Stage 5, 530 Bridge St, Toowoomba</v>
          </cell>
          <cell r="D172" t="str">
            <v>DOM_CR</v>
          </cell>
          <cell r="E172" t="str">
            <v>CHRARM</v>
          </cell>
          <cell r="G172">
            <v>0</v>
          </cell>
          <cell r="H172">
            <v>1763.85</v>
          </cell>
          <cell r="I172">
            <v>152.68</v>
          </cell>
          <cell r="J172">
            <v>0</v>
          </cell>
          <cell r="K172">
            <v>1916.53</v>
          </cell>
        </row>
        <row r="173">
          <cell r="B173">
            <v>450000424</v>
          </cell>
          <cell r="C173" t="str">
            <v>Greenhampton Estate, Bellara Drive, Toowoomba</v>
          </cell>
          <cell r="D173" t="str">
            <v>DOM_CR</v>
          </cell>
          <cell r="E173" t="str">
            <v>CHRARM</v>
          </cell>
          <cell r="G173">
            <v>0</v>
          </cell>
          <cell r="H173">
            <v>2630.25</v>
          </cell>
          <cell r="I173">
            <v>7183.03</v>
          </cell>
          <cell r="J173">
            <v>-9813.2800000000007</v>
          </cell>
          <cell r="K173">
            <v>0</v>
          </cell>
        </row>
        <row r="174">
          <cell r="B174">
            <v>450000426</v>
          </cell>
          <cell r="C174" t="str">
            <v>Mossvale on Manly Stage 9, Tilley Rd, Wakerley</v>
          </cell>
          <cell r="D174" t="str">
            <v>DOM_CR</v>
          </cell>
          <cell r="E174" t="str">
            <v>STEBAS</v>
          </cell>
          <cell r="G174">
            <v>0</v>
          </cell>
          <cell r="H174">
            <v>0</v>
          </cell>
          <cell r="I174">
            <v>6998.97</v>
          </cell>
          <cell r="J174">
            <v>0</v>
          </cell>
          <cell r="K174">
            <v>6998.97</v>
          </cell>
        </row>
        <row r="175">
          <cell r="B175">
            <v>450000429</v>
          </cell>
          <cell r="C175" t="str">
            <v>New Domestic Meter Set</v>
          </cell>
          <cell r="D175" t="str">
            <v>DOM_CR</v>
          </cell>
          <cell r="E175" t="str">
            <v>MARHOL</v>
          </cell>
          <cell r="G175">
            <v>0</v>
          </cell>
          <cell r="H175">
            <v>0</v>
          </cell>
          <cell r="I175">
            <v>79278.37</v>
          </cell>
          <cell r="J175">
            <v>-21599.85</v>
          </cell>
          <cell r="K175">
            <v>57678.52</v>
          </cell>
        </row>
        <row r="176">
          <cell r="B176">
            <v>450000430</v>
          </cell>
          <cell r="C176" t="str">
            <v>New Domestic Service - Estate</v>
          </cell>
          <cell r="D176" t="str">
            <v>DOM_CR</v>
          </cell>
          <cell r="E176" t="str">
            <v>MARHOL</v>
          </cell>
          <cell r="G176">
            <v>0</v>
          </cell>
          <cell r="H176">
            <v>0</v>
          </cell>
          <cell r="I176">
            <v>89178.52</v>
          </cell>
          <cell r="J176">
            <v>-11562</v>
          </cell>
          <cell r="K176">
            <v>77616.52</v>
          </cell>
        </row>
        <row r="177">
          <cell r="B177">
            <v>450000431</v>
          </cell>
          <cell r="C177" t="str">
            <v>New Domestic Service - Existing Domestic</v>
          </cell>
          <cell r="D177" t="str">
            <v>DOM_CR</v>
          </cell>
          <cell r="E177" t="str">
            <v>MARHOL</v>
          </cell>
          <cell r="G177">
            <v>0</v>
          </cell>
          <cell r="H177">
            <v>0</v>
          </cell>
          <cell r="I177">
            <v>57366.400000000001</v>
          </cell>
          <cell r="J177">
            <v>0</v>
          </cell>
          <cell r="K177">
            <v>57366.400000000001</v>
          </cell>
        </row>
        <row r="178">
          <cell r="B178">
            <v>450000433</v>
          </cell>
          <cell r="C178" t="str">
            <v>New Main - Existing Domestic</v>
          </cell>
          <cell r="D178" t="str">
            <v>DOM_CR</v>
          </cell>
          <cell r="E178" t="str">
            <v>MARHOL</v>
          </cell>
          <cell r="G178">
            <v>0</v>
          </cell>
          <cell r="H178">
            <v>0</v>
          </cell>
          <cell r="I178">
            <v>1880.5</v>
          </cell>
          <cell r="J178">
            <v>-1771</v>
          </cell>
          <cell r="K178">
            <v>109.5</v>
          </cell>
        </row>
        <row r="179">
          <cell r="B179">
            <v>450000444</v>
          </cell>
          <cell r="C179" t="str">
            <v>Currumbin Ridge, Mitchell St, Currumbin Valley</v>
          </cell>
          <cell r="D179" t="str">
            <v>DOM_CR</v>
          </cell>
          <cell r="E179" t="str">
            <v>CHRARM</v>
          </cell>
          <cell r="G179">
            <v>0</v>
          </cell>
          <cell r="H179">
            <v>0</v>
          </cell>
          <cell r="I179">
            <v>7435.63</v>
          </cell>
          <cell r="J179">
            <v>0</v>
          </cell>
          <cell r="K179">
            <v>7435.63</v>
          </cell>
        </row>
        <row r="180">
          <cell r="B180">
            <v>450000445</v>
          </cell>
          <cell r="C180" t="str">
            <v>Brookwater stage 11C, Brookwater Drive, Brookwater</v>
          </cell>
          <cell r="D180" t="str">
            <v>DOM_CR</v>
          </cell>
          <cell r="E180" t="str">
            <v>PHIBOU</v>
          </cell>
          <cell r="G180">
            <v>0</v>
          </cell>
          <cell r="H180">
            <v>0</v>
          </cell>
          <cell r="I180">
            <v>401.5</v>
          </cell>
          <cell r="J180">
            <v>0</v>
          </cell>
          <cell r="K180">
            <v>401.5</v>
          </cell>
        </row>
        <row r="181">
          <cell r="B181">
            <v>450000459</v>
          </cell>
          <cell r="C181" t="str">
            <v>Cova stage 1, Pendraat Parade, Hope Island</v>
          </cell>
          <cell r="D181" t="str">
            <v>DOM_CR</v>
          </cell>
          <cell r="E181" t="str">
            <v>CHRARM</v>
          </cell>
          <cell r="G181">
            <v>0</v>
          </cell>
          <cell r="H181">
            <v>0</v>
          </cell>
          <cell r="I181">
            <v>3411.98</v>
          </cell>
          <cell r="J181">
            <v>-3411.98</v>
          </cell>
          <cell r="K181">
            <v>0</v>
          </cell>
        </row>
        <row r="182">
          <cell r="B182">
            <v>450000460</v>
          </cell>
          <cell r="C182" t="str">
            <v>Hope Island Harbour Village, Glengallon Way, Hope Island</v>
          </cell>
          <cell r="D182" t="str">
            <v>DOM_CR</v>
          </cell>
          <cell r="E182" t="str">
            <v>CHRARM</v>
          </cell>
          <cell r="G182">
            <v>0</v>
          </cell>
          <cell r="H182">
            <v>0</v>
          </cell>
          <cell r="I182">
            <v>3625.65</v>
          </cell>
          <cell r="J182">
            <v>0</v>
          </cell>
          <cell r="K182">
            <v>3625.65</v>
          </cell>
        </row>
        <row r="183">
          <cell r="B183">
            <v>450000461</v>
          </cell>
          <cell r="C183" t="str">
            <v>Brisbane land developers, 79-91 Green Camp Rd, Wakerley</v>
          </cell>
          <cell r="D183" t="str">
            <v>DOM_CR</v>
          </cell>
          <cell r="E183" t="str">
            <v>STEBAS</v>
          </cell>
          <cell r="G183">
            <v>0</v>
          </cell>
          <cell r="H183">
            <v>0</v>
          </cell>
          <cell r="I183">
            <v>736</v>
          </cell>
          <cell r="J183">
            <v>0</v>
          </cell>
          <cell r="K183">
            <v>736</v>
          </cell>
        </row>
        <row r="184">
          <cell r="B184">
            <v>450000463</v>
          </cell>
          <cell r="C184" t="str">
            <v>Gainsbourough Greens Estate,Yawalpha Rd, Pimpana</v>
          </cell>
          <cell r="D184" t="str">
            <v>DOM_CR</v>
          </cell>
          <cell r="E184" t="str">
            <v>CHRARM</v>
          </cell>
          <cell r="G184">
            <v>0</v>
          </cell>
          <cell r="H184">
            <v>0</v>
          </cell>
          <cell r="I184">
            <v>36722.400000000001</v>
          </cell>
          <cell r="J184">
            <v>0</v>
          </cell>
          <cell r="K184">
            <v>36722.400000000001</v>
          </cell>
        </row>
        <row r="185">
          <cell r="B185">
            <v>450000464</v>
          </cell>
          <cell r="C185" t="str">
            <v>Ormeau Hills Stage 7, Sir Charles Holm Drive, Ormeau Hills</v>
          </cell>
          <cell r="D185" t="str">
            <v>DOM_CR</v>
          </cell>
          <cell r="E185" t="str">
            <v>STEBAS</v>
          </cell>
          <cell r="G185">
            <v>0</v>
          </cell>
          <cell r="H185">
            <v>0</v>
          </cell>
          <cell r="I185">
            <v>1507</v>
          </cell>
          <cell r="J185">
            <v>0</v>
          </cell>
          <cell r="K185">
            <v>1507</v>
          </cell>
        </row>
        <row r="186">
          <cell r="B186">
            <v>450000465</v>
          </cell>
          <cell r="C186" t="str">
            <v>Stocklands Development,197 Eggersdorf Rd, Ormeau</v>
          </cell>
          <cell r="D186" t="str">
            <v>DOM_CR</v>
          </cell>
          <cell r="E186" t="str">
            <v>STEBAS</v>
          </cell>
          <cell r="G186">
            <v>0</v>
          </cell>
          <cell r="H186">
            <v>0</v>
          </cell>
          <cell r="I186">
            <v>2710.91</v>
          </cell>
          <cell r="J186">
            <v>0</v>
          </cell>
          <cell r="K186">
            <v>2710.91</v>
          </cell>
        </row>
        <row r="187">
          <cell r="B187">
            <v>450000466</v>
          </cell>
          <cell r="C187" t="str">
            <v>Jacobs Ridge Stage 24, Maidenwell Rd, Ormeau</v>
          </cell>
          <cell r="D187" t="str">
            <v>DOM_CR</v>
          </cell>
          <cell r="E187" t="str">
            <v>STEBAS</v>
          </cell>
          <cell r="G187">
            <v>0</v>
          </cell>
          <cell r="H187">
            <v>0</v>
          </cell>
          <cell r="I187">
            <v>9363.67</v>
          </cell>
          <cell r="J187">
            <v>0</v>
          </cell>
          <cell r="K187">
            <v>9363.67</v>
          </cell>
        </row>
        <row r="188">
          <cell r="B188">
            <v>450000468</v>
          </cell>
          <cell r="C188" t="str">
            <v>Moss Rd Development, Cnr Moss and Manly roads, Wakerley</v>
          </cell>
          <cell r="D188" t="str">
            <v>DOM_CR</v>
          </cell>
          <cell r="E188" t="str">
            <v>STEBAS</v>
          </cell>
          <cell r="G188">
            <v>0</v>
          </cell>
          <cell r="H188">
            <v>0</v>
          </cell>
          <cell r="I188">
            <v>276</v>
          </cell>
          <cell r="J188">
            <v>0</v>
          </cell>
          <cell r="K188">
            <v>276</v>
          </cell>
        </row>
        <row r="189">
          <cell r="B189">
            <v>450000470</v>
          </cell>
          <cell r="C189" t="str">
            <v>Currumbin Ridge, (Headworks) Mitchell St, Currumbin Valley</v>
          </cell>
          <cell r="D189" t="str">
            <v>DOM_CR</v>
          </cell>
          <cell r="E189" t="str">
            <v>CHRARM</v>
          </cell>
          <cell r="G189">
            <v>0</v>
          </cell>
          <cell r="H189">
            <v>0</v>
          </cell>
          <cell r="I189">
            <v>32168.22</v>
          </cell>
          <cell r="J189">
            <v>0</v>
          </cell>
          <cell r="K189">
            <v>32168.22</v>
          </cell>
        </row>
        <row r="190">
          <cell r="B190">
            <v>450000475</v>
          </cell>
          <cell r="C190" t="str">
            <v>Jacobs Ridge St 22, Lynbrook Ave, Ormeau</v>
          </cell>
          <cell r="D190" t="str">
            <v>DOM_CR</v>
          </cell>
          <cell r="E190" t="str">
            <v>STEBAS</v>
          </cell>
          <cell r="G190">
            <v>0</v>
          </cell>
          <cell r="H190">
            <v>0</v>
          </cell>
          <cell r="I190">
            <v>7637.19</v>
          </cell>
          <cell r="J190">
            <v>0</v>
          </cell>
          <cell r="K190">
            <v>7637.19</v>
          </cell>
        </row>
        <row r="191">
          <cell r="B191">
            <v>450000476</v>
          </cell>
          <cell r="C191" t="str">
            <v>Jacobs Ridge St 23, Carrington St, Ormeau</v>
          </cell>
          <cell r="D191" t="str">
            <v>DOM_CR</v>
          </cell>
          <cell r="E191" t="str">
            <v>STEBAS</v>
          </cell>
          <cell r="G191">
            <v>0</v>
          </cell>
          <cell r="H191">
            <v>0</v>
          </cell>
          <cell r="I191">
            <v>15279.28</v>
          </cell>
          <cell r="J191">
            <v>0</v>
          </cell>
          <cell r="K191">
            <v>15279.28</v>
          </cell>
        </row>
        <row r="192">
          <cell r="B192">
            <v>450000478</v>
          </cell>
          <cell r="C192" t="str">
            <v>Ormeau Hills Stage 8, Ormeau Ridge Rd, Ormeau Hills</v>
          </cell>
          <cell r="D192" t="str">
            <v>DOM_CR</v>
          </cell>
          <cell r="E192" t="str">
            <v>STEBAS</v>
          </cell>
          <cell r="G192">
            <v>0</v>
          </cell>
          <cell r="H192">
            <v>0</v>
          </cell>
          <cell r="I192">
            <v>184</v>
          </cell>
          <cell r="J192">
            <v>0</v>
          </cell>
          <cell r="K192">
            <v>184</v>
          </cell>
        </row>
        <row r="193">
          <cell r="B193">
            <v>450000479</v>
          </cell>
          <cell r="C193" t="str">
            <v>Woodlands Village 1, Stage 4, Outlook Dr, Waterford</v>
          </cell>
          <cell r="D193" t="str">
            <v>DOM_CR</v>
          </cell>
          <cell r="E193" t="str">
            <v>STEBAS</v>
          </cell>
          <cell r="G193">
            <v>0</v>
          </cell>
          <cell r="H193">
            <v>0</v>
          </cell>
          <cell r="I193">
            <v>1894.53</v>
          </cell>
          <cell r="J193">
            <v>-1894.53</v>
          </cell>
          <cell r="K193">
            <v>0</v>
          </cell>
        </row>
        <row r="194">
          <cell r="B194">
            <v>450000480</v>
          </cell>
          <cell r="C194" t="str">
            <v>Woodlands Village 1, Stage 5, Outlook Dr, Waterford</v>
          </cell>
          <cell r="D194" t="str">
            <v>DOM_CR</v>
          </cell>
          <cell r="E194" t="str">
            <v>STEBAS</v>
          </cell>
          <cell r="G194">
            <v>0</v>
          </cell>
          <cell r="H194">
            <v>0</v>
          </cell>
          <cell r="I194">
            <v>2511.83</v>
          </cell>
          <cell r="J194">
            <v>-2511.83</v>
          </cell>
          <cell r="K194">
            <v>0</v>
          </cell>
        </row>
        <row r="195">
          <cell r="B195">
            <v>450000481</v>
          </cell>
          <cell r="C195" t="str">
            <v>Woodlands Village 1, Stage 6, Outlook Dr, Waterford</v>
          </cell>
          <cell r="D195" t="str">
            <v>DOM_CR</v>
          </cell>
          <cell r="E195" t="str">
            <v>STEBAS</v>
          </cell>
          <cell r="G195">
            <v>0</v>
          </cell>
          <cell r="H195">
            <v>0</v>
          </cell>
          <cell r="I195">
            <v>4988.87</v>
          </cell>
          <cell r="J195">
            <v>0</v>
          </cell>
          <cell r="K195">
            <v>4988.87</v>
          </cell>
        </row>
        <row r="196">
          <cell r="B196">
            <v>450000482</v>
          </cell>
          <cell r="C196" t="str">
            <v>FKP Development, (Headworks) Gardner Road, Rochedale</v>
          </cell>
          <cell r="D196" t="str">
            <v>DOM_CR</v>
          </cell>
          <cell r="E196" t="str">
            <v>STEBAS</v>
          </cell>
          <cell r="G196">
            <v>0</v>
          </cell>
          <cell r="H196">
            <v>0</v>
          </cell>
          <cell r="I196">
            <v>15012</v>
          </cell>
          <cell r="J196">
            <v>0</v>
          </cell>
          <cell r="K196">
            <v>15012</v>
          </cell>
        </row>
        <row r="197">
          <cell r="B197">
            <v>450000483</v>
          </cell>
          <cell r="C197" t="str">
            <v>Mulpha Group - Tristania Way, Sanctuary Cove, Hope Island</v>
          </cell>
          <cell r="D197" t="str">
            <v>DOM_CR</v>
          </cell>
          <cell r="E197" t="str">
            <v>CHRARM</v>
          </cell>
          <cell r="G197">
            <v>0</v>
          </cell>
          <cell r="H197">
            <v>0</v>
          </cell>
          <cell r="I197">
            <v>6458.15</v>
          </cell>
          <cell r="J197">
            <v>0</v>
          </cell>
          <cell r="K197">
            <v>6458.15</v>
          </cell>
        </row>
        <row r="198">
          <cell r="B198">
            <v>450000484</v>
          </cell>
          <cell r="C198" t="str">
            <v>Mulpha Group - Hillcrest Place, Sanctuary Cove, Hope Island</v>
          </cell>
          <cell r="D198" t="str">
            <v>DOM_CR</v>
          </cell>
          <cell r="E198" t="str">
            <v>CHRARM</v>
          </cell>
          <cell r="G198">
            <v>0</v>
          </cell>
          <cell r="H198">
            <v>0</v>
          </cell>
          <cell r="I198">
            <v>17715.23</v>
          </cell>
          <cell r="J198">
            <v>0</v>
          </cell>
          <cell r="K198">
            <v>17715.23</v>
          </cell>
        </row>
        <row r="199">
          <cell r="B199">
            <v>450000487</v>
          </cell>
          <cell r="C199" t="str">
            <v>Hope Island Harbour Village (Headworks), Glengallon Way, Hop</v>
          </cell>
          <cell r="D199" t="str">
            <v>DOM_CR</v>
          </cell>
          <cell r="E199" t="str">
            <v>CHRARM</v>
          </cell>
          <cell r="G199">
            <v>0</v>
          </cell>
          <cell r="H199">
            <v>0</v>
          </cell>
          <cell r="I199">
            <v>368</v>
          </cell>
          <cell r="J199">
            <v>0</v>
          </cell>
          <cell r="K199">
            <v>368</v>
          </cell>
        </row>
        <row r="200">
          <cell r="B200">
            <v>450000490</v>
          </cell>
          <cell r="C200" t="str">
            <v>Big Sky Coomera Stage 5</v>
          </cell>
          <cell r="D200" t="str">
            <v>DOM_CR</v>
          </cell>
          <cell r="E200" t="str">
            <v>CHRARM</v>
          </cell>
          <cell r="G200">
            <v>0</v>
          </cell>
          <cell r="H200">
            <v>0</v>
          </cell>
          <cell r="I200">
            <v>1102.5</v>
          </cell>
          <cell r="J200">
            <v>0</v>
          </cell>
          <cell r="K200">
            <v>1102.5</v>
          </cell>
        </row>
        <row r="201">
          <cell r="B201">
            <v>450000492</v>
          </cell>
          <cell r="C201" t="str">
            <v>Hillcroft at Belmont, Lot 15 Dairy Swamp Rd, Belmont</v>
          </cell>
          <cell r="D201" t="str">
            <v>DOM_CR</v>
          </cell>
          <cell r="E201" t="str">
            <v>STEBAS</v>
          </cell>
          <cell r="G201">
            <v>0</v>
          </cell>
          <cell r="H201">
            <v>0</v>
          </cell>
          <cell r="I201">
            <v>5580.22</v>
          </cell>
          <cell r="J201">
            <v>-5580.22</v>
          </cell>
          <cell r="K201">
            <v>0</v>
          </cell>
        </row>
        <row r="202">
          <cell r="B202">
            <v>450000493</v>
          </cell>
          <cell r="C202" t="str">
            <v>Village 6, Stages 5 &amp; 6 Woodlands, Conondale Way, Waterford</v>
          </cell>
          <cell r="D202" t="str">
            <v>DOM_CR</v>
          </cell>
          <cell r="E202" t="str">
            <v>STEBAS</v>
          </cell>
          <cell r="G202">
            <v>0</v>
          </cell>
          <cell r="H202">
            <v>0</v>
          </cell>
          <cell r="I202">
            <v>328.5</v>
          </cell>
          <cell r="J202">
            <v>0</v>
          </cell>
          <cell r="K202">
            <v>328.5</v>
          </cell>
        </row>
        <row r="203">
          <cell r="B203">
            <v>450000501</v>
          </cell>
          <cell r="C203" t="str">
            <v>Stage 45A &amp; 45B, 259 Green Camp Rd, Wakerley</v>
          </cell>
          <cell r="D203" t="str">
            <v>DOM_CR</v>
          </cell>
          <cell r="E203" t="str">
            <v>STEBAS</v>
          </cell>
          <cell r="G203">
            <v>0</v>
          </cell>
          <cell r="H203">
            <v>0</v>
          </cell>
          <cell r="I203">
            <v>806</v>
          </cell>
          <cell r="J203">
            <v>0</v>
          </cell>
          <cell r="K203">
            <v>806</v>
          </cell>
        </row>
        <row r="204">
          <cell r="B204">
            <v>450000502</v>
          </cell>
          <cell r="C204" t="str">
            <v>Woodlands Village 6, Stages 7,8,9, Grand Terrace, Waterford</v>
          </cell>
          <cell r="D204" t="str">
            <v>DOM_CR</v>
          </cell>
          <cell r="E204" t="str">
            <v>STEBAS</v>
          </cell>
          <cell r="G204">
            <v>0</v>
          </cell>
          <cell r="H204">
            <v>0</v>
          </cell>
          <cell r="I204">
            <v>622</v>
          </cell>
          <cell r="J204">
            <v>0</v>
          </cell>
          <cell r="K204">
            <v>622</v>
          </cell>
        </row>
        <row r="205">
          <cell r="B205">
            <v>450000503</v>
          </cell>
          <cell r="C205" t="str">
            <v>Woodlands Village 5, Stages 3,9,10, Grand Terrace Waterford</v>
          </cell>
          <cell r="D205" t="str">
            <v>DOM_CR</v>
          </cell>
          <cell r="E205" t="str">
            <v>STEBAS</v>
          </cell>
          <cell r="G205">
            <v>0</v>
          </cell>
          <cell r="H205">
            <v>0</v>
          </cell>
          <cell r="I205">
            <v>804.5</v>
          </cell>
          <cell r="J205">
            <v>0</v>
          </cell>
          <cell r="K205">
            <v>804.5</v>
          </cell>
        </row>
        <row r="206">
          <cell r="B206">
            <v>450000504</v>
          </cell>
          <cell r="C206" t="str">
            <v>Park Edge Stage 14-16, Park Edge Drive, Springfield Lake</v>
          </cell>
          <cell r="D206" t="str">
            <v>DOM_CR</v>
          </cell>
          <cell r="E206" t="str">
            <v>PHIBOU</v>
          </cell>
          <cell r="G206">
            <v>0</v>
          </cell>
          <cell r="H206">
            <v>0</v>
          </cell>
          <cell r="I206">
            <v>7096.48</v>
          </cell>
          <cell r="J206">
            <v>0</v>
          </cell>
          <cell r="K206">
            <v>7096.48</v>
          </cell>
        </row>
        <row r="207">
          <cell r="B207">
            <v>450000512</v>
          </cell>
          <cell r="C207" t="str">
            <v>Big Sky Coomera Stage 6</v>
          </cell>
          <cell r="D207" t="str">
            <v>DOM_CR</v>
          </cell>
          <cell r="E207" t="str">
            <v>CHRARM</v>
          </cell>
          <cell r="G207">
            <v>0</v>
          </cell>
          <cell r="H207">
            <v>0</v>
          </cell>
          <cell r="I207">
            <v>1174</v>
          </cell>
          <cell r="J207">
            <v>0</v>
          </cell>
          <cell r="K207">
            <v>1174</v>
          </cell>
        </row>
        <row r="208">
          <cell r="B208">
            <v>450000514</v>
          </cell>
          <cell r="C208" t="str">
            <v>PRA Developers, 784 Blunder Rd, Doolandella</v>
          </cell>
          <cell r="D208" t="str">
            <v>DOM_CR</v>
          </cell>
          <cell r="E208" t="str">
            <v>PHIBOU</v>
          </cell>
          <cell r="G208">
            <v>0</v>
          </cell>
          <cell r="H208">
            <v>0</v>
          </cell>
          <cell r="I208">
            <v>8516.91</v>
          </cell>
          <cell r="J208">
            <v>0</v>
          </cell>
          <cell r="K208">
            <v>8516.91</v>
          </cell>
        </row>
        <row r="209">
          <cell r="B209">
            <v>450000515</v>
          </cell>
          <cell r="C209" t="str">
            <v>Tarlington Estate, Lot 1-3 Ramsay St, Toowoomba</v>
          </cell>
          <cell r="D209" t="str">
            <v>DOM_CR</v>
          </cell>
          <cell r="E209" t="str">
            <v>CHRARM</v>
          </cell>
          <cell r="G209">
            <v>0</v>
          </cell>
          <cell r="H209">
            <v>0</v>
          </cell>
          <cell r="I209">
            <v>19693.32</v>
          </cell>
          <cell r="J209">
            <v>0</v>
          </cell>
          <cell r="K209">
            <v>19693.32</v>
          </cell>
        </row>
        <row r="210">
          <cell r="B210">
            <v>450000519</v>
          </cell>
          <cell r="C210" t="str">
            <v>Devine Yawalapha, Lot 8-11 Yawalapha Rd, Pimpama</v>
          </cell>
          <cell r="D210" t="str">
            <v>DOM_CR</v>
          </cell>
          <cell r="E210" t="str">
            <v>CHRARM</v>
          </cell>
          <cell r="G210">
            <v>0</v>
          </cell>
          <cell r="H210">
            <v>0</v>
          </cell>
          <cell r="I210">
            <v>657</v>
          </cell>
          <cell r="J210">
            <v>0</v>
          </cell>
          <cell r="K210">
            <v>657</v>
          </cell>
        </row>
        <row r="211">
          <cell r="B211">
            <v>450000542</v>
          </cell>
          <cell r="C211" t="str">
            <v>Development Mgt Solutions, 462 Manly Rd, Wakerley</v>
          </cell>
          <cell r="D211" t="str">
            <v>DOM_CR</v>
          </cell>
          <cell r="E211" t="str">
            <v>STEBAS</v>
          </cell>
          <cell r="G211">
            <v>11453</v>
          </cell>
          <cell r="H211">
            <v>0</v>
          </cell>
          <cell r="I211">
            <v>2978.58</v>
          </cell>
          <cell r="J211">
            <v>-2978.58</v>
          </cell>
          <cell r="K211">
            <v>0</v>
          </cell>
        </row>
        <row r="212">
          <cell r="B212">
            <v>450000549</v>
          </cell>
          <cell r="C212" t="str">
            <v>Hope Island Villas - John Lund Dr  Hope Island</v>
          </cell>
          <cell r="D212" t="str">
            <v>DOM_CR</v>
          </cell>
          <cell r="E212" t="str">
            <v>CHRARM</v>
          </cell>
          <cell r="G212">
            <v>19687</v>
          </cell>
          <cell r="H212">
            <v>0</v>
          </cell>
          <cell r="I212">
            <v>615</v>
          </cell>
          <cell r="J212">
            <v>0</v>
          </cell>
          <cell r="K212">
            <v>615</v>
          </cell>
        </row>
        <row r="213">
          <cell r="B213">
            <v>450000556</v>
          </cell>
          <cell r="C213" t="str">
            <v>Sanctuary Cove Block 6</v>
          </cell>
          <cell r="D213" t="str">
            <v>DOM_CR</v>
          </cell>
          <cell r="E213" t="str">
            <v>CHRARM</v>
          </cell>
          <cell r="G213">
            <v>32625</v>
          </cell>
          <cell r="H213">
            <v>0</v>
          </cell>
          <cell r="I213">
            <v>5201.76</v>
          </cell>
          <cell r="J213">
            <v>0</v>
          </cell>
          <cell r="K213">
            <v>5201.76</v>
          </cell>
        </row>
        <row r="214">
          <cell r="B214">
            <v>450000557</v>
          </cell>
          <cell r="C214" t="str">
            <v>Sequana Retirement Village St 4</v>
          </cell>
          <cell r="D214" t="str">
            <v>DOM_CR</v>
          </cell>
          <cell r="E214" t="str">
            <v>CHRARM</v>
          </cell>
          <cell r="G214">
            <v>4083</v>
          </cell>
          <cell r="H214">
            <v>0</v>
          </cell>
          <cell r="I214">
            <v>986</v>
          </cell>
          <cell r="J214">
            <v>0</v>
          </cell>
          <cell r="K214">
            <v>986</v>
          </cell>
        </row>
        <row r="215">
          <cell r="B215">
            <v>450000558</v>
          </cell>
          <cell r="C215" t="str">
            <v>Delfin - Woodlands Village 5 stage 8</v>
          </cell>
          <cell r="D215" t="str">
            <v>DOM_CR</v>
          </cell>
          <cell r="E215" t="str">
            <v>STEBAS</v>
          </cell>
          <cell r="G215">
            <v>10646</v>
          </cell>
          <cell r="H215">
            <v>0</v>
          </cell>
          <cell r="I215">
            <v>134</v>
          </cell>
          <cell r="J215">
            <v>0</v>
          </cell>
          <cell r="K215">
            <v>134</v>
          </cell>
        </row>
        <row r="216">
          <cell r="B216">
            <v>450000559</v>
          </cell>
          <cell r="C216" t="str">
            <v>Delfin - Woodlands Village 5 stage 12</v>
          </cell>
          <cell r="D216" t="str">
            <v>DOM_CR</v>
          </cell>
          <cell r="E216" t="str">
            <v>STEBAS</v>
          </cell>
          <cell r="G216">
            <v>10646</v>
          </cell>
          <cell r="H216">
            <v>0</v>
          </cell>
          <cell r="I216">
            <v>134</v>
          </cell>
          <cell r="J216">
            <v>0</v>
          </cell>
          <cell r="K216">
            <v>134</v>
          </cell>
        </row>
        <row r="217">
          <cell r="B217">
            <v>450000560</v>
          </cell>
          <cell r="C217" t="str">
            <v>Delfin - Woodlands Village 5 stage 13</v>
          </cell>
          <cell r="D217" t="str">
            <v>DOM_CR</v>
          </cell>
          <cell r="E217" t="str">
            <v>STEBAS</v>
          </cell>
          <cell r="G217">
            <v>10646</v>
          </cell>
          <cell r="H217">
            <v>0</v>
          </cell>
          <cell r="I217">
            <v>134</v>
          </cell>
          <cell r="J217">
            <v>0</v>
          </cell>
          <cell r="K217">
            <v>134</v>
          </cell>
        </row>
        <row r="218">
          <cell r="B218">
            <v>450000561</v>
          </cell>
          <cell r="C218" t="str">
            <v>QM Properties 152-164 Pascoe St Ormeau</v>
          </cell>
          <cell r="D218" t="str">
            <v>DOM_CR</v>
          </cell>
          <cell r="E218" t="str">
            <v>STEBAS</v>
          </cell>
          <cell r="G218">
            <v>15568</v>
          </cell>
          <cell r="H218">
            <v>0</v>
          </cell>
          <cell r="I218">
            <v>134</v>
          </cell>
          <cell r="J218">
            <v>0</v>
          </cell>
          <cell r="K218">
            <v>134</v>
          </cell>
        </row>
        <row r="219">
          <cell r="B219">
            <v>450000562</v>
          </cell>
          <cell r="C219" t="str">
            <v>Delfin - Woodlands Village 4 stage 1</v>
          </cell>
          <cell r="D219" t="str">
            <v>DOM_CR</v>
          </cell>
          <cell r="E219" t="str">
            <v>STEBAS</v>
          </cell>
          <cell r="G219">
            <v>17064</v>
          </cell>
          <cell r="H219">
            <v>0</v>
          </cell>
          <cell r="I219">
            <v>134</v>
          </cell>
          <cell r="J219">
            <v>0</v>
          </cell>
          <cell r="K219">
            <v>134</v>
          </cell>
        </row>
        <row r="220">
          <cell r="B220">
            <v>450000569</v>
          </cell>
          <cell r="C220" t="str">
            <v>Northview  Parade Benowa</v>
          </cell>
          <cell r="D220" t="str">
            <v>DOM_CR</v>
          </cell>
          <cell r="E220" t="str">
            <v>CHRARM</v>
          </cell>
          <cell r="G220">
            <v>6275</v>
          </cell>
          <cell r="H220">
            <v>0</v>
          </cell>
          <cell r="I220">
            <v>347</v>
          </cell>
          <cell r="J220">
            <v>0</v>
          </cell>
          <cell r="K220">
            <v>347</v>
          </cell>
        </row>
        <row r="221">
          <cell r="B221">
            <v>450000574</v>
          </cell>
          <cell r="C221" t="str">
            <v>Sanctuary Cove   Block 3</v>
          </cell>
          <cell r="D221" t="str">
            <v>DOM_CR</v>
          </cell>
          <cell r="E221" t="str">
            <v>CHRARM</v>
          </cell>
          <cell r="G221">
            <v>4708</v>
          </cell>
          <cell r="H221">
            <v>0</v>
          </cell>
          <cell r="I221">
            <v>134</v>
          </cell>
          <cell r="J221">
            <v>0</v>
          </cell>
          <cell r="K221">
            <v>134</v>
          </cell>
        </row>
        <row r="222">
          <cell r="B222">
            <v>450000576</v>
          </cell>
          <cell r="C222" t="str">
            <v>Chevron Apartments Illawong St Chevron Island</v>
          </cell>
          <cell r="D222" t="str">
            <v>DOM_CR</v>
          </cell>
          <cell r="E222" t="str">
            <v>CHRARM</v>
          </cell>
          <cell r="G222">
            <v>19687</v>
          </cell>
          <cell r="H222">
            <v>0</v>
          </cell>
          <cell r="I222">
            <v>804</v>
          </cell>
          <cell r="J222">
            <v>0</v>
          </cell>
          <cell r="K222">
            <v>804</v>
          </cell>
        </row>
        <row r="223">
          <cell r="D223" t="str">
            <v>DOM_CR Total</v>
          </cell>
          <cell r="H223">
            <v>1408279.1000000006</v>
          </cell>
          <cell r="I223">
            <v>4795949.9200000027</v>
          </cell>
          <cell r="J223">
            <v>-4748351.7500000019</v>
          </cell>
          <cell r="K223">
            <v>1455877.2699999993</v>
          </cell>
        </row>
        <row r="224">
          <cell r="B224">
            <v>450000526</v>
          </cell>
          <cell r="C224" t="str">
            <v>Highland Reserve, Stage 6b, Reserve Rd, Upper Coomera</v>
          </cell>
          <cell r="D224" t="str">
            <v>GRDMNEST</v>
          </cell>
          <cell r="E224" t="str">
            <v>STEBAS</v>
          </cell>
          <cell r="G224">
            <v>0</v>
          </cell>
          <cell r="H224">
            <v>0</v>
          </cell>
          <cell r="I224">
            <v>11518.28</v>
          </cell>
          <cell r="J224">
            <v>0</v>
          </cell>
          <cell r="K224">
            <v>11518.28</v>
          </cell>
        </row>
        <row r="225">
          <cell r="B225">
            <v>450000527</v>
          </cell>
          <cell r="C225" t="str">
            <v>Woodlands Village 5, Stage 7, Frankland St, Waterford</v>
          </cell>
          <cell r="D225" t="str">
            <v>GRDMNEST</v>
          </cell>
          <cell r="E225" t="str">
            <v>STEBAS</v>
          </cell>
          <cell r="G225">
            <v>0</v>
          </cell>
          <cell r="H225">
            <v>0</v>
          </cell>
          <cell r="I225">
            <v>182.5</v>
          </cell>
          <cell r="J225">
            <v>0</v>
          </cell>
          <cell r="K225">
            <v>182.5</v>
          </cell>
        </row>
        <row r="226">
          <cell r="B226">
            <v>450000528</v>
          </cell>
          <cell r="C226" t="str">
            <v>Woodlands Village 5, Stage 11, Frankland St, Waterford</v>
          </cell>
          <cell r="D226" t="str">
            <v>GRDMNEST</v>
          </cell>
          <cell r="E226" t="str">
            <v>STEBAS</v>
          </cell>
          <cell r="G226">
            <v>0</v>
          </cell>
          <cell r="H226">
            <v>0</v>
          </cell>
          <cell r="I226">
            <v>280</v>
          </cell>
          <cell r="J226">
            <v>0</v>
          </cell>
          <cell r="K226">
            <v>280</v>
          </cell>
        </row>
        <row r="227">
          <cell r="B227">
            <v>450000529</v>
          </cell>
          <cell r="C227" t="str">
            <v>Woodlands Village 5, Stage 14, Frankland St, Waterford</v>
          </cell>
          <cell r="D227" t="str">
            <v>GRDMNEST</v>
          </cell>
          <cell r="E227" t="str">
            <v>STEBAS</v>
          </cell>
          <cell r="G227">
            <v>0</v>
          </cell>
          <cell r="H227">
            <v>0</v>
          </cell>
          <cell r="I227">
            <v>280</v>
          </cell>
          <cell r="J227">
            <v>0</v>
          </cell>
          <cell r="K227">
            <v>280</v>
          </cell>
        </row>
        <row r="228">
          <cell r="B228">
            <v>450000530</v>
          </cell>
          <cell r="C228" t="str">
            <v>Woodlands Village 5, Stage 15, Frankland St, Waterford</v>
          </cell>
          <cell r="D228" t="str">
            <v>GRDMNEST</v>
          </cell>
          <cell r="E228" t="str">
            <v>STEBAS</v>
          </cell>
          <cell r="G228">
            <v>0</v>
          </cell>
          <cell r="H228">
            <v>0</v>
          </cell>
          <cell r="I228">
            <v>280</v>
          </cell>
          <cell r="J228">
            <v>0</v>
          </cell>
          <cell r="K228">
            <v>280</v>
          </cell>
        </row>
        <row r="229">
          <cell r="B229">
            <v>450000537</v>
          </cell>
          <cell r="C229" t="str">
            <v>Woodlands Village 5, Stage 4, Frankland St, Waterford</v>
          </cell>
          <cell r="D229" t="str">
            <v>GRDMNEST</v>
          </cell>
          <cell r="E229" t="str">
            <v>STEBAS</v>
          </cell>
          <cell r="G229">
            <v>0</v>
          </cell>
          <cell r="H229">
            <v>0</v>
          </cell>
          <cell r="I229">
            <v>182.5</v>
          </cell>
          <cell r="J229">
            <v>0</v>
          </cell>
          <cell r="K229">
            <v>182.5</v>
          </cell>
        </row>
        <row r="230">
          <cell r="B230">
            <v>450000555</v>
          </cell>
          <cell r="C230" t="str">
            <v>Highland Reserve Stage 6c, Heatherdale Dr Upp Coomera</v>
          </cell>
          <cell r="D230" t="str">
            <v>GRDMNEST</v>
          </cell>
          <cell r="E230" t="str">
            <v>CHRARM</v>
          </cell>
          <cell r="G230">
            <v>11175</v>
          </cell>
          <cell r="H230">
            <v>0</v>
          </cell>
          <cell r="I230">
            <v>5106.01</v>
          </cell>
          <cell r="J230">
            <v>0</v>
          </cell>
          <cell r="K230">
            <v>5106.01</v>
          </cell>
        </row>
        <row r="231">
          <cell r="D231" t="str">
            <v>GRDMNEST Total</v>
          </cell>
          <cell r="H231">
            <v>0</v>
          </cell>
          <cell r="I231">
            <v>17829.29</v>
          </cell>
          <cell r="J231">
            <v>0</v>
          </cell>
          <cell r="K231">
            <v>17829.29</v>
          </cell>
        </row>
        <row r="232">
          <cell r="B232">
            <v>450000552</v>
          </cell>
          <cell r="C232" t="str">
            <v>Dolandella Headwork, Gooderham Rd,Camden Rd,Willawong</v>
          </cell>
          <cell r="D232" t="str">
            <v>GRDMNEXI</v>
          </cell>
          <cell r="E232" t="str">
            <v>EVAWHI</v>
          </cell>
          <cell r="G232">
            <v>291460.65999999997</v>
          </cell>
          <cell r="H232">
            <v>0</v>
          </cell>
          <cell r="I232">
            <v>208516.52</v>
          </cell>
          <cell r="J232">
            <v>0</v>
          </cell>
          <cell r="K232">
            <v>208516.52</v>
          </cell>
        </row>
        <row r="233">
          <cell r="B233">
            <v>450000553</v>
          </cell>
          <cell r="C233" t="str">
            <v>Doolandella Headwork,Anala Avenue, King Avenue, Blunder Rd,</v>
          </cell>
          <cell r="D233" t="str">
            <v>GRDMNEXI</v>
          </cell>
          <cell r="E233" t="str">
            <v>PHIBOU</v>
          </cell>
          <cell r="G233">
            <v>513408</v>
          </cell>
          <cell r="H233">
            <v>0</v>
          </cell>
          <cell r="I233">
            <v>42838.91</v>
          </cell>
          <cell r="J233">
            <v>0</v>
          </cell>
          <cell r="K233">
            <v>42838.91</v>
          </cell>
        </row>
        <row r="234">
          <cell r="B234">
            <v>450000554</v>
          </cell>
          <cell r="C234" t="str">
            <v>Head works for Amity Rd and Kerkin Rd South  Pimpama</v>
          </cell>
          <cell r="D234" t="str">
            <v>GRDMNEXI</v>
          </cell>
          <cell r="E234" t="str">
            <v>CHRARM</v>
          </cell>
          <cell r="G234">
            <v>95977</v>
          </cell>
          <cell r="H234">
            <v>0</v>
          </cell>
          <cell r="I234">
            <v>152280.32000000001</v>
          </cell>
          <cell r="J234">
            <v>0</v>
          </cell>
          <cell r="K234">
            <v>152280.32000000001</v>
          </cell>
        </row>
        <row r="235">
          <cell r="D235" t="str">
            <v>GRDMNEXI Total</v>
          </cell>
          <cell r="H235">
            <v>0</v>
          </cell>
          <cell r="I235">
            <v>403635.75</v>
          </cell>
          <cell r="J235">
            <v>0</v>
          </cell>
          <cell r="K235">
            <v>403635.75</v>
          </cell>
        </row>
        <row r="236">
          <cell r="B236">
            <v>450000311</v>
          </cell>
          <cell r="C236" t="str">
            <v>Delfin Springfield Estate - Wild flower</v>
          </cell>
          <cell r="D236" t="str">
            <v>MNS_CR</v>
          </cell>
          <cell r="E236" t="str">
            <v>PHIBOU</v>
          </cell>
          <cell r="G236">
            <v>0</v>
          </cell>
          <cell r="H236">
            <v>21143.55</v>
          </cell>
          <cell r="I236">
            <v>19802.400000000001</v>
          </cell>
          <cell r="J236">
            <v>0</v>
          </cell>
          <cell r="K236">
            <v>40945.949999999997</v>
          </cell>
        </row>
        <row r="237">
          <cell r="B237">
            <v>450000312</v>
          </cell>
          <cell r="C237" t="str">
            <v>Delfin Springfield Estate - Park Edge</v>
          </cell>
          <cell r="D237" t="str">
            <v>MNS_CR</v>
          </cell>
          <cell r="E237" t="str">
            <v>PHIBOU</v>
          </cell>
          <cell r="G237">
            <v>0</v>
          </cell>
          <cell r="H237">
            <v>30559.32</v>
          </cell>
          <cell r="I237">
            <v>1705.6</v>
          </cell>
          <cell r="J237">
            <v>-32264.92</v>
          </cell>
          <cell r="K237">
            <v>0</v>
          </cell>
        </row>
        <row r="238">
          <cell r="B238">
            <v>450000320</v>
          </cell>
          <cell r="C238" t="str">
            <v>Delfin Springfield Estate - Headworks</v>
          </cell>
          <cell r="D238" t="str">
            <v>MNS_CR</v>
          </cell>
          <cell r="E238" t="str">
            <v>PHIBOU</v>
          </cell>
          <cell r="G238">
            <v>0</v>
          </cell>
          <cell r="H238">
            <v>150277.23000000001</v>
          </cell>
          <cell r="I238">
            <v>39892.17</v>
          </cell>
          <cell r="J238">
            <v>-190169.4</v>
          </cell>
          <cell r="K238">
            <v>0</v>
          </cell>
        </row>
        <row r="239">
          <cell r="B239">
            <v>450000322</v>
          </cell>
          <cell r="C239" t="str">
            <v>Headworks, Eggersdorf Rd, Riverside Sanctuary</v>
          </cell>
          <cell r="D239" t="str">
            <v>MNS_CR</v>
          </cell>
          <cell r="E239" t="str">
            <v>STEBAS</v>
          </cell>
          <cell r="G239">
            <v>0</v>
          </cell>
          <cell r="H239">
            <v>43845.45</v>
          </cell>
          <cell r="I239">
            <v>0</v>
          </cell>
          <cell r="J239">
            <v>-43845.45</v>
          </cell>
          <cell r="K239">
            <v>0</v>
          </cell>
        </row>
        <row r="240">
          <cell r="B240">
            <v>450000323</v>
          </cell>
          <cell r="C240" t="str">
            <v>Eggersdorf Rd, Riverside Sanctuary</v>
          </cell>
          <cell r="D240" t="str">
            <v>MNS_CR</v>
          </cell>
          <cell r="E240" t="str">
            <v>STEBAS</v>
          </cell>
          <cell r="G240">
            <v>0</v>
          </cell>
          <cell r="H240">
            <v>21082.15</v>
          </cell>
          <cell r="I240">
            <v>2209.69</v>
          </cell>
          <cell r="J240">
            <v>-23291.84</v>
          </cell>
          <cell r="K240">
            <v>0</v>
          </cell>
        </row>
        <row r="241">
          <cell r="B241">
            <v>450000324</v>
          </cell>
          <cell r="C241" t="str">
            <v>Headworks, Village 5, Jarvis Rd, Waterford</v>
          </cell>
          <cell r="D241" t="str">
            <v>MNS_CR</v>
          </cell>
          <cell r="E241" t="str">
            <v>STEBAS</v>
          </cell>
          <cell r="G241">
            <v>0</v>
          </cell>
          <cell r="H241">
            <v>1761.55</v>
          </cell>
          <cell r="I241">
            <v>344.56</v>
          </cell>
          <cell r="J241">
            <v>-2106.11</v>
          </cell>
          <cell r="K241">
            <v>0</v>
          </cell>
        </row>
        <row r="242">
          <cell r="B242">
            <v>450000325</v>
          </cell>
          <cell r="C242" t="str">
            <v>Village 5, Jarvis Rd, Waterford</v>
          </cell>
          <cell r="D242" t="str">
            <v>MNS_CR</v>
          </cell>
          <cell r="E242" t="str">
            <v>STEBAS</v>
          </cell>
          <cell r="G242">
            <v>0</v>
          </cell>
          <cell r="H242">
            <v>8744.1299999999992</v>
          </cell>
          <cell r="I242">
            <v>15443.56</v>
          </cell>
          <cell r="J242">
            <v>-24187.69</v>
          </cell>
          <cell r="K242">
            <v>0</v>
          </cell>
        </row>
        <row r="243">
          <cell r="D243" t="str">
            <v>MNS_CR Total</v>
          </cell>
          <cell r="H243">
            <v>277413.38</v>
          </cell>
          <cell r="I243">
            <v>79397.98</v>
          </cell>
          <cell r="J243">
            <v>-315865.41000000003</v>
          </cell>
          <cell r="K243">
            <v>40945.949999999997</v>
          </cell>
        </row>
        <row r="244">
          <cell r="B244">
            <v>450000406</v>
          </cell>
          <cell r="C244" t="str">
            <v>Ipswich Motorway Upgrade Item 6 (SAFElink Alliance), Centena</v>
          </cell>
          <cell r="D244" t="str">
            <v>RECOV</v>
          </cell>
          <cell r="E244" t="str">
            <v>EVAWHI</v>
          </cell>
          <cell r="G244">
            <v>0</v>
          </cell>
          <cell r="H244">
            <v>222.63</v>
          </cell>
          <cell r="I244">
            <v>-222.63</v>
          </cell>
          <cell r="J244">
            <v>0</v>
          </cell>
          <cell r="K244">
            <v>0</v>
          </cell>
        </row>
        <row r="245">
          <cell r="D245" t="str">
            <v>RECOV Total</v>
          </cell>
          <cell r="H245">
            <v>222.63</v>
          </cell>
          <cell r="I245">
            <v>-222.63</v>
          </cell>
          <cell r="J245">
            <v>0</v>
          </cell>
          <cell r="K245">
            <v>0</v>
          </cell>
        </row>
        <row r="246">
          <cell r="B246">
            <v>450000154</v>
          </cell>
          <cell r="C246" t="str">
            <v>Pimpama River Tie Ins</v>
          </cell>
          <cell r="D246" t="str">
            <v>RENEWAL</v>
          </cell>
          <cell r="E246" t="str">
            <v>COLMOR</v>
          </cell>
          <cell r="G246">
            <v>0</v>
          </cell>
          <cell r="H246">
            <v>97699.64</v>
          </cell>
          <cell r="I246">
            <v>28117.55</v>
          </cell>
          <cell r="J246">
            <v>-125817.19</v>
          </cell>
          <cell r="K246">
            <v>0</v>
          </cell>
        </row>
        <row r="247">
          <cell r="B247">
            <v>450000187</v>
          </cell>
          <cell r="C247" t="str">
            <v>Gas Renewal &lt;$50k</v>
          </cell>
          <cell r="D247" t="str">
            <v>RENEWAL</v>
          </cell>
          <cell r="E247" t="str">
            <v>KENDUN</v>
          </cell>
          <cell r="G247">
            <v>0</v>
          </cell>
          <cell r="H247">
            <v>26086.529999999701</v>
          </cell>
          <cell r="I247">
            <v>123599.64</v>
          </cell>
          <cell r="J247">
            <v>-149686.17000000001</v>
          </cell>
          <cell r="K247">
            <v>-3E-10</v>
          </cell>
        </row>
        <row r="248">
          <cell r="B248">
            <v>450000189</v>
          </cell>
          <cell r="C248" t="str">
            <v>TWBA Gas network renewal 06-07</v>
          </cell>
          <cell r="D248" t="str">
            <v>RENEWAL</v>
          </cell>
          <cell r="E248" t="str">
            <v>KENDUN</v>
          </cell>
          <cell r="G248">
            <v>0</v>
          </cell>
          <cell r="H248">
            <v>12520.49</v>
          </cell>
          <cell r="I248">
            <v>106207.31</v>
          </cell>
          <cell r="J248">
            <v>-118727.8</v>
          </cell>
          <cell r="K248">
            <v>0</v>
          </cell>
        </row>
        <row r="249">
          <cell r="B249">
            <v>450000190</v>
          </cell>
          <cell r="C249" t="str">
            <v>TenYearTest</v>
          </cell>
          <cell r="D249" t="str">
            <v>RENEWAL</v>
          </cell>
          <cell r="E249" t="str">
            <v>GREBAI</v>
          </cell>
          <cell r="G249">
            <v>0</v>
          </cell>
          <cell r="H249">
            <v>145.449999999976</v>
          </cell>
          <cell r="I249">
            <v>229128.06</v>
          </cell>
          <cell r="J249">
            <v>-229273.51</v>
          </cell>
          <cell r="K249">
            <v>-2.4000000000000001E-11</v>
          </cell>
        </row>
        <row r="250">
          <cell r="B250">
            <v>450000378</v>
          </cell>
          <cell r="C250" t="str">
            <v>Heathwood Gas Main Relocation</v>
          </cell>
          <cell r="D250" t="str">
            <v>RENEWAL</v>
          </cell>
          <cell r="E250" t="str">
            <v>COLMOR</v>
          </cell>
          <cell r="G250">
            <v>0</v>
          </cell>
          <cell r="H250">
            <v>15310.94</v>
          </cell>
          <cell r="I250">
            <v>19250.3</v>
          </cell>
          <cell r="J250">
            <v>-34561.24</v>
          </cell>
          <cell r="K250">
            <v>0</v>
          </cell>
        </row>
        <row r="251">
          <cell r="B251">
            <v>450000438</v>
          </cell>
          <cell r="C251" t="str">
            <v>Meter Change - Meters Domestic</v>
          </cell>
          <cell r="D251" t="str">
            <v>RENEWAL</v>
          </cell>
          <cell r="E251" t="str">
            <v>MARHOL</v>
          </cell>
          <cell r="G251">
            <v>0</v>
          </cell>
          <cell r="H251">
            <v>0</v>
          </cell>
          <cell r="I251">
            <v>403524.62</v>
          </cell>
          <cell r="J251">
            <v>-304673.83</v>
          </cell>
          <cell r="K251">
            <v>98850.79</v>
          </cell>
        </row>
        <row r="252">
          <cell r="B252">
            <v>450000439</v>
          </cell>
          <cell r="C252" t="str">
            <v>Meter Change - Meters Industrial and Commercial &lt; 10TJ/annum</v>
          </cell>
          <cell r="D252" t="str">
            <v>RENEWAL</v>
          </cell>
          <cell r="E252" t="str">
            <v>MARHOL</v>
          </cell>
          <cell r="G252">
            <v>0</v>
          </cell>
          <cell r="H252">
            <v>0</v>
          </cell>
          <cell r="I252">
            <v>115261.34</v>
          </cell>
          <cell r="J252">
            <v>-51564.04</v>
          </cell>
          <cell r="K252">
            <v>63697.3</v>
          </cell>
        </row>
        <row r="253">
          <cell r="B253">
            <v>450000440</v>
          </cell>
          <cell r="C253" t="str">
            <v>Meter Change - Meters Industrial and Commercial &gt; 10TJ/annum</v>
          </cell>
          <cell r="D253" t="str">
            <v>RENEWAL</v>
          </cell>
          <cell r="E253" t="str">
            <v>MARHOL</v>
          </cell>
          <cell r="G253">
            <v>0</v>
          </cell>
          <cell r="H253">
            <v>0</v>
          </cell>
          <cell r="I253">
            <v>37850.51</v>
          </cell>
          <cell r="J253">
            <v>-30887.52</v>
          </cell>
          <cell r="K253">
            <v>6962.99</v>
          </cell>
        </row>
        <row r="254">
          <cell r="B254">
            <v>450000442</v>
          </cell>
          <cell r="C254" t="str">
            <v>Mains Renewal - Piece</v>
          </cell>
          <cell r="D254" t="str">
            <v>RENEWAL</v>
          </cell>
          <cell r="E254" t="str">
            <v>DUNCRA</v>
          </cell>
          <cell r="G254">
            <v>0</v>
          </cell>
          <cell r="H254">
            <v>0</v>
          </cell>
          <cell r="I254">
            <v>74167.44</v>
          </cell>
          <cell r="J254">
            <v>-67357.89</v>
          </cell>
          <cell r="K254">
            <v>6809.55</v>
          </cell>
        </row>
        <row r="255">
          <cell r="B255">
            <v>450000443</v>
          </cell>
          <cell r="C255" t="str">
            <v>Service Renewal</v>
          </cell>
          <cell r="D255" t="str">
            <v>RENEWAL</v>
          </cell>
          <cell r="E255" t="str">
            <v>DUNCRA</v>
          </cell>
          <cell r="G255">
            <v>0</v>
          </cell>
          <cell r="H255">
            <v>0</v>
          </cell>
          <cell r="I255">
            <v>123475.06</v>
          </cell>
          <cell r="J255">
            <v>-37634.93</v>
          </cell>
          <cell r="K255">
            <v>85840.13</v>
          </cell>
        </row>
        <row r="256">
          <cell r="B256">
            <v>450000498</v>
          </cell>
          <cell r="C256" t="str">
            <v>Gold Coast Main Encroachment, Yatala</v>
          </cell>
          <cell r="D256" t="str">
            <v>RENEWAL</v>
          </cell>
          <cell r="E256" t="str">
            <v>PETLAT</v>
          </cell>
          <cell r="G256">
            <v>0</v>
          </cell>
          <cell r="H256">
            <v>0</v>
          </cell>
          <cell r="I256">
            <v>8242.68</v>
          </cell>
          <cell r="J256">
            <v>0</v>
          </cell>
          <cell r="K256">
            <v>8242.68</v>
          </cell>
        </row>
        <row r="257">
          <cell r="B257">
            <v>450000523</v>
          </cell>
          <cell r="C257" t="str">
            <v>Highgate Hill and Norman Park - Mains replacement</v>
          </cell>
          <cell r="D257" t="str">
            <v>RENEWAL</v>
          </cell>
          <cell r="E257" t="str">
            <v>DANMOR</v>
          </cell>
          <cell r="G257">
            <v>0</v>
          </cell>
          <cell r="H257">
            <v>0</v>
          </cell>
          <cell r="I257">
            <v>3122733.15</v>
          </cell>
          <cell r="J257">
            <v>-2616355.56</v>
          </cell>
          <cell r="K257">
            <v>506377.59</v>
          </cell>
        </row>
        <row r="258">
          <cell r="B258">
            <v>450000524</v>
          </cell>
          <cell r="C258" t="str">
            <v>Relocate DN 100 steel gas, Old Goombungee Rd, Harlaxton</v>
          </cell>
          <cell r="D258" t="str">
            <v>RENEWAL</v>
          </cell>
          <cell r="E258" t="str">
            <v>COLMOR</v>
          </cell>
          <cell r="G258">
            <v>0</v>
          </cell>
          <cell r="H258">
            <v>0</v>
          </cell>
          <cell r="I258">
            <v>64588.46</v>
          </cell>
          <cell r="J258">
            <v>0</v>
          </cell>
          <cell r="K258">
            <v>64588.46</v>
          </cell>
        </row>
        <row r="259">
          <cell r="B259">
            <v>450000572</v>
          </cell>
          <cell r="C259" t="str">
            <v>Robina Hospital Baulderstone</v>
          </cell>
          <cell r="D259" t="str">
            <v>RENEWAL</v>
          </cell>
          <cell r="E259" t="str">
            <v>ANDFUR</v>
          </cell>
          <cell r="G259">
            <v>46819</v>
          </cell>
          <cell r="H259">
            <v>0</v>
          </cell>
          <cell r="I259">
            <v>32072.71</v>
          </cell>
          <cell r="J259">
            <v>0</v>
          </cell>
          <cell r="K259">
            <v>32072.71</v>
          </cell>
        </row>
        <row r="260">
          <cell r="B260">
            <v>450000575</v>
          </cell>
          <cell r="C260" t="str">
            <v>Ruffles Rd Willow vale (Hotham creek x-ing)Lay new DN 150 (6</v>
          </cell>
          <cell r="D260" t="str">
            <v>RENEWAL</v>
          </cell>
          <cell r="E260" t="str">
            <v>COLMOR</v>
          </cell>
          <cell r="G260">
            <v>390000</v>
          </cell>
          <cell r="H260">
            <v>0</v>
          </cell>
          <cell r="I260">
            <v>57098.5</v>
          </cell>
          <cell r="J260">
            <v>0</v>
          </cell>
          <cell r="K260">
            <v>57098.5</v>
          </cell>
        </row>
        <row r="261">
          <cell r="D261" t="str">
            <v>RENEWAL Total</v>
          </cell>
          <cell r="H261">
            <v>151763.04999999967</v>
          </cell>
          <cell r="I261">
            <v>4545317.33</v>
          </cell>
          <cell r="J261">
            <v>-3766539.6799999997</v>
          </cell>
          <cell r="K261">
            <v>930540.6999999996</v>
          </cell>
        </row>
        <row r="262">
          <cell r="B262">
            <v>451000142</v>
          </cell>
          <cell r="C262" t="str">
            <v>QNP Moura - Metering Upgrade</v>
          </cell>
          <cell r="D262" t="str">
            <v>UNC_NW</v>
          </cell>
          <cell r="E262" t="str">
            <v>MARHOL</v>
          </cell>
          <cell r="G262">
            <v>0</v>
          </cell>
          <cell r="H262">
            <v>128266.83</v>
          </cell>
          <cell r="I262">
            <v>0</v>
          </cell>
          <cell r="J262">
            <v>-128266.83</v>
          </cell>
          <cell r="K262">
            <v>0</v>
          </cell>
        </row>
        <row r="263">
          <cell r="B263">
            <v>451000143</v>
          </cell>
          <cell r="C263" t="str">
            <v>Gatton to Gympie Pipeline</v>
          </cell>
          <cell r="D263" t="str">
            <v>UNC_NW</v>
          </cell>
          <cell r="E263" t="str">
            <v>PAUALE</v>
          </cell>
          <cell r="G263">
            <v>0</v>
          </cell>
          <cell r="H263">
            <v>72645.75</v>
          </cell>
          <cell r="I263">
            <v>-72645.75</v>
          </cell>
          <cell r="J263">
            <v>0</v>
          </cell>
          <cell r="K263">
            <v>0</v>
          </cell>
        </row>
        <row r="264">
          <cell r="D264" t="str">
            <v>UNC_NW Total</v>
          </cell>
          <cell r="H264">
            <v>200912.58000000002</v>
          </cell>
          <cell r="I264">
            <v>-72645.75</v>
          </cell>
          <cell r="J264">
            <v>-128266.83</v>
          </cell>
          <cell r="K264">
            <v>0</v>
          </cell>
        </row>
        <row r="265">
          <cell r="D265" t="str">
            <v>Grand Total</v>
          </cell>
          <cell r="H265">
            <v>3649588.2100000014</v>
          </cell>
          <cell r="I265">
            <v>19835110.270000003</v>
          </cell>
          <cell r="J265">
            <v>-18266267.569999993</v>
          </cell>
          <cell r="K265">
            <v>5218430.9099999992</v>
          </cell>
        </row>
      </sheetData>
      <sheetData sheetId="4" refreshError="1"/>
      <sheetData sheetId="5" refreshError="1"/>
      <sheetData sheetId="6" refreshError="1">
        <row r="8">
          <cell r="B8">
            <v>450000145</v>
          </cell>
          <cell r="C8" t="str">
            <v>Moorooka  Augment. Project Stg 2 - MAP:2</v>
          </cell>
          <cell r="D8" t="str">
            <v>AUGMENT</v>
          </cell>
          <cell r="E8" t="str">
            <v>ANDFUR</v>
          </cell>
          <cell r="G8">
            <v>0</v>
          </cell>
          <cell r="H8">
            <v>142496.76</v>
          </cell>
          <cell r="I8">
            <v>0</v>
          </cell>
          <cell r="J8">
            <v>-12562.7</v>
          </cell>
        </row>
        <row r="9">
          <cell r="B9">
            <v>450000150</v>
          </cell>
          <cell r="C9" t="str">
            <v>Dom Network Augmentation - Upper Coomera</v>
          </cell>
          <cell r="D9" t="str">
            <v>AUGMENT</v>
          </cell>
          <cell r="E9" t="str">
            <v>PETLAT</v>
          </cell>
          <cell r="G9">
            <v>0</v>
          </cell>
          <cell r="H9">
            <v>1758.2</v>
          </cell>
          <cell r="I9">
            <v>0</v>
          </cell>
          <cell r="J9">
            <v>0</v>
          </cell>
        </row>
        <row r="10">
          <cell r="B10">
            <v>450000194</v>
          </cell>
          <cell r="C10" t="str">
            <v>North Coast Pipeline</v>
          </cell>
          <cell r="D10" t="str">
            <v>AUGMENT</v>
          </cell>
          <cell r="E10" t="str">
            <v>RODJOH</v>
          </cell>
          <cell r="G10">
            <v>0</v>
          </cell>
          <cell r="H10">
            <v>19492.62</v>
          </cell>
          <cell r="I10">
            <v>4445</v>
          </cell>
          <cell r="J10">
            <v>59859.43</v>
          </cell>
        </row>
        <row r="11">
          <cell r="B11">
            <v>450000201</v>
          </cell>
          <cell r="C11" t="str">
            <v>South Coast Supply Project, Stg1- SCSP:1</v>
          </cell>
          <cell r="D11" t="str">
            <v>AUGMENT</v>
          </cell>
          <cell r="E11" t="str">
            <v>EVAWHI</v>
          </cell>
          <cell r="G11">
            <v>0</v>
          </cell>
          <cell r="H11">
            <v>4961.6300000008896</v>
          </cell>
          <cell r="I11">
            <v>0</v>
          </cell>
          <cell r="J11">
            <v>5054</v>
          </cell>
        </row>
        <row r="12">
          <cell r="B12">
            <v>450000238</v>
          </cell>
          <cell r="C12" t="str">
            <v>Augmentation &lt;$50K</v>
          </cell>
          <cell r="D12" t="str">
            <v>AUGMENT</v>
          </cell>
          <cell r="E12" t="str">
            <v>KENDUN</v>
          </cell>
          <cell r="G12">
            <v>0</v>
          </cell>
          <cell r="H12">
            <v>19294.46</v>
          </cell>
          <cell r="I12">
            <v>0</v>
          </cell>
          <cell r="J12">
            <v>2576</v>
          </cell>
        </row>
        <row r="13">
          <cell r="B13">
            <v>450000258</v>
          </cell>
          <cell r="C13" t="str">
            <v>MP Network Feed Cnr Reis St &amp; Ipswich Rd W/gabba</v>
          </cell>
          <cell r="D13" t="str">
            <v>AUGMENT</v>
          </cell>
          <cell r="E13" t="str">
            <v>PAUALE</v>
          </cell>
          <cell r="G13">
            <v>0</v>
          </cell>
          <cell r="H13">
            <v>68564.87</v>
          </cell>
          <cell r="I13">
            <v>0</v>
          </cell>
          <cell r="J13">
            <v>0</v>
          </cell>
        </row>
        <row r="14">
          <cell r="B14">
            <v>450000263</v>
          </cell>
          <cell r="C14" t="str">
            <v>32-42 Crown St Toowoomba</v>
          </cell>
          <cell r="D14" t="str">
            <v>AUGMENT</v>
          </cell>
          <cell r="E14" t="str">
            <v>PAUALE</v>
          </cell>
          <cell r="G14">
            <v>0</v>
          </cell>
          <cell r="H14">
            <v>3027.3</v>
          </cell>
          <cell r="I14">
            <v>0</v>
          </cell>
          <cell r="J14">
            <v>0</v>
          </cell>
        </row>
        <row r="15">
          <cell r="B15">
            <v>450000414</v>
          </cell>
          <cell r="C15" t="str">
            <v>Abandon Pit Regulator, Activity Crescent, Molendinar</v>
          </cell>
          <cell r="D15" t="str">
            <v>AUGMENT</v>
          </cell>
          <cell r="E15" t="str">
            <v>PHIBOU</v>
          </cell>
          <cell r="G15">
            <v>0</v>
          </cell>
          <cell r="H15">
            <v>1709.66</v>
          </cell>
          <cell r="I15">
            <v>0</v>
          </cell>
          <cell r="J15">
            <v>26079.39</v>
          </cell>
        </row>
        <row r="16">
          <cell r="B16">
            <v>450000437</v>
          </cell>
          <cell r="C16" t="str">
            <v>Minor Network Augmentation</v>
          </cell>
          <cell r="D16" t="str">
            <v>AUGMENT</v>
          </cell>
          <cell r="E16" t="str">
            <v>MARHOL</v>
          </cell>
          <cell r="G16">
            <v>0</v>
          </cell>
          <cell r="H16">
            <v>0</v>
          </cell>
          <cell r="I16">
            <v>2820</v>
          </cell>
          <cell r="J16">
            <v>36660</v>
          </cell>
        </row>
        <row r="17">
          <cell r="B17">
            <v>450000539</v>
          </cell>
          <cell r="C17" t="str">
            <v>Wynnum Augmentation, Sibley Rd, Wynnum</v>
          </cell>
          <cell r="D17" t="str">
            <v>AUGMENT</v>
          </cell>
          <cell r="E17" t="str">
            <v>STEBAS</v>
          </cell>
          <cell r="G17">
            <v>702383</v>
          </cell>
          <cell r="H17">
            <v>0</v>
          </cell>
          <cell r="I17">
            <v>7516.72</v>
          </cell>
          <cell r="J17">
            <v>15393.22</v>
          </cell>
        </row>
        <row r="18">
          <cell r="D18" t="str">
            <v>AUGMENT Total</v>
          </cell>
          <cell r="I18">
            <v>14781.72</v>
          </cell>
          <cell r="J18">
            <v>133059.34</v>
          </cell>
        </row>
        <row r="19">
          <cell r="B19">
            <v>450000185</v>
          </cell>
          <cell r="C19" t="str">
            <v>Gas Commercial &amp; Industrial Under $50k</v>
          </cell>
          <cell r="D19" t="str">
            <v>C&amp;I_CR</v>
          </cell>
          <cell r="E19" t="str">
            <v>KENDUN</v>
          </cell>
          <cell r="G19">
            <v>0</v>
          </cell>
          <cell r="H19">
            <v>116495.73</v>
          </cell>
          <cell r="I19">
            <v>6190.25</v>
          </cell>
          <cell r="J19">
            <v>1864152.36</v>
          </cell>
        </row>
        <row r="20">
          <cell r="B20">
            <v>450000232</v>
          </cell>
          <cell r="C20" t="str">
            <v>Highland Reserve Rose Valley Dr Upper Coomera</v>
          </cell>
          <cell r="D20" t="str">
            <v>C&amp;I_CR</v>
          </cell>
          <cell r="E20" t="str">
            <v>PAUALE</v>
          </cell>
          <cell r="G20">
            <v>0</v>
          </cell>
          <cell r="H20">
            <v>46725.57</v>
          </cell>
          <cell r="I20">
            <v>0</v>
          </cell>
          <cell r="J20">
            <v>13496.29</v>
          </cell>
        </row>
        <row r="21">
          <cell r="B21">
            <v>450000244</v>
          </cell>
          <cell r="C21" t="str">
            <v>Cocoon Reg - Gold coast hwy &amp; Hooker Blvde</v>
          </cell>
          <cell r="D21" t="str">
            <v>C&amp;I_CR</v>
          </cell>
          <cell r="E21" t="str">
            <v>ANDFUR</v>
          </cell>
          <cell r="G21">
            <v>0</v>
          </cell>
          <cell r="H21">
            <v>49930.71</v>
          </cell>
          <cell r="I21">
            <v>0</v>
          </cell>
          <cell r="J21">
            <v>0</v>
          </cell>
        </row>
        <row r="22">
          <cell r="B22">
            <v>450000274</v>
          </cell>
          <cell r="C22" t="str">
            <v>Gold Coast Stadium - Replace 45195</v>
          </cell>
          <cell r="D22" t="str">
            <v>C&amp;I_CR</v>
          </cell>
          <cell r="E22" t="str">
            <v>PAUALE</v>
          </cell>
          <cell r="G22">
            <v>0</v>
          </cell>
          <cell r="H22">
            <v>39105.47</v>
          </cell>
          <cell r="I22">
            <v>0</v>
          </cell>
          <cell r="J22">
            <v>0</v>
          </cell>
        </row>
        <row r="23">
          <cell r="B23">
            <v>450000315</v>
          </cell>
          <cell r="C23" t="str">
            <v>State Tennis Centre Tennyson Memorial Ave, Yeerongpilly</v>
          </cell>
          <cell r="D23" t="str">
            <v>C&amp;I_CR</v>
          </cell>
          <cell r="E23" t="str">
            <v>STEBAS</v>
          </cell>
          <cell r="G23">
            <v>0</v>
          </cell>
          <cell r="H23">
            <v>24831.26</v>
          </cell>
          <cell r="I23">
            <v>0</v>
          </cell>
          <cell r="J23">
            <v>13805.86</v>
          </cell>
        </row>
        <row r="24">
          <cell r="B24">
            <v>450000321</v>
          </cell>
          <cell r="C24" t="str">
            <v>FRH Astec, Burnside Rd Ormeau</v>
          </cell>
          <cell r="D24" t="str">
            <v>C&amp;I_CR</v>
          </cell>
          <cell r="E24" t="str">
            <v>EVAWHI</v>
          </cell>
          <cell r="G24">
            <v>0</v>
          </cell>
          <cell r="H24">
            <v>485326.73</v>
          </cell>
          <cell r="I24">
            <v>0</v>
          </cell>
          <cell r="J24">
            <v>9173.66</v>
          </cell>
        </row>
        <row r="25">
          <cell r="B25">
            <v>450000329</v>
          </cell>
          <cell r="C25" t="str">
            <v>Tennyson State Tennis Centre, Hwks, Fairfield Rd</v>
          </cell>
          <cell r="D25" t="str">
            <v>C&amp;I_CR</v>
          </cell>
          <cell r="E25" t="str">
            <v>STEBAS</v>
          </cell>
          <cell r="G25">
            <v>0</v>
          </cell>
          <cell r="H25">
            <v>15647.78</v>
          </cell>
          <cell r="I25">
            <v>268</v>
          </cell>
          <cell r="J25">
            <v>3375.1</v>
          </cell>
        </row>
        <row r="26">
          <cell r="B26">
            <v>450000330</v>
          </cell>
          <cell r="C26" t="str">
            <v>5 Christensen Rd, Yatala</v>
          </cell>
          <cell r="D26" t="str">
            <v>C&amp;I_CR</v>
          </cell>
          <cell r="E26" t="str">
            <v>CHRARM</v>
          </cell>
          <cell r="G26">
            <v>0</v>
          </cell>
          <cell r="H26">
            <v>72730.929999999993</v>
          </cell>
          <cell r="I26">
            <v>0</v>
          </cell>
          <cell r="J26">
            <v>22355.75</v>
          </cell>
        </row>
        <row r="27">
          <cell r="B27">
            <v>450000334</v>
          </cell>
          <cell r="C27" t="str">
            <v>Southlink Business Park</v>
          </cell>
          <cell r="D27" t="str">
            <v>C&amp;I_CR</v>
          </cell>
          <cell r="E27" t="str">
            <v>PHIBOU</v>
          </cell>
          <cell r="G27">
            <v>0</v>
          </cell>
          <cell r="H27">
            <v>46313.96</v>
          </cell>
          <cell r="I27">
            <v>0</v>
          </cell>
          <cell r="J27">
            <v>137434.85999999999</v>
          </cell>
        </row>
        <row r="28">
          <cell r="B28">
            <v>450000336</v>
          </cell>
          <cell r="C28" t="str">
            <v>Hope Island Resort East, Peter Senior Drive</v>
          </cell>
          <cell r="D28" t="str">
            <v>C&amp;I_CR</v>
          </cell>
          <cell r="E28" t="str">
            <v>ANDFUR</v>
          </cell>
          <cell r="G28">
            <v>0</v>
          </cell>
          <cell r="H28">
            <v>6786.31</v>
          </cell>
          <cell r="I28">
            <v>0</v>
          </cell>
          <cell r="J28">
            <v>25324.080000000002</v>
          </cell>
        </row>
        <row r="29">
          <cell r="B29">
            <v>450000350</v>
          </cell>
          <cell r="C29" t="str">
            <v>P &amp; J Powser Coating, 39 Container St, Tingalpa</v>
          </cell>
          <cell r="D29" t="str">
            <v>C&amp;I_CR</v>
          </cell>
          <cell r="E29" t="str">
            <v>ANDFUR</v>
          </cell>
          <cell r="G29">
            <v>0</v>
          </cell>
          <cell r="H29">
            <v>33873.800000000003</v>
          </cell>
          <cell r="I29">
            <v>0</v>
          </cell>
          <cell r="J29">
            <v>3107.96</v>
          </cell>
        </row>
        <row r="30">
          <cell r="B30">
            <v>450000352</v>
          </cell>
          <cell r="C30" t="str">
            <v>20 Airy St, Wacol. Wagners Dowstress P/L</v>
          </cell>
          <cell r="D30" t="str">
            <v>C&amp;I_CR</v>
          </cell>
          <cell r="E30" t="str">
            <v>ANDFUR</v>
          </cell>
          <cell r="G30">
            <v>0</v>
          </cell>
          <cell r="H30">
            <v>25990.11</v>
          </cell>
          <cell r="I30">
            <v>0</v>
          </cell>
          <cell r="J30">
            <v>612</v>
          </cell>
        </row>
        <row r="31">
          <cell r="B31">
            <v>450000354</v>
          </cell>
          <cell r="C31" t="str">
            <v>Tweed Heads Memorial Gardens - H/works</v>
          </cell>
          <cell r="D31" t="str">
            <v>C&amp;I_CR</v>
          </cell>
          <cell r="E31" t="str">
            <v>STEBAS</v>
          </cell>
          <cell r="G31">
            <v>0</v>
          </cell>
          <cell r="H31">
            <v>77154.490000000005</v>
          </cell>
          <cell r="I31">
            <v>0</v>
          </cell>
          <cell r="J31">
            <v>0</v>
          </cell>
        </row>
        <row r="32">
          <cell r="B32">
            <v>450000355</v>
          </cell>
          <cell r="C32" t="str">
            <v>Tweed Heads Memorial Gardens - Service</v>
          </cell>
          <cell r="D32" t="str">
            <v>C&amp;I_CR</v>
          </cell>
          <cell r="E32" t="str">
            <v>STEBAS</v>
          </cell>
          <cell r="G32">
            <v>0</v>
          </cell>
          <cell r="H32">
            <v>10316.69</v>
          </cell>
          <cell r="I32">
            <v>0</v>
          </cell>
          <cell r="J32">
            <v>0</v>
          </cell>
        </row>
        <row r="33">
          <cell r="B33">
            <v>450000356</v>
          </cell>
          <cell r="C33" t="str">
            <v>Tweed Heads Memorial Gardens - Meter Set</v>
          </cell>
          <cell r="D33" t="str">
            <v>C&amp;I_CR</v>
          </cell>
          <cell r="E33" t="str">
            <v>STEBAS</v>
          </cell>
          <cell r="G33">
            <v>0</v>
          </cell>
          <cell r="H33">
            <v>6236.77</v>
          </cell>
          <cell r="I33">
            <v>0</v>
          </cell>
          <cell r="J33">
            <v>0</v>
          </cell>
        </row>
        <row r="34">
          <cell r="B34">
            <v>450000370</v>
          </cell>
          <cell r="C34" t="str">
            <v>BCC Willawong Bus Depot</v>
          </cell>
          <cell r="D34" t="str">
            <v>C&amp;I_CR</v>
          </cell>
          <cell r="E34" t="str">
            <v>EVAWHI</v>
          </cell>
          <cell r="G34">
            <v>0</v>
          </cell>
          <cell r="H34">
            <v>14816.12</v>
          </cell>
          <cell r="I34">
            <v>3320.2</v>
          </cell>
          <cell r="J34">
            <v>1252931.71</v>
          </cell>
        </row>
        <row r="35">
          <cell r="B35">
            <v>450000389</v>
          </cell>
          <cell r="C35" t="str">
            <v>Telford Building Supplies Yatala</v>
          </cell>
          <cell r="D35" t="str">
            <v>C&amp;I_CR</v>
          </cell>
          <cell r="E35" t="str">
            <v>PHIBOU</v>
          </cell>
          <cell r="G35">
            <v>0</v>
          </cell>
          <cell r="H35">
            <v>105023.39</v>
          </cell>
          <cell r="I35">
            <v>0</v>
          </cell>
          <cell r="J35">
            <v>2005</v>
          </cell>
        </row>
        <row r="36">
          <cell r="B36">
            <v>450000393</v>
          </cell>
          <cell r="C36" t="str">
            <v>Springfield Land Corporation Site</v>
          </cell>
          <cell r="D36" t="str">
            <v>C&amp;I_CR</v>
          </cell>
          <cell r="E36" t="str">
            <v>PHIBOU</v>
          </cell>
          <cell r="G36">
            <v>0</v>
          </cell>
          <cell r="H36">
            <v>10423.51</v>
          </cell>
          <cell r="I36">
            <v>0</v>
          </cell>
          <cell r="J36">
            <v>711.46</v>
          </cell>
        </row>
        <row r="37">
          <cell r="B37">
            <v>450000422</v>
          </cell>
          <cell r="C37" t="str">
            <v>Drake Trailers, 19 Formation St, Wacol</v>
          </cell>
          <cell r="D37" t="str">
            <v>C&amp;I_CR</v>
          </cell>
          <cell r="E37" t="str">
            <v>COLMOR</v>
          </cell>
          <cell r="G37">
            <v>0</v>
          </cell>
          <cell r="H37">
            <v>391.27</v>
          </cell>
          <cell r="I37">
            <v>0</v>
          </cell>
          <cell r="J37">
            <v>25480.18</v>
          </cell>
        </row>
        <row r="38">
          <cell r="B38">
            <v>450000425</v>
          </cell>
          <cell r="C38" t="str">
            <v>Nuplex Industries, 7A Industrial Ave, Wacol</v>
          </cell>
          <cell r="D38" t="str">
            <v>C&amp;I_CR</v>
          </cell>
          <cell r="E38" t="str">
            <v>COLMOR</v>
          </cell>
          <cell r="G38">
            <v>0</v>
          </cell>
          <cell r="H38">
            <v>0</v>
          </cell>
          <cell r="I38">
            <v>0</v>
          </cell>
          <cell r="J38">
            <v>150266.41</v>
          </cell>
        </row>
        <row r="39">
          <cell r="B39">
            <v>450000427</v>
          </cell>
          <cell r="C39" t="str">
            <v>Palm Beach Swimming Pool Thrower Dr Palm Beach</v>
          </cell>
          <cell r="D39" t="str">
            <v>C&amp;I_CR</v>
          </cell>
          <cell r="E39" t="str">
            <v>PAUALE</v>
          </cell>
          <cell r="G39">
            <v>0</v>
          </cell>
          <cell r="H39">
            <v>76800.67</v>
          </cell>
          <cell r="I39">
            <v>0</v>
          </cell>
          <cell r="J39">
            <v>0</v>
          </cell>
        </row>
        <row r="40">
          <cell r="B40">
            <v>450000434</v>
          </cell>
          <cell r="C40" t="str">
            <v>Industrial and Commercial Meter Station &lt; 10TJ/Annum</v>
          </cell>
          <cell r="D40" t="str">
            <v>C&amp;I_CR</v>
          </cell>
          <cell r="E40" t="str">
            <v>MARHOL</v>
          </cell>
          <cell r="G40">
            <v>0</v>
          </cell>
          <cell r="H40">
            <v>0</v>
          </cell>
          <cell r="I40">
            <v>65473.34</v>
          </cell>
          <cell r="J40">
            <v>557658.1</v>
          </cell>
        </row>
        <row r="41">
          <cell r="B41">
            <v>450000435</v>
          </cell>
          <cell r="C41" t="str">
            <v>New Industrial and Commercial Service &lt; 10TJ/Annum</v>
          </cell>
          <cell r="D41" t="str">
            <v>C&amp;I_CR</v>
          </cell>
          <cell r="E41" t="str">
            <v>MARHOL</v>
          </cell>
          <cell r="G41">
            <v>0</v>
          </cell>
          <cell r="H41">
            <v>0</v>
          </cell>
          <cell r="I41">
            <v>29618.1</v>
          </cell>
          <cell r="J41">
            <v>126624.55</v>
          </cell>
        </row>
        <row r="42">
          <cell r="B42">
            <v>450000436</v>
          </cell>
          <cell r="C42" t="str">
            <v>New Main - Industrial and Commercial &lt;10TJ/annum</v>
          </cell>
          <cell r="D42" t="str">
            <v>C&amp;I_CR</v>
          </cell>
          <cell r="E42" t="str">
            <v>MARHOL</v>
          </cell>
          <cell r="G42">
            <v>0</v>
          </cell>
          <cell r="H42">
            <v>0</v>
          </cell>
          <cell r="I42">
            <v>0</v>
          </cell>
          <cell r="J42">
            <v>12351.5</v>
          </cell>
        </row>
        <row r="43">
          <cell r="B43">
            <v>450000462</v>
          </cell>
          <cell r="C43" t="str">
            <v>Gold Cob Smallgoods, 625 Progress Rd, Wacol</v>
          </cell>
          <cell r="D43" t="str">
            <v>C&amp;I_CR</v>
          </cell>
          <cell r="E43" t="str">
            <v>ANDFUR</v>
          </cell>
          <cell r="G43">
            <v>0</v>
          </cell>
          <cell r="H43">
            <v>0</v>
          </cell>
          <cell r="I43">
            <v>0</v>
          </cell>
          <cell r="J43">
            <v>86239.02</v>
          </cell>
        </row>
        <row r="44">
          <cell r="B44">
            <v>450000469</v>
          </cell>
          <cell r="C44" t="str">
            <v>Michael Ossipow, 20 Cornwall St, Woollongabba</v>
          </cell>
          <cell r="D44" t="str">
            <v>C&amp;I_CR</v>
          </cell>
          <cell r="E44" t="str">
            <v>STEBAS</v>
          </cell>
          <cell r="G44">
            <v>0</v>
          </cell>
          <cell r="H44">
            <v>0</v>
          </cell>
          <cell r="I44">
            <v>67963.92</v>
          </cell>
          <cell r="J44">
            <v>73588.399999999994</v>
          </cell>
        </row>
        <row r="45">
          <cell r="B45">
            <v>450000491</v>
          </cell>
          <cell r="C45" t="str">
            <v>Willawong Gate Station, BCC Willawong Extension</v>
          </cell>
          <cell r="D45" t="str">
            <v>C&amp;I_CR</v>
          </cell>
          <cell r="E45" t="str">
            <v>MARHOL</v>
          </cell>
          <cell r="G45">
            <v>0</v>
          </cell>
          <cell r="H45">
            <v>0</v>
          </cell>
          <cell r="I45">
            <v>75254.83</v>
          </cell>
          <cell r="J45">
            <v>896870.44</v>
          </cell>
        </row>
        <row r="46">
          <cell r="B46">
            <v>450000494</v>
          </cell>
          <cell r="C46" t="str">
            <v>Australia Post, 38 Pearson Road, Yatala</v>
          </cell>
          <cell r="D46" t="str">
            <v>C&amp;I_CR</v>
          </cell>
          <cell r="E46" t="str">
            <v>STEBAS</v>
          </cell>
          <cell r="G46">
            <v>0</v>
          </cell>
          <cell r="H46">
            <v>0</v>
          </cell>
          <cell r="I46">
            <v>0</v>
          </cell>
          <cell r="J46">
            <v>28562.94</v>
          </cell>
        </row>
        <row r="47">
          <cell r="B47">
            <v>450000495</v>
          </cell>
          <cell r="C47" t="str">
            <v>Steve Paul &amp; Partners, 1112 Gold Coast Highway, Palm Beach</v>
          </cell>
          <cell r="D47" t="str">
            <v>C&amp;I_CR</v>
          </cell>
          <cell r="E47" t="str">
            <v>CHRARM</v>
          </cell>
          <cell r="G47">
            <v>0</v>
          </cell>
          <cell r="H47">
            <v>0</v>
          </cell>
          <cell r="I47">
            <v>0</v>
          </cell>
          <cell r="J47">
            <v>38644.620000000003</v>
          </cell>
        </row>
        <row r="48">
          <cell r="B48">
            <v>450000496</v>
          </cell>
          <cell r="C48" t="str">
            <v>FKP, Commerce Rd, Browns Plains</v>
          </cell>
          <cell r="D48" t="str">
            <v>C&amp;I_CR</v>
          </cell>
          <cell r="E48" t="str">
            <v>STEBAS</v>
          </cell>
          <cell r="G48">
            <v>0</v>
          </cell>
          <cell r="H48">
            <v>0</v>
          </cell>
          <cell r="I48">
            <v>4362.1499999999996</v>
          </cell>
          <cell r="J48">
            <v>40652.769999999997</v>
          </cell>
        </row>
        <row r="49">
          <cell r="B49">
            <v>450000497</v>
          </cell>
          <cell r="C49" t="str">
            <v>Garden City Powdercoating, 503 Boundary Rd, Toowoomba</v>
          </cell>
          <cell r="D49" t="str">
            <v>C&amp;I_CR</v>
          </cell>
          <cell r="E49" t="str">
            <v>ANDFUR</v>
          </cell>
          <cell r="G49">
            <v>0</v>
          </cell>
          <cell r="H49">
            <v>0</v>
          </cell>
          <cell r="I49">
            <v>0</v>
          </cell>
          <cell r="J49">
            <v>57404.07</v>
          </cell>
        </row>
        <row r="50">
          <cell r="B50">
            <v>450000499</v>
          </cell>
          <cell r="C50" t="str">
            <v>Superior Care Group, 50 MacAdle Way, Merrimac</v>
          </cell>
          <cell r="D50" t="str">
            <v>C&amp;I_CR</v>
          </cell>
          <cell r="E50" t="str">
            <v>CHRARM</v>
          </cell>
          <cell r="G50">
            <v>0</v>
          </cell>
          <cell r="H50">
            <v>0</v>
          </cell>
          <cell r="I50">
            <v>0</v>
          </cell>
          <cell r="J50">
            <v>58292.12</v>
          </cell>
        </row>
        <row r="51">
          <cell r="B51">
            <v>450000500</v>
          </cell>
          <cell r="C51" t="str">
            <v>BCC Willawong, Richie Rd, RBP Connection</v>
          </cell>
          <cell r="D51" t="str">
            <v>C&amp;I_CR</v>
          </cell>
          <cell r="E51" t="str">
            <v>ALAHER</v>
          </cell>
          <cell r="G51">
            <v>0</v>
          </cell>
          <cell r="H51">
            <v>0</v>
          </cell>
          <cell r="I51">
            <v>-3571.04</v>
          </cell>
          <cell r="J51">
            <v>24168.99</v>
          </cell>
        </row>
        <row r="52">
          <cell r="B52">
            <v>450000518</v>
          </cell>
          <cell r="C52" t="str">
            <v>1541 Creek Road, Carina</v>
          </cell>
          <cell r="D52" t="str">
            <v>C&amp;I_CR</v>
          </cell>
          <cell r="E52" t="str">
            <v>EVAWHI</v>
          </cell>
          <cell r="G52">
            <v>0</v>
          </cell>
          <cell r="H52">
            <v>0</v>
          </cell>
          <cell r="I52">
            <v>0</v>
          </cell>
          <cell r="J52">
            <v>12060.95</v>
          </cell>
        </row>
        <row r="53">
          <cell r="B53">
            <v>450000525</v>
          </cell>
          <cell r="C53" t="str">
            <v>Pro Coast (Bldg 2), Lot 2 Johnson Rd, Heathwood</v>
          </cell>
          <cell r="D53" t="str">
            <v>C&amp;I_CR</v>
          </cell>
          <cell r="E53" t="str">
            <v>COLMOR</v>
          </cell>
          <cell r="G53">
            <v>0</v>
          </cell>
          <cell r="H53">
            <v>0</v>
          </cell>
          <cell r="I53">
            <v>72143.03</v>
          </cell>
          <cell r="J53">
            <v>105461.04</v>
          </cell>
        </row>
        <row r="54">
          <cell r="B54">
            <v>450000548</v>
          </cell>
          <cell r="C54" t="str">
            <v>Nirvana on Kirra, Cnr Musgrave &amp; Douglas Sts</v>
          </cell>
          <cell r="D54" t="str">
            <v>C&amp;I_CR</v>
          </cell>
          <cell r="E54" t="str">
            <v>CHRARM</v>
          </cell>
          <cell r="G54">
            <v>62696</v>
          </cell>
          <cell r="H54">
            <v>0</v>
          </cell>
          <cell r="I54">
            <v>536</v>
          </cell>
          <cell r="J54">
            <v>1059.5</v>
          </cell>
        </row>
        <row r="55">
          <cell r="B55">
            <v>450000550</v>
          </cell>
          <cell r="C55" t="str">
            <v>Little Beach Paradise (Headworks) Killowill Ave Paradise poi</v>
          </cell>
          <cell r="D55" t="str">
            <v>C&amp;I_CR</v>
          </cell>
          <cell r="E55" t="str">
            <v>STEBAS</v>
          </cell>
          <cell r="G55">
            <v>146000</v>
          </cell>
          <cell r="H55">
            <v>0</v>
          </cell>
          <cell r="I55">
            <v>536</v>
          </cell>
          <cell r="J55">
            <v>1047.5</v>
          </cell>
        </row>
        <row r="56">
          <cell r="B56">
            <v>450000551</v>
          </cell>
          <cell r="C56" t="str">
            <v>Little Beach Paradise (Common Trench) Killowill Ave Paradise</v>
          </cell>
          <cell r="D56" t="str">
            <v>C&amp;I_CR</v>
          </cell>
          <cell r="E56" t="str">
            <v>STEBAS</v>
          </cell>
          <cell r="G56">
            <v>48258</v>
          </cell>
          <cell r="H56">
            <v>0</v>
          </cell>
          <cell r="I56">
            <v>755</v>
          </cell>
          <cell r="J56">
            <v>864.5</v>
          </cell>
        </row>
        <row r="57">
          <cell r="B57">
            <v>450000570</v>
          </cell>
          <cell r="C57" t="str">
            <v>Ludowici Pty Ltd, 18 Antiminy St, Carole Park</v>
          </cell>
          <cell r="D57" t="str">
            <v>C&amp;I_CR</v>
          </cell>
          <cell r="E57" t="str">
            <v>PHIBOU</v>
          </cell>
          <cell r="G57">
            <v>56936</v>
          </cell>
          <cell r="H57">
            <v>0</v>
          </cell>
          <cell r="I57">
            <v>1999.63</v>
          </cell>
          <cell r="J57">
            <v>1999.63</v>
          </cell>
        </row>
        <row r="58">
          <cell r="B58">
            <v>450000571</v>
          </cell>
          <cell r="C58" t="str">
            <v>OZ Care 100 Usher Av Labradore.</v>
          </cell>
          <cell r="D58" t="str">
            <v>C&amp;I_CR</v>
          </cell>
          <cell r="E58" t="str">
            <v>CHRARM</v>
          </cell>
          <cell r="G58">
            <v>55858</v>
          </cell>
          <cell r="H58">
            <v>0</v>
          </cell>
          <cell r="I58">
            <v>1236</v>
          </cell>
          <cell r="J58">
            <v>1236</v>
          </cell>
        </row>
        <row r="59">
          <cell r="D59" t="str">
            <v>C&amp;I_CR Total</v>
          </cell>
          <cell r="I59">
            <v>326085.40999999997</v>
          </cell>
          <cell r="J59">
            <v>5649019.3200000022</v>
          </cell>
        </row>
        <row r="60">
          <cell r="B60">
            <v>450000100</v>
          </cell>
          <cell r="C60" t="str">
            <v>Allgas (Reg)</v>
          </cell>
          <cell r="D60" t="str">
            <v>CAPEX</v>
          </cell>
          <cell r="E60" t="str">
            <v>NA</v>
          </cell>
          <cell r="G60">
            <v>0</v>
          </cell>
          <cell r="H60">
            <v>0</v>
          </cell>
          <cell r="I60">
            <v>127441.58</v>
          </cell>
          <cell r="J60">
            <v>351450.71</v>
          </cell>
        </row>
        <row r="61">
          <cell r="B61">
            <v>450000115</v>
          </cell>
          <cell r="C61" t="str">
            <v>Allgas (Reg)</v>
          </cell>
          <cell r="D61" t="str">
            <v>CAPEX</v>
          </cell>
          <cell r="E61" t="str">
            <v>NA</v>
          </cell>
          <cell r="G61">
            <v>0</v>
          </cell>
          <cell r="H61">
            <v>0</v>
          </cell>
          <cell r="I61">
            <v>0</v>
          </cell>
          <cell r="J61">
            <v>15120</v>
          </cell>
        </row>
        <row r="62">
          <cell r="B62">
            <v>450000159</v>
          </cell>
          <cell r="C62" t="str">
            <v>Allgas FRC - System</v>
          </cell>
          <cell r="D62" t="str">
            <v>CAPEX</v>
          </cell>
          <cell r="E62" t="str">
            <v>NA</v>
          </cell>
          <cell r="G62">
            <v>0</v>
          </cell>
          <cell r="H62">
            <v>2970.0000000001201</v>
          </cell>
          <cell r="I62">
            <v>0</v>
          </cell>
          <cell r="J62">
            <v>0</v>
          </cell>
        </row>
        <row r="63">
          <cell r="B63">
            <v>450000357</v>
          </cell>
          <cell r="C63" t="str">
            <v>Allgas Maximo Development</v>
          </cell>
          <cell r="D63" t="str">
            <v>CAPEX</v>
          </cell>
          <cell r="E63" t="str">
            <v>KERMAL</v>
          </cell>
          <cell r="G63">
            <v>0</v>
          </cell>
          <cell r="H63">
            <v>23062.55</v>
          </cell>
          <cell r="I63">
            <v>0</v>
          </cell>
          <cell r="J63">
            <v>-23062.55</v>
          </cell>
        </row>
        <row r="64">
          <cell r="B64">
            <v>450000467</v>
          </cell>
          <cell r="C64" t="str">
            <v>FRC Interval Metering</v>
          </cell>
          <cell r="D64" t="str">
            <v>CAPEX</v>
          </cell>
          <cell r="E64" t="str">
            <v>DAVLUN</v>
          </cell>
          <cell r="G64">
            <v>0</v>
          </cell>
          <cell r="H64">
            <v>0</v>
          </cell>
          <cell r="I64">
            <v>80696.88</v>
          </cell>
          <cell r="J64">
            <v>556956.14</v>
          </cell>
        </row>
        <row r="65">
          <cell r="B65">
            <v>450000471</v>
          </cell>
          <cell r="C65" t="str">
            <v>Replace stations with no over pressure protection devices -</v>
          </cell>
          <cell r="D65" t="str">
            <v>CAPEX</v>
          </cell>
          <cell r="E65" t="str">
            <v>MARHOL</v>
          </cell>
          <cell r="G65">
            <v>0</v>
          </cell>
          <cell r="H65">
            <v>0</v>
          </cell>
          <cell r="I65">
            <v>16293.99</v>
          </cell>
          <cell r="J65">
            <v>175550.03</v>
          </cell>
        </row>
        <row r="66">
          <cell r="B66">
            <v>450000472</v>
          </cell>
          <cell r="C66" t="str">
            <v>Replace non compliant service regulators - Brisbane</v>
          </cell>
          <cell r="D66" t="str">
            <v>CAPEX</v>
          </cell>
          <cell r="E66" t="str">
            <v>MARHOL</v>
          </cell>
          <cell r="G66">
            <v>0</v>
          </cell>
          <cell r="H66">
            <v>0</v>
          </cell>
          <cell r="I66">
            <v>13394.38</v>
          </cell>
          <cell r="J66">
            <v>13394.38</v>
          </cell>
        </row>
        <row r="67">
          <cell r="B67">
            <v>450000473</v>
          </cell>
          <cell r="C67" t="str">
            <v>Replace two district regulator Stations, Toowoomba</v>
          </cell>
          <cell r="D67" t="str">
            <v>CAPEX</v>
          </cell>
          <cell r="E67" t="str">
            <v>MARHOL</v>
          </cell>
          <cell r="G67">
            <v>0</v>
          </cell>
          <cell r="H67">
            <v>0</v>
          </cell>
          <cell r="I67">
            <v>713.88</v>
          </cell>
          <cell r="J67">
            <v>9356</v>
          </cell>
        </row>
        <row r="68">
          <cell r="B68">
            <v>450000505</v>
          </cell>
          <cell r="C68" t="str">
            <v>Analog Monita Integration, 463 Tuffnell Rd, Banyo</v>
          </cell>
          <cell r="D68" t="str">
            <v>CAPEX</v>
          </cell>
          <cell r="E68" t="str">
            <v>MARHOL</v>
          </cell>
          <cell r="G68">
            <v>0</v>
          </cell>
          <cell r="H68">
            <v>0</v>
          </cell>
          <cell r="I68">
            <v>3237.13</v>
          </cell>
          <cell r="J68">
            <v>4203.13</v>
          </cell>
        </row>
        <row r="69">
          <cell r="B69">
            <v>450000506</v>
          </cell>
          <cell r="C69" t="str">
            <v>Elster Datalogger Integration, 463 Tuffnell Rd, Banyo</v>
          </cell>
          <cell r="D69" t="str">
            <v>CAPEX</v>
          </cell>
          <cell r="E69" t="str">
            <v>MARHOL</v>
          </cell>
          <cell r="G69">
            <v>0</v>
          </cell>
          <cell r="H69">
            <v>0</v>
          </cell>
          <cell r="I69">
            <v>4508.21</v>
          </cell>
          <cell r="J69">
            <v>9868.2099999999991</v>
          </cell>
        </row>
        <row r="70">
          <cell r="B70">
            <v>450000507</v>
          </cell>
          <cell r="C70" t="str">
            <v>Elster Flow Computer Integration, 463 Tuffnell Rd, Banyo</v>
          </cell>
          <cell r="D70" t="str">
            <v>CAPEX</v>
          </cell>
          <cell r="E70" t="str">
            <v>MARHOL</v>
          </cell>
          <cell r="G70">
            <v>0</v>
          </cell>
          <cell r="H70">
            <v>0</v>
          </cell>
          <cell r="I70">
            <v>59114.76</v>
          </cell>
          <cell r="J70">
            <v>59114.76</v>
          </cell>
        </row>
        <row r="71">
          <cell r="B71">
            <v>450000508</v>
          </cell>
          <cell r="C71" t="str">
            <v>Odourant Plant Update, 463 Tuffnell Rd, Banyo</v>
          </cell>
          <cell r="D71" t="str">
            <v>CAPEX</v>
          </cell>
          <cell r="E71" t="str">
            <v>MARHOL</v>
          </cell>
          <cell r="G71">
            <v>0</v>
          </cell>
          <cell r="H71">
            <v>0</v>
          </cell>
          <cell r="I71">
            <v>16412.849999999999</v>
          </cell>
          <cell r="J71">
            <v>16412.849999999999</v>
          </cell>
        </row>
        <row r="72">
          <cell r="B72">
            <v>450000509</v>
          </cell>
          <cell r="C72" t="str">
            <v>APA Networks SCADA system, Historian relocation</v>
          </cell>
          <cell r="D72" t="str">
            <v>CAPEX</v>
          </cell>
          <cell r="E72" t="str">
            <v>MARHOL</v>
          </cell>
          <cell r="G72">
            <v>0</v>
          </cell>
          <cell r="H72">
            <v>0</v>
          </cell>
          <cell r="I72">
            <v>11029.23</v>
          </cell>
          <cell r="J72">
            <v>11029.23</v>
          </cell>
        </row>
        <row r="73">
          <cell r="B73">
            <v>450000510</v>
          </cell>
          <cell r="C73" t="str">
            <v>Upgrade of Runcorn Gate Station</v>
          </cell>
          <cell r="D73" t="str">
            <v>CAPEX</v>
          </cell>
          <cell r="E73" t="str">
            <v>MARHOL</v>
          </cell>
          <cell r="G73">
            <v>0</v>
          </cell>
          <cell r="H73">
            <v>0</v>
          </cell>
          <cell r="I73">
            <v>20318.34</v>
          </cell>
          <cell r="J73">
            <v>326667.12</v>
          </cell>
        </row>
        <row r="74">
          <cell r="B74">
            <v>450000511</v>
          </cell>
          <cell r="C74" t="str">
            <v>Mercury service regulators - replacement</v>
          </cell>
          <cell r="D74" t="str">
            <v>CAPEX</v>
          </cell>
          <cell r="E74" t="str">
            <v>MARHOL</v>
          </cell>
          <cell r="G74">
            <v>0</v>
          </cell>
          <cell r="H74">
            <v>0</v>
          </cell>
          <cell r="I74">
            <v>68885.899999999994</v>
          </cell>
          <cell r="J74">
            <v>202402.11</v>
          </cell>
        </row>
        <row r="75">
          <cell r="B75">
            <v>450000516</v>
          </cell>
          <cell r="C75" t="str">
            <v>District Regulator Stations x 25</v>
          </cell>
          <cell r="D75" t="str">
            <v>CAPEX</v>
          </cell>
          <cell r="E75" t="str">
            <v>MARHOL</v>
          </cell>
          <cell r="G75">
            <v>0</v>
          </cell>
          <cell r="H75">
            <v>0</v>
          </cell>
          <cell r="I75">
            <v>356518.93</v>
          </cell>
          <cell r="J75">
            <v>396350.19</v>
          </cell>
        </row>
        <row r="76">
          <cell r="B76">
            <v>450000538</v>
          </cell>
          <cell r="C76" t="str">
            <v>Mansfield Office Air Conditioning System</v>
          </cell>
          <cell r="D76" t="str">
            <v>CAPEX</v>
          </cell>
          <cell r="E76" t="str">
            <v>MICCIN</v>
          </cell>
          <cell r="G76">
            <v>83171</v>
          </cell>
          <cell r="H76">
            <v>0</v>
          </cell>
          <cell r="I76">
            <v>0</v>
          </cell>
          <cell r="J76">
            <v>3772.73</v>
          </cell>
        </row>
        <row r="77">
          <cell r="B77">
            <v>451000115</v>
          </cell>
          <cell r="C77" t="str">
            <v>Allgas (UnReg)</v>
          </cell>
          <cell r="D77" t="str">
            <v>CAPEX</v>
          </cell>
          <cell r="E77" t="str">
            <v>ANTCRO</v>
          </cell>
          <cell r="G77">
            <v>0</v>
          </cell>
          <cell r="H77">
            <v>876</v>
          </cell>
          <cell r="I77">
            <v>0</v>
          </cell>
          <cell r="J77">
            <v>0</v>
          </cell>
        </row>
        <row r="78">
          <cell r="B78">
            <v>451000144</v>
          </cell>
          <cell r="C78" t="str">
            <v>Gatton Lateral &amp; Meter Station - Prefeasibility study</v>
          </cell>
          <cell r="D78" t="str">
            <v>CAPEX</v>
          </cell>
          <cell r="E78" t="str">
            <v>RODJOH</v>
          </cell>
          <cell r="G78">
            <v>0</v>
          </cell>
          <cell r="H78">
            <v>111.05</v>
          </cell>
          <cell r="I78">
            <v>0</v>
          </cell>
          <cell r="J78">
            <v>0</v>
          </cell>
        </row>
        <row r="79">
          <cell r="D79" t="str">
            <v>CAPEX Total</v>
          </cell>
          <cell r="I79">
            <v>778566.06</v>
          </cell>
          <cell r="J79">
            <v>2128585.0399999996</v>
          </cell>
        </row>
        <row r="80">
          <cell r="B80">
            <v>450000345</v>
          </cell>
          <cell r="C80" t="str">
            <v>Finegan Way - Coomera Properties Stage 1</v>
          </cell>
          <cell r="D80" t="str">
            <v>CUST_SER</v>
          </cell>
          <cell r="E80" t="str">
            <v>CHRARM</v>
          </cell>
          <cell r="G80">
            <v>0</v>
          </cell>
          <cell r="H80">
            <v>14171.04</v>
          </cell>
          <cell r="I80">
            <v>0</v>
          </cell>
          <cell r="J80">
            <v>146</v>
          </cell>
        </row>
        <row r="81">
          <cell r="B81">
            <v>450000348</v>
          </cell>
          <cell r="C81" t="str">
            <v>Finegan Way - Coomera Properties Head Works</v>
          </cell>
          <cell r="D81" t="str">
            <v>CUST_SER</v>
          </cell>
          <cell r="E81" t="str">
            <v>CHRARM</v>
          </cell>
          <cell r="G81">
            <v>0</v>
          </cell>
          <cell r="H81">
            <v>37863.25</v>
          </cell>
          <cell r="I81">
            <v>0</v>
          </cell>
          <cell r="J81">
            <v>36547.870000000003</v>
          </cell>
        </row>
        <row r="82">
          <cell r="B82">
            <v>450000349</v>
          </cell>
          <cell r="C82" t="str">
            <v>Sequana Retirment Village, Upper Coomera</v>
          </cell>
          <cell r="D82" t="str">
            <v>CUST_SER</v>
          </cell>
          <cell r="E82" t="str">
            <v>CHRARM</v>
          </cell>
          <cell r="G82">
            <v>0</v>
          </cell>
          <cell r="H82">
            <v>5045.1099999999997</v>
          </cell>
          <cell r="I82">
            <v>0</v>
          </cell>
          <cell r="J82">
            <v>3916.22</v>
          </cell>
        </row>
        <row r="83">
          <cell r="B83">
            <v>450000365</v>
          </cell>
          <cell r="C83" t="str">
            <v>Woodlands Village - Stage 1, Outlook Drive, Waterford</v>
          </cell>
          <cell r="D83" t="str">
            <v>CUST_SER</v>
          </cell>
          <cell r="E83" t="str">
            <v>STEBAS</v>
          </cell>
          <cell r="G83">
            <v>0</v>
          </cell>
          <cell r="H83">
            <v>671.7</v>
          </cell>
          <cell r="I83">
            <v>0</v>
          </cell>
          <cell r="J83">
            <v>9353.17</v>
          </cell>
        </row>
        <row r="84">
          <cell r="B84">
            <v>450000366</v>
          </cell>
          <cell r="C84" t="str">
            <v>Woodlands Village - Stage 3, Outlook Drive, Waterford</v>
          </cell>
          <cell r="D84" t="str">
            <v>CUST_SER</v>
          </cell>
          <cell r="E84" t="str">
            <v>STEBAS</v>
          </cell>
          <cell r="G84">
            <v>0</v>
          </cell>
          <cell r="H84">
            <v>0</v>
          </cell>
          <cell r="I84">
            <v>0</v>
          </cell>
          <cell r="J84">
            <v>5676.96</v>
          </cell>
        </row>
        <row r="85">
          <cell r="D85" t="str">
            <v>CUST_SER Total</v>
          </cell>
          <cell r="I85">
            <v>0</v>
          </cell>
          <cell r="J85">
            <v>55640.22</v>
          </cell>
        </row>
        <row r="86">
          <cell r="B86">
            <v>450000173</v>
          </cell>
          <cell r="C86" t="str">
            <v>Fish Developments - 185 Sickle</v>
          </cell>
          <cell r="D86" t="str">
            <v>DOM_CR</v>
          </cell>
          <cell r="E86" t="str">
            <v>PETLAT</v>
          </cell>
          <cell r="G86">
            <v>0</v>
          </cell>
          <cell r="H86">
            <v>68445.09</v>
          </cell>
          <cell r="I86">
            <v>0</v>
          </cell>
          <cell r="J86">
            <v>7922.56</v>
          </cell>
        </row>
        <row r="87">
          <cell r="B87">
            <v>450000184</v>
          </cell>
          <cell r="C87" t="str">
            <v>Gas Domestic Connections</v>
          </cell>
          <cell r="D87" t="str">
            <v>DOM_CR</v>
          </cell>
          <cell r="E87" t="str">
            <v>ANDVOG</v>
          </cell>
          <cell r="G87">
            <v>0</v>
          </cell>
          <cell r="H87">
            <v>166700.69</v>
          </cell>
          <cell r="I87">
            <v>202723.94</v>
          </cell>
          <cell r="J87">
            <v>2022884.42</v>
          </cell>
        </row>
        <row r="88">
          <cell r="B88">
            <v>450000186</v>
          </cell>
          <cell r="C88" t="str">
            <v>Gas Cap Dom Internal Reticulation &lt;$50k</v>
          </cell>
          <cell r="D88" t="str">
            <v>DOM_CR</v>
          </cell>
          <cell r="E88" t="str">
            <v>KENDUN</v>
          </cell>
          <cell r="G88">
            <v>0</v>
          </cell>
          <cell r="H88">
            <v>63021.919999999896</v>
          </cell>
          <cell r="I88">
            <v>5087.96</v>
          </cell>
          <cell r="J88">
            <v>128470.3</v>
          </cell>
        </row>
        <row r="89">
          <cell r="B89">
            <v>450000204</v>
          </cell>
          <cell r="C89" t="str">
            <v>Springfield Estate Stage 2 Headworks</v>
          </cell>
          <cell r="D89" t="str">
            <v>DOM_CR</v>
          </cell>
          <cell r="E89" t="str">
            <v>PHIBOU</v>
          </cell>
          <cell r="G89">
            <v>0</v>
          </cell>
          <cell r="H89">
            <v>114293.08</v>
          </cell>
          <cell r="I89">
            <v>0</v>
          </cell>
          <cell r="J89">
            <v>0</v>
          </cell>
        </row>
        <row r="90">
          <cell r="B90">
            <v>450000205</v>
          </cell>
          <cell r="C90" t="str">
            <v>Springfield Looping Project - SLP</v>
          </cell>
          <cell r="D90" t="str">
            <v>DOM_CR</v>
          </cell>
          <cell r="E90" t="str">
            <v>ALAHER</v>
          </cell>
          <cell r="G90">
            <v>0</v>
          </cell>
          <cell r="H90">
            <v>31389.48</v>
          </cell>
          <cell r="I90">
            <v>0</v>
          </cell>
          <cell r="J90">
            <v>0</v>
          </cell>
        </row>
        <row r="91">
          <cell r="B91">
            <v>450000213</v>
          </cell>
          <cell r="C91" t="str">
            <v>Stocklands Heathwood Headworks</v>
          </cell>
          <cell r="D91" t="str">
            <v>DOM_CR</v>
          </cell>
          <cell r="E91" t="str">
            <v>PHIBOU</v>
          </cell>
          <cell r="G91">
            <v>0</v>
          </cell>
          <cell r="H91">
            <v>322.94000000001103</v>
          </cell>
          <cell r="I91">
            <v>0</v>
          </cell>
          <cell r="J91">
            <v>164.2</v>
          </cell>
        </row>
        <row r="92">
          <cell r="B92">
            <v>450000214</v>
          </cell>
          <cell r="C92" t="str">
            <v>Internal reticulation Eraland Brookwater</v>
          </cell>
          <cell r="D92" t="str">
            <v>DOM_CR</v>
          </cell>
          <cell r="E92" t="str">
            <v>PHIBOU</v>
          </cell>
          <cell r="G92">
            <v>0</v>
          </cell>
          <cell r="H92">
            <v>34848.68</v>
          </cell>
          <cell r="I92">
            <v>0</v>
          </cell>
          <cell r="J92">
            <v>0</v>
          </cell>
        </row>
        <row r="93">
          <cell r="B93">
            <v>450000225</v>
          </cell>
          <cell r="C93" t="str">
            <v>Woodlands Internal Reticulation</v>
          </cell>
          <cell r="D93" t="str">
            <v>DOM_CR</v>
          </cell>
          <cell r="E93" t="str">
            <v>PETLAT</v>
          </cell>
          <cell r="G93">
            <v>0</v>
          </cell>
          <cell r="H93">
            <v>626.91999999999496</v>
          </cell>
          <cell r="I93">
            <v>0</v>
          </cell>
          <cell r="J93">
            <v>-626.91999999999996</v>
          </cell>
        </row>
        <row r="94">
          <cell r="B94">
            <v>450000233</v>
          </cell>
          <cell r="C94" t="str">
            <v>Internal reticulation ST2 - Dom (Major)</v>
          </cell>
          <cell r="D94" t="str">
            <v>DOM_CR</v>
          </cell>
          <cell r="E94" t="str">
            <v>PETLAT</v>
          </cell>
          <cell r="G94">
            <v>0</v>
          </cell>
          <cell r="H94">
            <v>25977.02</v>
          </cell>
          <cell r="I94">
            <v>0</v>
          </cell>
          <cell r="J94">
            <v>0</v>
          </cell>
        </row>
        <row r="95">
          <cell r="B95">
            <v>450000249</v>
          </cell>
          <cell r="C95" t="str">
            <v>Riverlinks Estate Stage7 PE mains O/ford S/port Rd</v>
          </cell>
          <cell r="D95" t="str">
            <v>DOM_CR</v>
          </cell>
          <cell r="E95" t="str">
            <v>PAUALE</v>
          </cell>
          <cell r="G95">
            <v>0</v>
          </cell>
          <cell r="H95">
            <v>50848.62</v>
          </cell>
          <cell r="I95">
            <v>0</v>
          </cell>
          <cell r="J95">
            <v>7893.43</v>
          </cell>
        </row>
        <row r="96">
          <cell r="B96">
            <v>450000250</v>
          </cell>
          <cell r="C96" t="str">
            <v>Jacobs Ridge Stage 2 internal reticulation</v>
          </cell>
          <cell r="D96" t="str">
            <v>DOM_CR</v>
          </cell>
          <cell r="E96" t="str">
            <v>STEBAS</v>
          </cell>
          <cell r="G96">
            <v>0</v>
          </cell>
          <cell r="H96">
            <v>3442.25</v>
          </cell>
          <cell r="I96">
            <v>0</v>
          </cell>
          <cell r="J96">
            <v>0</v>
          </cell>
        </row>
        <row r="97">
          <cell r="B97">
            <v>450000251</v>
          </cell>
          <cell r="C97" t="str">
            <v>Stockland Development - Maudsland - stage 1 IR</v>
          </cell>
          <cell r="D97" t="str">
            <v>DOM_CR</v>
          </cell>
          <cell r="E97" t="str">
            <v>PAUALE</v>
          </cell>
          <cell r="G97">
            <v>0</v>
          </cell>
          <cell r="H97">
            <v>121470.66</v>
          </cell>
          <cell r="I97">
            <v>0</v>
          </cell>
          <cell r="J97">
            <v>14830.63</v>
          </cell>
        </row>
        <row r="98">
          <cell r="B98">
            <v>450000257</v>
          </cell>
          <cell r="C98" t="str">
            <v>Halcyon Waters Stage 3 Helensvale Rd Hope Island</v>
          </cell>
          <cell r="D98" t="str">
            <v>DOM_CR</v>
          </cell>
          <cell r="E98" t="str">
            <v>PAUALE</v>
          </cell>
          <cell r="G98">
            <v>0</v>
          </cell>
          <cell r="H98">
            <v>4538.33</v>
          </cell>
          <cell r="I98">
            <v>0</v>
          </cell>
          <cell r="J98">
            <v>0</v>
          </cell>
        </row>
        <row r="99">
          <cell r="B99">
            <v>450000261</v>
          </cell>
          <cell r="C99" t="str">
            <v>Australand Surbiton Crt Carina - Stage 3</v>
          </cell>
          <cell r="D99" t="str">
            <v>DOM_CR</v>
          </cell>
          <cell r="E99" t="str">
            <v>PAUALE</v>
          </cell>
          <cell r="G99">
            <v>0</v>
          </cell>
          <cell r="H99">
            <v>2045</v>
          </cell>
          <cell r="I99">
            <v>0</v>
          </cell>
          <cell r="J99">
            <v>0</v>
          </cell>
        </row>
        <row r="100">
          <cell r="B100">
            <v>450000268</v>
          </cell>
          <cell r="C100" t="str">
            <v>Seachange development 299 Napper Rd Arundell</v>
          </cell>
          <cell r="D100" t="str">
            <v>DOM_CR</v>
          </cell>
          <cell r="E100" t="str">
            <v>ANDFUR</v>
          </cell>
          <cell r="G100">
            <v>0</v>
          </cell>
          <cell r="H100">
            <v>22790.23</v>
          </cell>
          <cell r="I100">
            <v>1742</v>
          </cell>
          <cell r="J100">
            <v>6322.12</v>
          </cell>
        </row>
        <row r="101">
          <cell r="B101">
            <v>450000270</v>
          </cell>
          <cell r="C101" t="str">
            <v>Riverwood Estate Coomera</v>
          </cell>
          <cell r="D101" t="str">
            <v>DOM_CR</v>
          </cell>
          <cell r="E101" t="str">
            <v>PAUALE</v>
          </cell>
          <cell r="G101">
            <v>0</v>
          </cell>
          <cell r="H101">
            <v>0</v>
          </cell>
          <cell r="I101">
            <v>0</v>
          </cell>
          <cell r="J101">
            <v>7235.21</v>
          </cell>
        </row>
        <row r="102">
          <cell r="B102">
            <v>450000280</v>
          </cell>
          <cell r="C102" t="str">
            <v>Cova Australand-Prendraat Pd Hope Is. Stg 1a,2a/b/c</v>
          </cell>
          <cell r="D102" t="str">
            <v>DOM_CR</v>
          </cell>
          <cell r="E102" t="str">
            <v>PAUALE</v>
          </cell>
          <cell r="G102">
            <v>0</v>
          </cell>
          <cell r="H102">
            <v>13445.16</v>
          </cell>
          <cell r="I102">
            <v>0</v>
          </cell>
          <cell r="J102">
            <v>12561.13</v>
          </cell>
        </row>
        <row r="103">
          <cell r="B103">
            <v>450000286</v>
          </cell>
          <cell r="C103" t="str">
            <v>Marina Quays Precinct 1 - Sickle Ave Hope Island</v>
          </cell>
          <cell r="D103" t="str">
            <v>DOM_CR</v>
          </cell>
          <cell r="E103" t="str">
            <v>ANDFUR</v>
          </cell>
          <cell r="G103">
            <v>0</v>
          </cell>
          <cell r="H103">
            <v>157.13999999999999</v>
          </cell>
          <cell r="I103">
            <v>0</v>
          </cell>
          <cell r="J103">
            <v>-157.13999999999999</v>
          </cell>
        </row>
        <row r="104">
          <cell r="B104">
            <v>450000307</v>
          </cell>
          <cell r="C104" t="str">
            <v>Alberi Park Stage 2 - 40PE Int Reticulation</v>
          </cell>
          <cell r="D104" t="str">
            <v>DOM_CR</v>
          </cell>
          <cell r="E104" t="str">
            <v>STEBAS</v>
          </cell>
          <cell r="G104">
            <v>0</v>
          </cell>
          <cell r="H104">
            <v>1252.54</v>
          </cell>
          <cell r="I104">
            <v>0</v>
          </cell>
          <cell r="J104">
            <v>7210.4</v>
          </cell>
        </row>
        <row r="105">
          <cell r="B105">
            <v>450000308</v>
          </cell>
          <cell r="C105" t="str">
            <v>Alberi Park Stage 3 - 40PE Int Reticulation</v>
          </cell>
          <cell r="D105" t="str">
            <v>DOM_CR</v>
          </cell>
          <cell r="E105" t="str">
            <v>STEBAS</v>
          </cell>
          <cell r="G105">
            <v>0</v>
          </cell>
          <cell r="H105">
            <v>8936.84</v>
          </cell>
          <cell r="I105">
            <v>0</v>
          </cell>
          <cell r="J105">
            <v>0</v>
          </cell>
        </row>
        <row r="106">
          <cell r="B106">
            <v>450000309</v>
          </cell>
          <cell r="C106" t="str">
            <v>Alberi Park Stage 4 - 40PE Int Reticulation</v>
          </cell>
          <cell r="D106" t="str">
            <v>DOM_CR</v>
          </cell>
          <cell r="E106" t="str">
            <v>STEBAS</v>
          </cell>
          <cell r="G106">
            <v>0</v>
          </cell>
          <cell r="H106">
            <v>0</v>
          </cell>
          <cell r="I106">
            <v>0</v>
          </cell>
          <cell r="J106">
            <v>511</v>
          </cell>
        </row>
        <row r="107">
          <cell r="B107">
            <v>450000310</v>
          </cell>
          <cell r="C107" t="str">
            <v>Alberi Park - Open lay 110PE Teys Rd</v>
          </cell>
          <cell r="D107" t="str">
            <v>DOM_CR</v>
          </cell>
          <cell r="E107" t="str">
            <v>STEBAS</v>
          </cell>
          <cell r="G107">
            <v>0</v>
          </cell>
          <cell r="H107">
            <v>118704.76</v>
          </cell>
          <cell r="I107">
            <v>0</v>
          </cell>
          <cell r="J107">
            <v>0</v>
          </cell>
        </row>
        <row r="108">
          <cell r="B108">
            <v>450000313</v>
          </cell>
          <cell r="C108" t="str">
            <v>JF&amp;P Dev Wakerley Stage 44</v>
          </cell>
          <cell r="D108" t="str">
            <v>DOM_CR</v>
          </cell>
          <cell r="E108" t="str">
            <v>STEBAS</v>
          </cell>
          <cell r="G108">
            <v>0</v>
          </cell>
          <cell r="H108">
            <v>962.77</v>
          </cell>
          <cell r="I108">
            <v>0</v>
          </cell>
          <cell r="J108">
            <v>13738.73</v>
          </cell>
        </row>
        <row r="109">
          <cell r="B109">
            <v>450000314</v>
          </cell>
          <cell r="C109" t="str">
            <v>JF&amp;P Dev Wakerley Stage 44 - Hwks - New Clev Rd</v>
          </cell>
          <cell r="D109" t="str">
            <v>DOM_CR</v>
          </cell>
          <cell r="E109" t="str">
            <v>STEBAS</v>
          </cell>
          <cell r="G109">
            <v>0</v>
          </cell>
          <cell r="H109">
            <v>0</v>
          </cell>
          <cell r="I109">
            <v>0</v>
          </cell>
          <cell r="J109">
            <v>2761.52</v>
          </cell>
        </row>
        <row r="110">
          <cell r="B110">
            <v>450000316</v>
          </cell>
          <cell r="C110" t="str">
            <v>Sunland Group - The Parc Stage 1A</v>
          </cell>
          <cell r="D110" t="str">
            <v>DOM_CR</v>
          </cell>
          <cell r="E110" t="str">
            <v>CHRARM</v>
          </cell>
          <cell r="G110">
            <v>0</v>
          </cell>
          <cell r="H110">
            <v>3559.98</v>
          </cell>
          <cell r="I110">
            <v>0</v>
          </cell>
          <cell r="J110">
            <v>13862.64</v>
          </cell>
        </row>
        <row r="111">
          <cell r="B111">
            <v>450000317</v>
          </cell>
          <cell r="C111" t="str">
            <v>Sunland Group - The Parc Headworks</v>
          </cell>
          <cell r="D111" t="str">
            <v>DOM_CR</v>
          </cell>
          <cell r="E111" t="str">
            <v>CHRARM</v>
          </cell>
          <cell r="G111">
            <v>0</v>
          </cell>
          <cell r="H111">
            <v>96126.23</v>
          </cell>
          <cell r="I111">
            <v>0</v>
          </cell>
          <cell r="J111">
            <v>857.02</v>
          </cell>
        </row>
        <row r="112">
          <cell r="B112">
            <v>450000318</v>
          </cell>
          <cell r="C112" t="str">
            <v>Brookwater Development Stage 8A</v>
          </cell>
          <cell r="D112" t="str">
            <v>DOM_CR</v>
          </cell>
          <cell r="E112" t="str">
            <v>PHIBOU</v>
          </cell>
          <cell r="G112">
            <v>0</v>
          </cell>
          <cell r="H112">
            <v>3992.7</v>
          </cell>
          <cell r="I112">
            <v>0</v>
          </cell>
          <cell r="J112">
            <v>0</v>
          </cell>
        </row>
        <row r="113">
          <cell r="B113">
            <v>450000326</v>
          </cell>
          <cell r="C113" t="str">
            <v>Headworks, Victor St, Tingalpa</v>
          </cell>
          <cell r="D113" t="str">
            <v>DOM_CR</v>
          </cell>
          <cell r="E113" t="str">
            <v>STEBAS</v>
          </cell>
          <cell r="G113">
            <v>0</v>
          </cell>
          <cell r="H113">
            <v>64675.02</v>
          </cell>
          <cell r="I113">
            <v>0</v>
          </cell>
          <cell r="J113">
            <v>0</v>
          </cell>
        </row>
        <row r="114">
          <cell r="B114">
            <v>450000331</v>
          </cell>
          <cell r="C114" t="str">
            <v>Coomera Waters Estate Stage 23</v>
          </cell>
          <cell r="D114" t="str">
            <v>DOM_CR</v>
          </cell>
          <cell r="E114" t="str">
            <v>CHRARM</v>
          </cell>
          <cell r="G114">
            <v>0</v>
          </cell>
          <cell r="H114">
            <v>2189.88</v>
          </cell>
          <cell r="I114">
            <v>0</v>
          </cell>
          <cell r="J114">
            <v>24411.74</v>
          </cell>
        </row>
        <row r="115">
          <cell r="B115">
            <v>450000333</v>
          </cell>
          <cell r="C115" t="str">
            <v>Peter Beaconsfield, Foxwell Road, Coomera</v>
          </cell>
          <cell r="D115" t="str">
            <v>DOM_CR</v>
          </cell>
          <cell r="E115" t="str">
            <v>CHRARM</v>
          </cell>
          <cell r="G115">
            <v>0</v>
          </cell>
          <cell r="H115">
            <v>3993.39</v>
          </cell>
          <cell r="I115">
            <v>0</v>
          </cell>
          <cell r="J115">
            <v>0</v>
          </cell>
        </row>
        <row r="116">
          <cell r="B116">
            <v>450000337</v>
          </cell>
          <cell r="C116" t="str">
            <v>Big Sky Coomera Stage 1</v>
          </cell>
          <cell r="D116" t="str">
            <v>DOM_CR</v>
          </cell>
          <cell r="E116" t="str">
            <v>CHRARM</v>
          </cell>
          <cell r="G116">
            <v>0</v>
          </cell>
          <cell r="H116">
            <v>34820.120000000003</v>
          </cell>
          <cell r="I116">
            <v>0</v>
          </cell>
          <cell r="J116">
            <v>3800.1</v>
          </cell>
        </row>
        <row r="117">
          <cell r="B117">
            <v>450000338</v>
          </cell>
          <cell r="C117" t="str">
            <v>Big Sky Coomera Stage 2</v>
          </cell>
          <cell r="D117" t="str">
            <v>DOM_CR</v>
          </cell>
          <cell r="E117" t="str">
            <v>CHRARM</v>
          </cell>
          <cell r="G117">
            <v>0</v>
          </cell>
          <cell r="H117">
            <v>3187.54</v>
          </cell>
          <cell r="I117">
            <v>0</v>
          </cell>
          <cell r="J117">
            <v>15671.04</v>
          </cell>
        </row>
        <row r="118">
          <cell r="B118">
            <v>450000339</v>
          </cell>
          <cell r="C118" t="str">
            <v>Jensen's Bower, Jacob Cres Ormeau</v>
          </cell>
          <cell r="D118" t="str">
            <v>DOM_CR</v>
          </cell>
          <cell r="E118" t="str">
            <v>STEBAS</v>
          </cell>
          <cell r="G118">
            <v>0</v>
          </cell>
          <cell r="H118">
            <v>13070.01</v>
          </cell>
          <cell r="I118">
            <v>0</v>
          </cell>
          <cell r="J118">
            <v>0</v>
          </cell>
        </row>
        <row r="119">
          <cell r="B119">
            <v>450000340</v>
          </cell>
          <cell r="C119" t="str">
            <v>Woodlands Village &amp; Waterford Stages 14 &amp; 15</v>
          </cell>
          <cell r="D119" t="str">
            <v>DOM_CR</v>
          </cell>
          <cell r="E119" t="str">
            <v>STEBAS</v>
          </cell>
          <cell r="G119">
            <v>0</v>
          </cell>
          <cell r="H119">
            <v>9056.42</v>
          </cell>
          <cell r="I119">
            <v>0</v>
          </cell>
          <cell r="J119">
            <v>1628.64</v>
          </cell>
        </row>
        <row r="120">
          <cell r="B120">
            <v>450000341</v>
          </cell>
          <cell r="C120" t="str">
            <v>Woodlands Village &amp; Waterford Stages 13 &amp; 16</v>
          </cell>
          <cell r="D120" t="str">
            <v>DOM_CR</v>
          </cell>
          <cell r="E120" t="str">
            <v>STEBAS</v>
          </cell>
          <cell r="G120">
            <v>0</v>
          </cell>
          <cell r="H120">
            <v>0</v>
          </cell>
          <cell r="I120">
            <v>0</v>
          </cell>
          <cell r="J120">
            <v>6022.76</v>
          </cell>
        </row>
        <row r="121">
          <cell r="B121">
            <v>450000342</v>
          </cell>
          <cell r="C121" t="str">
            <v>Delfin, The Promeneade Stage 7 &amp; 8 , Waterside Drive</v>
          </cell>
          <cell r="D121" t="str">
            <v>DOM_CR</v>
          </cell>
          <cell r="E121" t="str">
            <v>PHIBOU</v>
          </cell>
          <cell r="G121">
            <v>0</v>
          </cell>
          <cell r="H121">
            <v>3657.9</v>
          </cell>
          <cell r="I121">
            <v>0</v>
          </cell>
          <cell r="J121">
            <v>9296.02</v>
          </cell>
        </row>
        <row r="122">
          <cell r="B122">
            <v>450000343</v>
          </cell>
          <cell r="C122" t="str">
            <v>Mirvac, Melaleuca Drive, Brookwater - Stage 1</v>
          </cell>
          <cell r="D122" t="str">
            <v>DOM_CR</v>
          </cell>
          <cell r="E122" t="str">
            <v>PHIBOU</v>
          </cell>
          <cell r="G122">
            <v>0</v>
          </cell>
          <cell r="H122">
            <v>11406.17</v>
          </cell>
          <cell r="I122">
            <v>0</v>
          </cell>
          <cell r="J122">
            <v>4213.07</v>
          </cell>
        </row>
        <row r="123">
          <cell r="B123">
            <v>450000344</v>
          </cell>
          <cell r="C123" t="str">
            <v>Delfin Lend Lease, Park Edge Stage 5-8,</v>
          </cell>
          <cell r="D123" t="str">
            <v>DOM_CR</v>
          </cell>
          <cell r="E123" t="str">
            <v>PHIBOU</v>
          </cell>
          <cell r="G123">
            <v>0</v>
          </cell>
          <cell r="H123">
            <v>11592.94</v>
          </cell>
          <cell r="I123">
            <v>0</v>
          </cell>
          <cell r="J123">
            <v>22775.55</v>
          </cell>
        </row>
        <row r="124">
          <cell r="B124">
            <v>450000351</v>
          </cell>
          <cell r="C124" t="str">
            <v>Delfin, The Promenade Stage 9, Waterside Drive</v>
          </cell>
          <cell r="D124" t="str">
            <v>DOM_CR</v>
          </cell>
          <cell r="E124" t="str">
            <v>PHIBOU</v>
          </cell>
          <cell r="G124">
            <v>0</v>
          </cell>
          <cell r="H124">
            <v>7204.74</v>
          </cell>
          <cell r="I124">
            <v>0</v>
          </cell>
          <cell r="J124">
            <v>73</v>
          </cell>
        </row>
        <row r="125">
          <cell r="B125">
            <v>450000353</v>
          </cell>
          <cell r="C125" t="str">
            <v>The Summit, Stage 20 &amp; 21, Ridge Top Terrace</v>
          </cell>
          <cell r="D125" t="str">
            <v>DOM_CR</v>
          </cell>
          <cell r="E125" t="str">
            <v>PHIBOU</v>
          </cell>
          <cell r="G125">
            <v>0</v>
          </cell>
          <cell r="H125">
            <v>11148.09</v>
          </cell>
          <cell r="I125">
            <v>0</v>
          </cell>
          <cell r="J125">
            <v>146</v>
          </cell>
        </row>
        <row r="126">
          <cell r="B126">
            <v>450000358</v>
          </cell>
          <cell r="C126" t="str">
            <v>The Glades, Highfield Drive,Robina</v>
          </cell>
          <cell r="D126" t="str">
            <v>DOM_CR</v>
          </cell>
          <cell r="E126" t="str">
            <v>CHRARM</v>
          </cell>
          <cell r="G126">
            <v>0</v>
          </cell>
          <cell r="H126">
            <v>0</v>
          </cell>
          <cell r="I126">
            <v>0</v>
          </cell>
          <cell r="J126">
            <v>491.58</v>
          </cell>
        </row>
        <row r="127">
          <cell r="B127">
            <v>450000359</v>
          </cell>
          <cell r="C127" t="str">
            <v>Coomera Resort, Edwardson Drive, Coomera</v>
          </cell>
          <cell r="D127" t="str">
            <v>DOM_CR</v>
          </cell>
          <cell r="E127" t="str">
            <v>CHRARM</v>
          </cell>
          <cell r="G127">
            <v>0</v>
          </cell>
          <cell r="H127">
            <v>0</v>
          </cell>
          <cell r="I127">
            <v>0</v>
          </cell>
          <cell r="J127">
            <v>350</v>
          </cell>
        </row>
        <row r="128">
          <cell r="B128">
            <v>450000360</v>
          </cell>
          <cell r="C128" t="str">
            <v>Tamborine Oxenford, Tamborine Oxenford Rd</v>
          </cell>
          <cell r="D128" t="str">
            <v>DOM_CR</v>
          </cell>
          <cell r="E128" t="str">
            <v>CHRARM</v>
          </cell>
          <cell r="G128">
            <v>0</v>
          </cell>
          <cell r="H128">
            <v>0</v>
          </cell>
          <cell r="I128">
            <v>0</v>
          </cell>
          <cell r="J128">
            <v>22190.959999999999</v>
          </cell>
        </row>
        <row r="129">
          <cell r="B129">
            <v>450000361</v>
          </cell>
          <cell r="C129" t="str">
            <v>Seachange development 299 Napper Rd Arundell - Headworks</v>
          </cell>
          <cell r="D129" t="str">
            <v>DOM_CR</v>
          </cell>
          <cell r="E129" t="str">
            <v>ANDFUR</v>
          </cell>
          <cell r="G129">
            <v>0</v>
          </cell>
          <cell r="H129">
            <v>25469.58</v>
          </cell>
          <cell r="I129">
            <v>0</v>
          </cell>
          <cell r="J129">
            <v>207434.3</v>
          </cell>
        </row>
        <row r="130">
          <cell r="B130">
            <v>450000362</v>
          </cell>
          <cell r="C130" t="str">
            <v>Seachange development 299 Napper Rd Arundell - Regulator ins</v>
          </cell>
          <cell r="D130" t="str">
            <v>DOM_CR</v>
          </cell>
          <cell r="E130" t="str">
            <v>ANDFUR</v>
          </cell>
          <cell r="G130">
            <v>0</v>
          </cell>
          <cell r="H130">
            <v>42998.09</v>
          </cell>
          <cell r="I130">
            <v>0</v>
          </cell>
          <cell r="J130">
            <v>46055.23</v>
          </cell>
        </row>
        <row r="131">
          <cell r="B131">
            <v>450000368</v>
          </cell>
          <cell r="C131" t="str">
            <v>Woodlands Village Stage 2, Outlook Drive</v>
          </cell>
          <cell r="D131" t="str">
            <v>DOM_CR</v>
          </cell>
          <cell r="E131" t="str">
            <v>STEBAS</v>
          </cell>
          <cell r="G131">
            <v>0</v>
          </cell>
          <cell r="H131">
            <v>0</v>
          </cell>
          <cell r="I131">
            <v>0</v>
          </cell>
          <cell r="J131">
            <v>4642.87</v>
          </cell>
        </row>
        <row r="132">
          <cell r="B132">
            <v>450000369</v>
          </cell>
          <cell r="C132" t="str">
            <v>Seaforth At Manly, 57 Moss St, Wakerly</v>
          </cell>
          <cell r="D132" t="str">
            <v>DOM_CR</v>
          </cell>
          <cell r="E132" t="str">
            <v>STEBAS</v>
          </cell>
          <cell r="G132">
            <v>0</v>
          </cell>
          <cell r="H132">
            <v>5161.5600000000004</v>
          </cell>
          <cell r="I132">
            <v>0</v>
          </cell>
          <cell r="J132">
            <v>9436.1200000000008</v>
          </cell>
        </row>
        <row r="133">
          <cell r="B133">
            <v>450000371</v>
          </cell>
          <cell r="C133" t="str">
            <v>Currumbin Park Estate Stage 23 - retic</v>
          </cell>
          <cell r="D133" t="str">
            <v>DOM_CR</v>
          </cell>
          <cell r="E133" t="str">
            <v>CHRARM</v>
          </cell>
          <cell r="G133">
            <v>0</v>
          </cell>
          <cell r="H133">
            <v>31310.36</v>
          </cell>
          <cell r="I133">
            <v>0</v>
          </cell>
          <cell r="J133">
            <v>1065.78</v>
          </cell>
        </row>
        <row r="134">
          <cell r="B134">
            <v>450000372</v>
          </cell>
          <cell r="C134" t="str">
            <v>Currumbin Park Estate Stage 23 - Headworks</v>
          </cell>
          <cell r="D134" t="str">
            <v>DOM_CR</v>
          </cell>
          <cell r="E134" t="str">
            <v>CHRARM</v>
          </cell>
          <cell r="G134">
            <v>0</v>
          </cell>
          <cell r="H134">
            <v>24497.42</v>
          </cell>
          <cell r="I134">
            <v>0</v>
          </cell>
          <cell r="J134">
            <v>268819.90000000002</v>
          </cell>
        </row>
        <row r="135">
          <cell r="B135">
            <v>450000373</v>
          </cell>
          <cell r="C135" t="str">
            <v>Parkwood Estate, Stage 7, Gardenia Crt,</v>
          </cell>
          <cell r="D135" t="str">
            <v>DOM_CR</v>
          </cell>
          <cell r="E135" t="str">
            <v>PHIBOU</v>
          </cell>
          <cell r="G135">
            <v>0</v>
          </cell>
          <cell r="H135">
            <v>1129.3900000000001</v>
          </cell>
          <cell r="I135">
            <v>0</v>
          </cell>
          <cell r="J135">
            <v>1440.2</v>
          </cell>
        </row>
        <row r="136">
          <cell r="B136">
            <v>450000374</v>
          </cell>
          <cell r="C136" t="str">
            <v>Parkwood Estate Stage 8, Boxwood Close,</v>
          </cell>
          <cell r="D136" t="str">
            <v>DOM_CR</v>
          </cell>
          <cell r="E136" t="str">
            <v>PHIBOU</v>
          </cell>
          <cell r="G136">
            <v>0</v>
          </cell>
          <cell r="H136">
            <v>5636.94</v>
          </cell>
          <cell r="I136">
            <v>0</v>
          </cell>
          <cell r="J136">
            <v>0</v>
          </cell>
        </row>
        <row r="137">
          <cell r="B137">
            <v>450000375</v>
          </cell>
          <cell r="C137" t="str">
            <v>Augustine Heights, Stage 10B, Trinity Crt</v>
          </cell>
          <cell r="D137" t="str">
            <v>DOM_CR</v>
          </cell>
          <cell r="E137" t="str">
            <v>PHIBOU</v>
          </cell>
          <cell r="G137">
            <v>0</v>
          </cell>
          <cell r="H137">
            <v>5860.08</v>
          </cell>
          <cell r="I137">
            <v>0</v>
          </cell>
          <cell r="J137">
            <v>9347.83</v>
          </cell>
        </row>
        <row r="138">
          <cell r="B138">
            <v>450000376</v>
          </cell>
          <cell r="C138" t="str">
            <v>Augustine Heights, Stage 11, Trinity Crt</v>
          </cell>
          <cell r="D138" t="str">
            <v>DOM_CR</v>
          </cell>
          <cell r="E138" t="str">
            <v>PHIBOU</v>
          </cell>
          <cell r="G138">
            <v>0</v>
          </cell>
          <cell r="H138">
            <v>256.08999999999997</v>
          </cell>
          <cell r="I138">
            <v>0</v>
          </cell>
          <cell r="J138">
            <v>11240.26</v>
          </cell>
        </row>
        <row r="139">
          <cell r="B139">
            <v>450000377</v>
          </cell>
          <cell r="C139" t="str">
            <v>Seagreen Estate Stage 3, Seashell Avenue</v>
          </cell>
          <cell r="D139" t="str">
            <v>DOM_CR</v>
          </cell>
          <cell r="E139" t="str">
            <v>CHRARM</v>
          </cell>
          <cell r="G139">
            <v>0</v>
          </cell>
          <cell r="H139">
            <v>20761.38</v>
          </cell>
          <cell r="I139">
            <v>0</v>
          </cell>
          <cell r="J139">
            <v>0</v>
          </cell>
        </row>
        <row r="140">
          <cell r="B140">
            <v>450000379</v>
          </cell>
          <cell r="C140" t="str">
            <v>Viking Home Gordon Ave Toowoomba</v>
          </cell>
          <cell r="D140" t="str">
            <v>DOM_CR</v>
          </cell>
          <cell r="E140" t="str">
            <v>PETYOU</v>
          </cell>
          <cell r="G140">
            <v>0</v>
          </cell>
          <cell r="H140">
            <v>7455.08</v>
          </cell>
          <cell r="I140">
            <v>0</v>
          </cell>
          <cell r="J140">
            <v>1342.24</v>
          </cell>
        </row>
        <row r="141">
          <cell r="B141">
            <v>450000381</v>
          </cell>
          <cell r="C141" t="str">
            <v>Mulpha Sanctuary Cove - Internal Reticulation</v>
          </cell>
          <cell r="D141" t="str">
            <v>DOM_CR</v>
          </cell>
          <cell r="E141" t="str">
            <v>PAUALE</v>
          </cell>
          <cell r="G141">
            <v>0</v>
          </cell>
          <cell r="H141">
            <v>8896.7099999999991</v>
          </cell>
          <cell r="I141">
            <v>73</v>
          </cell>
          <cell r="J141">
            <v>625.09</v>
          </cell>
        </row>
        <row r="142">
          <cell r="B142">
            <v>450000383</v>
          </cell>
          <cell r="C142" t="str">
            <v>Brisbane Housing Company</v>
          </cell>
          <cell r="D142" t="str">
            <v>DOM_CR</v>
          </cell>
          <cell r="E142" t="str">
            <v>PHIBOU</v>
          </cell>
          <cell r="G142">
            <v>0</v>
          </cell>
          <cell r="H142">
            <v>6777.4</v>
          </cell>
          <cell r="I142">
            <v>1457.04</v>
          </cell>
          <cell r="J142">
            <v>16141.54</v>
          </cell>
        </row>
        <row r="143">
          <cell r="B143">
            <v>450000384</v>
          </cell>
          <cell r="C143" t="str">
            <v>Emerald Lakes Town Centre Development</v>
          </cell>
          <cell r="D143" t="str">
            <v>DOM_CR</v>
          </cell>
          <cell r="E143" t="str">
            <v>CHRARM</v>
          </cell>
          <cell r="G143">
            <v>0</v>
          </cell>
          <cell r="H143">
            <v>6198.24</v>
          </cell>
          <cell r="I143">
            <v>0</v>
          </cell>
          <cell r="J143">
            <v>3913</v>
          </cell>
        </row>
        <row r="144">
          <cell r="B144">
            <v>450000385</v>
          </cell>
          <cell r="C144" t="str">
            <v>Rockfield Rd Estate 58-72 Rockfield Rd Doolandella</v>
          </cell>
          <cell r="D144" t="str">
            <v>DOM_CR</v>
          </cell>
          <cell r="E144" t="str">
            <v>PHIBOU</v>
          </cell>
          <cell r="G144">
            <v>0</v>
          </cell>
          <cell r="H144">
            <v>7353.32</v>
          </cell>
          <cell r="I144">
            <v>0</v>
          </cell>
          <cell r="J144">
            <v>3120.5</v>
          </cell>
        </row>
        <row r="145">
          <cell r="B145">
            <v>450000387</v>
          </cell>
          <cell r="C145" t="str">
            <v>PRA Development Stage 14 Doolandella</v>
          </cell>
          <cell r="D145" t="str">
            <v>DOM_CR</v>
          </cell>
          <cell r="E145" t="str">
            <v>PHIBOU</v>
          </cell>
          <cell r="G145">
            <v>0</v>
          </cell>
          <cell r="H145">
            <v>9946.1200000000008</v>
          </cell>
          <cell r="I145">
            <v>0</v>
          </cell>
          <cell r="J145">
            <v>2231</v>
          </cell>
        </row>
        <row r="146">
          <cell r="B146">
            <v>450000388</v>
          </cell>
          <cell r="C146" t="str">
            <v>Hogg Street 2 Toowoomba</v>
          </cell>
          <cell r="D146" t="str">
            <v>DOM_CR</v>
          </cell>
          <cell r="E146" t="str">
            <v>CHRARM</v>
          </cell>
          <cell r="G146">
            <v>0</v>
          </cell>
          <cell r="H146">
            <v>4090.84</v>
          </cell>
          <cell r="I146">
            <v>0</v>
          </cell>
          <cell r="J146">
            <v>8666.34</v>
          </cell>
        </row>
        <row r="147">
          <cell r="B147">
            <v>450000390</v>
          </cell>
          <cell r="C147" t="str">
            <v>PRA Development Stage 10, 14 and 1-4 Doolandella</v>
          </cell>
          <cell r="D147" t="str">
            <v>DOM_CR</v>
          </cell>
          <cell r="E147" t="str">
            <v>PHIBOU</v>
          </cell>
          <cell r="G147">
            <v>0</v>
          </cell>
          <cell r="H147">
            <v>12498.21</v>
          </cell>
          <cell r="I147">
            <v>0</v>
          </cell>
          <cell r="J147">
            <v>117251.73</v>
          </cell>
        </row>
        <row r="148">
          <cell r="B148">
            <v>450000392</v>
          </cell>
          <cell r="C148" t="str">
            <v>PRA Development Stage 1-4 Doolandella</v>
          </cell>
          <cell r="D148" t="str">
            <v>DOM_CR</v>
          </cell>
          <cell r="E148" t="str">
            <v>PHIBOU</v>
          </cell>
          <cell r="G148">
            <v>0</v>
          </cell>
          <cell r="H148">
            <v>0</v>
          </cell>
          <cell r="I148">
            <v>5977.92</v>
          </cell>
          <cell r="J148">
            <v>9950.86</v>
          </cell>
        </row>
        <row r="149">
          <cell r="B149">
            <v>450000394</v>
          </cell>
          <cell r="C149" t="str">
            <v>Mira Mar Devt - Alpine Drive /Tor St Toowoomba</v>
          </cell>
          <cell r="D149" t="str">
            <v>DOM_CR</v>
          </cell>
          <cell r="E149" t="str">
            <v>CHRARM</v>
          </cell>
          <cell r="G149">
            <v>0</v>
          </cell>
          <cell r="H149">
            <v>9116.48</v>
          </cell>
          <cell r="I149">
            <v>0</v>
          </cell>
          <cell r="J149">
            <v>4216.03</v>
          </cell>
        </row>
        <row r="150">
          <cell r="B150">
            <v>450000395</v>
          </cell>
          <cell r="C150" t="str">
            <v>Mira Mar Devt - Alpine Drive /Tor St Toowoomba</v>
          </cell>
          <cell r="D150" t="str">
            <v>DOM_CR</v>
          </cell>
          <cell r="E150" t="str">
            <v>CHRARM</v>
          </cell>
          <cell r="G150">
            <v>0</v>
          </cell>
          <cell r="H150">
            <v>2237.02</v>
          </cell>
          <cell r="I150">
            <v>0</v>
          </cell>
          <cell r="J150">
            <v>0</v>
          </cell>
        </row>
        <row r="151">
          <cell r="B151">
            <v>450000396</v>
          </cell>
          <cell r="C151" t="str">
            <v>CHH Partnership Pty 41-43 Dixon St, Coolangatta</v>
          </cell>
          <cell r="D151" t="str">
            <v>DOM_CR</v>
          </cell>
          <cell r="E151" t="str">
            <v>COLMOR</v>
          </cell>
          <cell r="G151">
            <v>0</v>
          </cell>
          <cell r="H151">
            <v>1681.11</v>
          </cell>
          <cell r="I151">
            <v>0</v>
          </cell>
          <cell r="J151">
            <v>405.01</v>
          </cell>
        </row>
        <row r="152">
          <cell r="B152">
            <v>450000397</v>
          </cell>
          <cell r="C152" t="str">
            <v>Parkwood Estate Stages 9-15 Wadeville St</v>
          </cell>
          <cell r="D152" t="str">
            <v>DOM_CR</v>
          </cell>
          <cell r="E152" t="str">
            <v>PHIBOU</v>
          </cell>
          <cell r="G152">
            <v>0</v>
          </cell>
          <cell r="H152">
            <v>266.36</v>
          </cell>
          <cell r="I152">
            <v>0</v>
          </cell>
          <cell r="J152">
            <v>0</v>
          </cell>
        </row>
        <row r="153">
          <cell r="B153">
            <v>450000398</v>
          </cell>
          <cell r="C153" t="str">
            <v>Parkwood Estate Stages 9-15 Wadeville St</v>
          </cell>
          <cell r="D153" t="str">
            <v>DOM_CR</v>
          </cell>
          <cell r="E153" t="str">
            <v>PHIBOU</v>
          </cell>
          <cell r="G153">
            <v>0</v>
          </cell>
          <cell r="H153">
            <v>266.36</v>
          </cell>
          <cell r="I153">
            <v>0</v>
          </cell>
          <cell r="J153">
            <v>0</v>
          </cell>
        </row>
        <row r="154">
          <cell r="B154">
            <v>450000399</v>
          </cell>
          <cell r="C154" t="str">
            <v>Parkwood Estate Stages 9-15 Wadeville St</v>
          </cell>
          <cell r="D154" t="str">
            <v>DOM_CR</v>
          </cell>
          <cell r="E154" t="str">
            <v>PHIBOU</v>
          </cell>
          <cell r="G154">
            <v>0</v>
          </cell>
          <cell r="H154">
            <v>266.36</v>
          </cell>
          <cell r="I154">
            <v>0</v>
          </cell>
          <cell r="J154">
            <v>0</v>
          </cell>
        </row>
        <row r="155">
          <cell r="B155">
            <v>450000400</v>
          </cell>
          <cell r="C155" t="str">
            <v>Parkwood Estate Stages 9-15 Wadeville St</v>
          </cell>
          <cell r="D155" t="str">
            <v>DOM_CR</v>
          </cell>
          <cell r="E155" t="str">
            <v>PHIBOU</v>
          </cell>
          <cell r="G155">
            <v>0</v>
          </cell>
          <cell r="H155">
            <v>266.36</v>
          </cell>
          <cell r="I155">
            <v>0</v>
          </cell>
          <cell r="J155">
            <v>0</v>
          </cell>
        </row>
        <row r="156">
          <cell r="B156">
            <v>450000401</v>
          </cell>
          <cell r="C156" t="str">
            <v>Parkwood Estate Stages 9-15 Wadeville St</v>
          </cell>
          <cell r="D156" t="str">
            <v>DOM_CR</v>
          </cell>
          <cell r="E156" t="str">
            <v>PHIBOU</v>
          </cell>
          <cell r="G156">
            <v>0</v>
          </cell>
          <cell r="H156">
            <v>133.18</v>
          </cell>
          <cell r="I156">
            <v>292</v>
          </cell>
          <cell r="J156">
            <v>474.5</v>
          </cell>
        </row>
        <row r="157">
          <cell r="B157">
            <v>450000402</v>
          </cell>
          <cell r="C157" t="str">
            <v>Parkwood Estate Stages 9-15 Wadeville St</v>
          </cell>
          <cell r="D157" t="str">
            <v>DOM_CR</v>
          </cell>
          <cell r="E157" t="str">
            <v>PHIBOU</v>
          </cell>
          <cell r="G157">
            <v>0</v>
          </cell>
          <cell r="H157">
            <v>133.18</v>
          </cell>
          <cell r="I157">
            <v>0</v>
          </cell>
          <cell r="J157">
            <v>0</v>
          </cell>
        </row>
        <row r="158">
          <cell r="B158">
            <v>450000403</v>
          </cell>
          <cell r="C158" t="str">
            <v>Parkwood Estate Stages 9-15 Wadeville St</v>
          </cell>
          <cell r="D158" t="str">
            <v>DOM_CR</v>
          </cell>
          <cell r="E158" t="str">
            <v>PHIBOU</v>
          </cell>
          <cell r="G158">
            <v>0</v>
          </cell>
          <cell r="H158">
            <v>266.36</v>
          </cell>
          <cell r="I158">
            <v>0</v>
          </cell>
          <cell r="J158">
            <v>0</v>
          </cell>
        </row>
        <row r="159">
          <cell r="B159">
            <v>450000404</v>
          </cell>
          <cell r="C159" t="str">
            <v>Lend Lease Residential 50 Coriander Place, Forest Lake</v>
          </cell>
          <cell r="D159" t="str">
            <v>DOM_CR</v>
          </cell>
          <cell r="E159" t="str">
            <v>PHIBOU</v>
          </cell>
          <cell r="G159">
            <v>0</v>
          </cell>
          <cell r="H159">
            <v>919.56</v>
          </cell>
          <cell r="I159">
            <v>0</v>
          </cell>
          <cell r="J159">
            <v>22105.02</v>
          </cell>
        </row>
        <row r="160">
          <cell r="B160">
            <v>450000405</v>
          </cell>
          <cell r="C160" t="str">
            <v>Allissee Developments Stage 2, Bayview Tce, Hollywell</v>
          </cell>
          <cell r="D160" t="str">
            <v>DOM_CR</v>
          </cell>
          <cell r="E160" t="str">
            <v>CHRARM</v>
          </cell>
          <cell r="G160">
            <v>0</v>
          </cell>
          <cell r="H160">
            <v>11003.5</v>
          </cell>
          <cell r="I160">
            <v>0</v>
          </cell>
          <cell r="J160">
            <v>1215.82</v>
          </cell>
        </row>
        <row r="161">
          <cell r="B161">
            <v>450000407</v>
          </cell>
          <cell r="C161" t="str">
            <v>Waterville Properties P/L 115 Government Rd, Richlands</v>
          </cell>
          <cell r="D161" t="str">
            <v>DOM_CR</v>
          </cell>
          <cell r="E161" t="str">
            <v>PHIBOU</v>
          </cell>
          <cell r="G161">
            <v>0</v>
          </cell>
          <cell r="H161">
            <v>532.72</v>
          </cell>
          <cell r="I161">
            <v>0</v>
          </cell>
          <cell r="J161">
            <v>0</v>
          </cell>
        </row>
        <row r="162">
          <cell r="B162">
            <v>450000408</v>
          </cell>
          <cell r="C162" t="str">
            <v>Genesis Stage 3 - Community centre, Amity Rd, Coomera</v>
          </cell>
          <cell r="D162" t="str">
            <v>DOM_CR</v>
          </cell>
          <cell r="E162" t="str">
            <v>CHRARM</v>
          </cell>
          <cell r="G162">
            <v>0</v>
          </cell>
          <cell r="H162">
            <v>4383.55</v>
          </cell>
          <cell r="I162">
            <v>0</v>
          </cell>
          <cell r="J162">
            <v>0</v>
          </cell>
        </row>
        <row r="163">
          <cell r="B163">
            <v>450000409</v>
          </cell>
          <cell r="C163" t="str">
            <v>Sherwood Parklands (Headworks)</v>
          </cell>
          <cell r="D163" t="str">
            <v>DOM_CR</v>
          </cell>
          <cell r="E163" t="str">
            <v>STEBAS</v>
          </cell>
          <cell r="G163">
            <v>0</v>
          </cell>
          <cell r="H163">
            <v>651.62</v>
          </cell>
          <cell r="I163">
            <v>0</v>
          </cell>
          <cell r="J163">
            <v>20989.17</v>
          </cell>
        </row>
        <row r="164">
          <cell r="B164">
            <v>450000410</v>
          </cell>
          <cell r="C164" t="str">
            <v>Sherwood Parklands (Internal reticulation)</v>
          </cell>
          <cell r="D164" t="str">
            <v>DOM_CR</v>
          </cell>
          <cell r="E164" t="str">
            <v>STEBAS</v>
          </cell>
          <cell r="G164">
            <v>0</v>
          </cell>
          <cell r="H164">
            <v>2200.2399999999998</v>
          </cell>
          <cell r="I164">
            <v>0</v>
          </cell>
          <cell r="J164">
            <v>12483.45</v>
          </cell>
        </row>
        <row r="165">
          <cell r="B165">
            <v>450000413</v>
          </cell>
          <cell r="C165" t="str">
            <v>Park Edge Estate, stage 10-13, Grand Canyon Dr, Springfield</v>
          </cell>
          <cell r="D165" t="str">
            <v>DOM_CR</v>
          </cell>
          <cell r="E165" t="str">
            <v>PHIBOU</v>
          </cell>
          <cell r="G165">
            <v>0</v>
          </cell>
          <cell r="H165">
            <v>1076.7</v>
          </cell>
          <cell r="I165">
            <v>0</v>
          </cell>
          <cell r="J165">
            <v>28204.91</v>
          </cell>
        </row>
        <row r="166">
          <cell r="B166">
            <v>450000416</v>
          </cell>
          <cell r="C166" t="str">
            <v>Genesis Stage 3 - Internal, Amity Rd Coomera</v>
          </cell>
          <cell r="D166" t="str">
            <v>DOM_CR</v>
          </cell>
          <cell r="E166" t="str">
            <v>CHRARM</v>
          </cell>
          <cell r="G166">
            <v>0</v>
          </cell>
          <cell r="H166">
            <v>7086.74</v>
          </cell>
          <cell r="I166">
            <v>2130.17</v>
          </cell>
          <cell r="J166">
            <v>3267.56</v>
          </cell>
        </row>
        <row r="167">
          <cell r="B167">
            <v>450000417</v>
          </cell>
          <cell r="C167" t="str">
            <v>Romanza Properties (Strawberry Fields), Attenborough Bvd, Pi</v>
          </cell>
          <cell r="D167" t="str">
            <v>DOM_CR</v>
          </cell>
          <cell r="E167" t="str">
            <v>CHRARM</v>
          </cell>
          <cell r="G167">
            <v>0</v>
          </cell>
          <cell r="H167">
            <v>325.64</v>
          </cell>
          <cell r="I167">
            <v>0</v>
          </cell>
          <cell r="J167">
            <v>24983.22</v>
          </cell>
        </row>
        <row r="168">
          <cell r="B168">
            <v>450000419</v>
          </cell>
          <cell r="C168" t="str">
            <v>Pimpama Headworks, Yawalpah Rd, Pimpama</v>
          </cell>
          <cell r="D168" t="str">
            <v>DOM_CR</v>
          </cell>
          <cell r="E168" t="str">
            <v>STEBAS</v>
          </cell>
          <cell r="G168">
            <v>0</v>
          </cell>
          <cell r="H168">
            <v>753.43</v>
          </cell>
          <cell r="I168">
            <v>4267.87</v>
          </cell>
          <cell r="J168">
            <v>498904.91</v>
          </cell>
        </row>
        <row r="169">
          <cell r="B169">
            <v>450000420</v>
          </cell>
          <cell r="C169" t="str">
            <v>Eastern Manor Estate Stage 26, Dianthus St, Wakerley</v>
          </cell>
          <cell r="D169" t="str">
            <v>DOM_CR</v>
          </cell>
          <cell r="E169" t="str">
            <v>STEBAS</v>
          </cell>
          <cell r="G169">
            <v>0</v>
          </cell>
          <cell r="H169">
            <v>120.47</v>
          </cell>
          <cell r="I169">
            <v>36</v>
          </cell>
          <cell r="J169">
            <v>17668.62</v>
          </cell>
        </row>
        <row r="170">
          <cell r="B170">
            <v>450000421</v>
          </cell>
          <cell r="C170" t="str">
            <v>Boggo Road Gaol, Annerley Rd, Annerley</v>
          </cell>
          <cell r="D170" t="str">
            <v>DOM_CR</v>
          </cell>
          <cell r="E170" t="str">
            <v>STEBAS</v>
          </cell>
          <cell r="G170">
            <v>0</v>
          </cell>
          <cell r="H170">
            <v>0</v>
          </cell>
          <cell r="I170">
            <v>0</v>
          </cell>
          <cell r="J170">
            <v>22765.9</v>
          </cell>
        </row>
        <row r="171">
          <cell r="B171">
            <v>450000423</v>
          </cell>
          <cell r="C171" t="str">
            <v>Bridge St Stage 5, 530 Bridge St, Toowoomba</v>
          </cell>
          <cell r="D171" t="str">
            <v>DOM_CR</v>
          </cell>
          <cell r="E171" t="str">
            <v>CHRARM</v>
          </cell>
          <cell r="G171">
            <v>0</v>
          </cell>
          <cell r="H171">
            <v>1763.85</v>
          </cell>
          <cell r="I171">
            <v>0</v>
          </cell>
          <cell r="J171">
            <v>152.68</v>
          </cell>
        </row>
        <row r="172">
          <cell r="B172">
            <v>450000424</v>
          </cell>
          <cell r="C172" t="str">
            <v>Greenhampton Estate, Bellara Drive, Toowoomba</v>
          </cell>
          <cell r="D172" t="str">
            <v>DOM_CR</v>
          </cell>
          <cell r="E172" t="str">
            <v>CHRARM</v>
          </cell>
          <cell r="G172">
            <v>0</v>
          </cell>
          <cell r="H172">
            <v>2630.25</v>
          </cell>
          <cell r="I172">
            <v>0</v>
          </cell>
          <cell r="J172">
            <v>7183.03</v>
          </cell>
        </row>
        <row r="173">
          <cell r="B173">
            <v>450000426</v>
          </cell>
          <cell r="C173" t="str">
            <v>Mossvale on Manly Stage 9, Tilley Rd, Wakerley</v>
          </cell>
          <cell r="D173" t="str">
            <v>DOM_CR</v>
          </cell>
          <cell r="E173" t="str">
            <v>STEBAS</v>
          </cell>
          <cell r="G173">
            <v>0</v>
          </cell>
          <cell r="H173">
            <v>0</v>
          </cell>
          <cell r="I173">
            <v>2293.7399999999998</v>
          </cell>
          <cell r="J173">
            <v>4314.57</v>
          </cell>
        </row>
        <row r="174">
          <cell r="B174">
            <v>450000429</v>
          </cell>
          <cell r="C174" t="str">
            <v>New Domestic Meter Set</v>
          </cell>
          <cell r="D174" t="str">
            <v>DOM_CR</v>
          </cell>
          <cell r="E174" t="str">
            <v>MARHOL</v>
          </cell>
          <cell r="G174">
            <v>0</v>
          </cell>
          <cell r="H174">
            <v>0</v>
          </cell>
          <cell r="I174">
            <v>4477.6000000000004</v>
          </cell>
          <cell r="J174">
            <v>21599.85</v>
          </cell>
        </row>
        <row r="175">
          <cell r="B175">
            <v>450000430</v>
          </cell>
          <cell r="C175" t="str">
            <v>New Domestic Service - Estate</v>
          </cell>
          <cell r="D175" t="str">
            <v>DOM_CR</v>
          </cell>
          <cell r="E175" t="str">
            <v>MARHOL</v>
          </cell>
          <cell r="G175">
            <v>0</v>
          </cell>
          <cell r="H175">
            <v>0</v>
          </cell>
          <cell r="I175">
            <v>1128</v>
          </cell>
          <cell r="J175">
            <v>11562</v>
          </cell>
        </row>
        <row r="176">
          <cell r="B176">
            <v>450000433</v>
          </cell>
          <cell r="C176" t="str">
            <v>New Main - Existing Domestic</v>
          </cell>
          <cell r="D176" t="str">
            <v>DOM_CR</v>
          </cell>
          <cell r="E176" t="str">
            <v>MARHOL</v>
          </cell>
          <cell r="G176">
            <v>0</v>
          </cell>
          <cell r="H176">
            <v>0</v>
          </cell>
          <cell r="I176">
            <v>0</v>
          </cell>
          <cell r="J176">
            <v>1771</v>
          </cell>
        </row>
        <row r="177">
          <cell r="B177">
            <v>450000444</v>
          </cell>
          <cell r="C177" t="str">
            <v>30/12/2009</v>
          </cell>
          <cell r="D177" t="str">
            <v>DOM_CR</v>
          </cell>
          <cell r="E177" t="str">
            <v>CHRARM</v>
          </cell>
          <cell r="G177">
            <v>0</v>
          </cell>
          <cell r="H177">
            <v>0</v>
          </cell>
          <cell r="I177">
            <v>134</v>
          </cell>
          <cell r="J177">
            <v>4673.6499999999996</v>
          </cell>
        </row>
        <row r="178">
          <cell r="B178">
            <v>450000445</v>
          </cell>
          <cell r="C178" t="str">
            <v>Brookwater stage 11C, Brookwater Drive, Brookwater</v>
          </cell>
          <cell r="D178" t="str">
            <v>DOM_CR</v>
          </cell>
          <cell r="E178" t="str">
            <v>PHIBOU</v>
          </cell>
          <cell r="G178">
            <v>0</v>
          </cell>
          <cell r="H178">
            <v>0</v>
          </cell>
          <cell r="I178">
            <v>0</v>
          </cell>
          <cell r="J178">
            <v>401.5</v>
          </cell>
        </row>
        <row r="179">
          <cell r="B179">
            <v>450000459</v>
          </cell>
          <cell r="C179" t="str">
            <v>Cova stage 1, Pendraat Parade, Hope Island</v>
          </cell>
          <cell r="D179" t="str">
            <v>DOM_CR</v>
          </cell>
          <cell r="E179" t="str">
            <v>CHRARM</v>
          </cell>
          <cell r="G179">
            <v>0</v>
          </cell>
          <cell r="H179">
            <v>0</v>
          </cell>
          <cell r="I179">
            <v>0</v>
          </cell>
          <cell r="J179">
            <v>3411.98</v>
          </cell>
        </row>
        <row r="180">
          <cell r="B180">
            <v>450000460</v>
          </cell>
          <cell r="C180" t="str">
            <v>Hope Island Harbour Village, Glengallon Way, Hope Island</v>
          </cell>
          <cell r="D180" t="str">
            <v>DOM_CR</v>
          </cell>
          <cell r="E180" t="str">
            <v>CHRARM</v>
          </cell>
          <cell r="G180">
            <v>0</v>
          </cell>
          <cell r="H180">
            <v>0</v>
          </cell>
          <cell r="I180">
            <v>0</v>
          </cell>
          <cell r="J180">
            <v>3625.65</v>
          </cell>
        </row>
        <row r="181">
          <cell r="B181">
            <v>450000461</v>
          </cell>
          <cell r="C181" t="str">
            <v>Brisbane land developers, 79-91 Green Camp Rd, Wakerley</v>
          </cell>
          <cell r="D181" t="str">
            <v>DOM_CR</v>
          </cell>
          <cell r="E181" t="str">
            <v>STEBAS</v>
          </cell>
          <cell r="G181">
            <v>0</v>
          </cell>
          <cell r="H181">
            <v>0</v>
          </cell>
          <cell r="I181">
            <v>0</v>
          </cell>
          <cell r="J181">
            <v>736</v>
          </cell>
        </row>
        <row r="182">
          <cell r="B182">
            <v>450000463</v>
          </cell>
          <cell r="C182" t="str">
            <v>Gainsbourough Greens Estate,Yawalpha Rd, Pimpana</v>
          </cell>
          <cell r="D182" t="str">
            <v>DOM_CR</v>
          </cell>
          <cell r="E182" t="str">
            <v>CHRARM</v>
          </cell>
          <cell r="G182">
            <v>0</v>
          </cell>
          <cell r="H182">
            <v>0</v>
          </cell>
          <cell r="I182">
            <v>2648.26</v>
          </cell>
          <cell r="J182">
            <v>36655.4</v>
          </cell>
        </row>
        <row r="183">
          <cell r="B183">
            <v>450000464</v>
          </cell>
          <cell r="C183" t="str">
            <v>Ormeau Hills Stage 7, Sir Charles Holm Drive, Ormeau Hills</v>
          </cell>
          <cell r="D183" t="str">
            <v>DOM_CR</v>
          </cell>
          <cell r="E183" t="str">
            <v>STEBAS</v>
          </cell>
          <cell r="G183">
            <v>0</v>
          </cell>
          <cell r="H183">
            <v>0</v>
          </cell>
          <cell r="I183">
            <v>0</v>
          </cell>
          <cell r="J183">
            <v>1507</v>
          </cell>
        </row>
        <row r="184">
          <cell r="B184">
            <v>450000465</v>
          </cell>
          <cell r="C184" t="str">
            <v>Stocklands Development,197 Eggersdorf Rd, Ormeau</v>
          </cell>
          <cell r="D184" t="str">
            <v>DOM_CR</v>
          </cell>
          <cell r="E184" t="str">
            <v>STEBAS</v>
          </cell>
          <cell r="G184">
            <v>0</v>
          </cell>
          <cell r="H184">
            <v>0</v>
          </cell>
          <cell r="I184">
            <v>1007.75</v>
          </cell>
          <cell r="J184">
            <v>2710.91</v>
          </cell>
        </row>
        <row r="185">
          <cell r="B185">
            <v>450000466</v>
          </cell>
          <cell r="C185" t="str">
            <v>Jacobs Ridge Stage 24, Maidenwell Rd, Ormeau</v>
          </cell>
          <cell r="D185" t="str">
            <v>DOM_CR</v>
          </cell>
          <cell r="E185" t="str">
            <v>STEBAS</v>
          </cell>
          <cell r="G185">
            <v>0</v>
          </cell>
          <cell r="H185">
            <v>0</v>
          </cell>
          <cell r="I185">
            <v>6293.16</v>
          </cell>
          <cell r="J185">
            <v>7754.01</v>
          </cell>
        </row>
        <row r="186">
          <cell r="B186">
            <v>450000468</v>
          </cell>
          <cell r="C186" t="str">
            <v>Moss Rd Development, Cnr Moss and Manly roads, Wakerley</v>
          </cell>
          <cell r="D186" t="str">
            <v>DOM_CR</v>
          </cell>
          <cell r="E186" t="str">
            <v>STEBAS</v>
          </cell>
          <cell r="G186">
            <v>0</v>
          </cell>
          <cell r="H186">
            <v>0</v>
          </cell>
          <cell r="I186">
            <v>0</v>
          </cell>
          <cell r="J186">
            <v>276</v>
          </cell>
        </row>
        <row r="187">
          <cell r="B187">
            <v>450000470</v>
          </cell>
          <cell r="C187" t="str">
            <v>Currumbin Ridge, (Headworks) Mitchell St, Currumbin Valley</v>
          </cell>
          <cell r="D187" t="str">
            <v>DOM_CR</v>
          </cell>
          <cell r="E187" t="str">
            <v>CHRARM</v>
          </cell>
          <cell r="G187">
            <v>0</v>
          </cell>
          <cell r="H187">
            <v>0</v>
          </cell>
          <cell r="I187">
            <v>2395.9899999999998</v>
          </cell>
          <cell r="J187">
            <v>4295.49</v>
          </cell>
        </row>
        <row r="188">
          <cell r="B188">
            <v>450000475</v>
          </cell>
          <cell r="C188" t="str">
            <v>Jacobs Ridge St 22, Lynbrook Ave, Ormeau</v>
          </cell>
          <cell r="D188" t="str">
            <v>DOM_CR</v>
          </cell>
          <cell r="E188" t="str">
            <v>STEBAS</v>
          </cell>
          <cell r="G188">
            <v>0</v>
          </cell>
          <cell r="H188">
            <v>0</v>
          </cell>
          <cell r="I188">
            <v>0</v>
          </cell>
          <cell r="J188">
            <v>7637.19</v>
          </cell>
        </row>
        <row r="189">
          <cell r="B189">
            <v>450000476</v>
          </cell>
          <cell r="C189" t="str">
            <v>Jacobs Ridge St 23, Carrington St, Ormeau</v>
          </cell>
          <cell r="D189" t="str">
            <v>DOM_CR</v>
          </cell>
          <cell r="E189" t="str">
            <v>STEBAS</v>
          </cell>
          <cell r="G189">
            <v>0</v>
          </cell>
          <cell r="H189">
            <v>0</v>
          </cell>
          <cell r="I189">
            <v>0</v>
          </cell>
          <cell r="J189">
            <v>15279.28</v>
          </cell>
        </row>
        <row r="190">
          <cell r="B190">
            <v>450000478</v>
          </cell>
          <cell r="C190" t="str">
            <v>Ormeau Hills Stage 8, Ormeau Ridge Rd, Ormeau Hills</v>
          </cell>
          <cell r="D190" t="str">
            <v>DOM_CR</v>
          </cell>
          <cell r="E190" t="str">
            <v>STEBAS</v>
          </cell>
          <cell r="G190">
            <v>0</v>
          </cell>
          <cell r="H190">
            <v>0</v>
          </cell>
          <cell r="I190">
            <v>0</v>
          </cell>
          <cell r="J190">
            <v>184</v>
          </cell>
        </row>
        <row r="191">
          <cell r="B191">
            <v>450000479</v>
          </cell>
          <cell r="C191" t="str">
            <v>Woodlands Village 1, Stage 4, Outlook Dr, Waterford</v>
          </cell>
          <cell r="D191" t="str">
            <v>DOM_CR</v>
          </cell>
          <cell r="E191" t="str">
            <v>STEBAS</v>
          </cell>
          <cell r="G191">
            <v>0</v>
          </cell>
          <cell r="H191">
            <v>0</v>
          </cell>
          <cell r="I191">
            <v>0</v>
          </cell>
          <cell r="J191">
            <v>1894.53</v>
          </cell>
        </row>
        <row r="192">
          <cell r="B192">
            <v>450000480</v>
          </cell>
          <cell r="C192" t="str">
            <v>Woodlands Village 1, Stage 5, Outlook Dr, Waterford</v>
          </cell>
          <cell r="D192" t="str">
            <v>DOM_CR</v>
          </cell>
          <cell r="E192" t="str">
            <v>STEBAS</v>
          </cell>
          <cell r="G192">
            <v>0</v>
          </cell>
          <cell r="H192">
            <v>0</v>
          </cell>
          <cell r="I192">
            <v>0</v>
          </cell>
          <cell r="J192">
            <v>2511.83</v>
          </cell>
        </row>
        <row r="193">
          <cell r="B193">
            <v>450000481</v>
          </cell>
          <cell r="C193" t="str">
            <v>Woodlands Village 1, Stage 6, Outlook Dr, Waterford</v>
          </cell>
          <cell r="D193" t="str">
            <v>DOM_CR</v>
          </cell>
          <cell r="E193" t="str">
            <v>STEBAS</v>
          </cell>
          <cell r="G193">
            <v>0</v>
          </cell>
          <cell r="H193">
            <v>0</v>
          </cell>
          <cell r="I193">
            <v>0</v>
          </cell>
          <cell r="J193">
            <v>2334.59</v>
          </cell>
        </row>
        <row r="194">
          <cell r="B194">
            <v>450000482</v>
          </cell>
          <cell r="C194" t="str">
            <v>FKP Development, (Headworks) Gardner Road, Rochedale</v>
          </cell>
          <cell r="D194" t="str">
            <v>DOM_CR</v>
          </cell>
          <cell r="E194" t="str">
            <v>STEBAS</v>
          </cell>
          <cell r="G194">
            <v>0</v>
          </cell>
          <cell r="H194">
            <v>0</v>
          </cell>
          <cell r="I194">
            <v>0</v>
          </cell>
          <cell r="J194">
            <v>15012</v>
          </cell>
        </row>
        <row r="195">
          <cell r="B195">
            <v>450000483</v>
          </cell>
          <cell r="C195" t="str">
            <v>Mulpha Group - Tristania Way, Sanctuary Cove, Hope Island</v>
          </cell>
          <cell r="D195" t="str">
            <v>DOM_CR</v>
          </cell>
          <cell r="E195" t="str">
            <v>CHRARM</v>
          </cell>
          <cell r="G195">
            <v>0</v>
          </cell>
          <cell r="H195">
            <v>0</v>
          </cell>
          <cell r="I195">
            <v>0</v>
          </cell>
          <cell r="J195">
            <v>6458.15</v>
          </cell>
        </row>
        <row r="196">
          <cell r="B196">
            <v>450000484</v>
          </cell>
          <cell r="C196" t="str">
            <v>Mulpha Group - Hillcrest Place, Sanctuary Cove, Hope Island</v>
          </cell>
          <cell r="D196" t="str">
            <v>DOM_CR</v>
          </cell>
          <cell r="E196" t="str">
            <v>CHRARM</v>
          </cell>
          <cell r="G196">
            <v>0</v>
          </cell>
          <cell r="H196">
            <v>0</v>
          </cell>
          <cell r="I196">
            <v>0</v>
          </cell>
          <cell r="J196">
            <v>17715.23</v>
          </cell>
        </row>
        <row r="197">
          <cell r="B197">
            <v>450000487</v>
          </cell>
          <cell r="C197" t="str">
            <v>Hope Island Harbour Village (Headworks), Glengallon Way, Hop</v>
          </cell>
          <cell r="D197" t="str">
            <v>DOM_CR</v>
          </cell>
          <cell r="E197" t="str">
            <v>CHRARM</v>
          </cell>
          <cell r="G197">
            <v>0</v>
          </cell>
          <cell r="H197">
            <v>0</v>
          </cell>
          <cell r="I197">
            <v>0</v>
          </cell>
          <cell r="J197">
            <v>368</v>
          </cell>
        </row>
        <row r="198">
          <cell r="B198">
            <v>450000490</v>
          </cell>
          <cell r="C198" t="str">
            <v>Big Sky Coomera Stage 5</v>
          </cell>
          <cell r="D198" t="str">
            <v>DOM_CR</v>
          </cell>
          <cell r="E198" t="str">
            <v>CHRARM</v>
          </cell>
          <cell r="G198">
            <v>0</v>
          </cell>
          <cell r="H198">
            <v>0</v>
          </cell>
          <cell r="I198">
            <v>0</v>
          </cell>
          <cell r="J198">
            <v>1102.5</v>
          </cell>
        </row>
        <row r="199">
          <cell r="B199">
            <v>450000492</v>
          </cell>
          <cell r="C199" t="str">
            <v>Hillcroft at Belmont, Lot 15 Dairy Swamp Rd, Belmont</v>
          </cell>
          <cell r="D199" t="str">
            <v>DOM_CR</v>
          </cell>
          <cell r="E199" t="str">
            <v>STEBAS</v>
          </cell>
          <cell r="G199">
            <v>0</v>
          </cell>
          <cell r="H199">
            <v>0</v>
          </cell>
          <cell r="I199">
            <v>0</v>
          </cell>
          <cell r="J199">
            <v>5580.22</v>
          </cell>
        </row>
        <row r="200">
          <cell r="B200">
            <v>450000493</v>
          </cell>
          <cell r="C200" t="str">
            <v>Village 6, Stages 5 &amp; 6 Woodlands, Conondale Way, Waterford</v>
          </cell>
          <cell r="D200" t="str">
            <v>DOM_CR</v>
          </cell>
          <cell r="E200" t="str">
            <v>STEBAS</v>
          </cell>
          <cell r="G200">
            <v>0</v>
          </cell>
          <cell r="H200">
            <v>0</v>
          </cell>
          <cell r="I200">
            <v>0</v>
          </cell>
          <cell r="J200">
            <v>328.5</v>
          </cell>
        </row>
        <row r="201">
          <cell r="B201">
            <v>450000501</v>
          </cell>
          <cell r="C201" t="str">
            <v>Stage 45A &amp; 45B, 259 Green Camp Rd, Wakerley</v>
          </cell>
          <cell r="D201" t="str">
            <v>DOM_CR</v>
          </cell>
          <cell r="E201" t="str">
            <v>STEBAS</v>
          </cell>
          <cell r="G201">
            <v>0</v>
          </cell>
          <cell r="H201">
            <v>0</v>
          </cell>
          <cell r="I201">
            <v>0</v>
          </cell>
          <cell r="J201">
            <v>368</v>
          </cell>
        </row>
        <row r="202">
          <cell r="B202">
            <v>450000502</v>
          </cell>
          <cell r="C202" t="str">
            <v>Woodlands Village 6, Stages 7,8,9, Grand Terrace, Waterford</v>
          </cell>
          <cell r="D202" t="str">
            <v>DOM_CR</v>
          </cell>
          <cell r="E202" t="str">
            <v>STEBAS</v>
          </cell>
          <cell r="G202">
            <v>0</v>
          </cell>
          <cell r="H202">
            <v>0</v>
          </cell>
          <cell r="I202">
            <v>0</v>
          </cell>
          <cell r="J202">
            <v>622</v>
          </cell>
        </row>
        <row r="203">
          <cell r="B203">
            <v>450000503</v>
          </cell>
          <cell r="C203" t="str">
            <v>Woodlands Village 5, Stages 3,9,10, Grand Terrace Waterford</v>
          </cell>
          <cell r="D203" t="str">
            <v>DOM_CR</v>
          </cell>
          <cell r="E203" t="str">
            <v>STEBAS</v>
          </cell>
          <cell r="G203">
            <v>0</v>
          </cell>
          <cell r="H203">
            <v>0</v>
          </cell>
          <cell r="I203">
            <v>0</v>
          </cell>
          <cell r="J203">
            <v>804.5</v>
          </cell>
        </row>
        <row r="204">
          <cell r="B204">
            <v>450000504</v>
          </cell>
          <cell r="C204" t="str">
            <v>Park Edge Stage 14-16, Park Edge Drive, Springfield Lake</v>
          </cell>
          <cell r="D204" t="str">
            <v>DOM_CR</v>
          </cell>
          <cell r="E204" t="str">
            <v>PHIBOU</v>
          </cell>
          <cell r="G204">
            <v>0</v>
          </cell>
          <cell r="H204">
            <v>0</v>
          </cell>
          <cell r="I204">
            <v>1029.22</v>
          </cell>
          <cell r="J204">
            <v>7051.88</v>
          </cell>
        </row>
        <row r="205">
          <cell r="B205">
            <v>450000512</v>
          </cell>
          <cell r="C205" t="str">
            <v>Big Sky Coomera Stage 6</v>
          </cell>
          <cell r="D205" t="str">
            <v>DOM_CR</v>
          </cell>
          <cell r="E205" t="str">
            <v>CHRARM</v>
          </cell>
          <cell r="G205">
            <v>0</v>
          </cell>
          <cell r="H205">
            <v>0</v>
          </cell>
          <cell r="I205">
            <v>0</v>
          </cell>
          <cell r="J205">
            <v>1174</v>
          </cell>
        </row>
        <row r="206">
          <cell r="B206">
            <v>450000514</v>
          </cell>
          <cell r="C206" t="str">
            <v>PRA Developers, 784 Blunder Rd, Doolandella</v>
          </cell>
          <cell r="D206" t="str">
            <v>DOM_CR</v>
          </cell>
          <cell r="E206" t="str">
            <v>PHIBOU</v>
          </cell>
          <cell r="G206">
            <v>0</v>
          </cell>
          <cell r="H206">
            <v>0</v>
          </cell>
          <cell r="I206">
            <v>0</v>
          </cell>
          <cell r="J206">
            <v>8048.41</v>
          </cell>
        </row>
        <row r="207">
          <cell r="B207">
            <v>450000515</v>
          </cell>
          <cell r="C207" t="str">
            <v>Tarlington Estate, Lot 1-3 Ramsay St, Toowoomba</v>
          </cell>
          <cell r="D207" t="str">
            <v>DOM_CR</v>
          </cell>
          <cell r="E207" t="str">
            <v>CHRARM</v>
          </cell>
          <cell r="G207">
            <v>0</v>
          </cell>
          <cell r="H207">
            <v>0</v>
          </cell>
          <cell r="I207">
            <v>2074.4899999999998</v>
          </cell>
          <cell r="J207">
            <v>19693.32</v>
          </cell>
        </row>
        <row r="208">
          <cell r="B208">
            <v>450000519</v>
          </cell>
          <cell r="C208" t="str">
            <v>Devine Yawalapha, Lot 8-11 Yawalapha Rd, Pimpama</v>
          </cell>
          <cell r="D208" t="str">
            <v>DOM_CR</v>
          </cell>
          <cell r="E208" t="str">
            <v>CHRARM</v>
          </cell>
          <cell r="G208">
            <v>0</v>
          </cell>
          <cell r="H208">
            <v>0</v>
          </cell>
          <cell r="I208">
            <v>474.5</v>
          </cell>
          <cell r="J208">
            <v>474.5</v>
          </cell>
        </row>
        <row r="209">
          <cell r="B209">
            <v>450000542</v>
          </cell>
          <cell r="C209" t="str">
            <v>Development Mgt Solutions, 462 Manly Rd, Wakerley</v>
          </cell>
          <cell r="D209" t="str">
            <v>DOM_CR</v>
          </cell>
          <cell r="E209" t="str">
            <v>STEBAS</v>
          </cell>
          <cell r="G209">
            <v>11453</v>
          </cell>
          <cell r="H209">
            <v>0</v>
          </cell>
          <cell r="I209">
            <v>0</v>
          </cell>
          <cell r="J209">
            <v>2978.58</v>
          </cell>
        </row>
        <row r="210">
          <cell r="B210">
            <v>450000549</v>
          </cell>
          <cell r="C210" t="str">
            <v>Hope Island Villas - John Lund Dr  Hope Island</v>
          </cell>
          <cell r="D210" t="str">
            <v>DOM_CR</v>
          </cell>
          <cell r="E210" t="str">
            <v>CHRARM</v>
          </cell>
          <cell r="G210">
            <v>19687</v>
          </cell>
          <cell r="H210">
            <v>0</v>
          </cell>
          <cell r="I210">
            <v>0</v>
          </cell>
          <cell r="J210">
            <v>615</v>
          </cell>
        </row>
        <row r="211">
          <cell r="B211">
            <v>450000556</v>
          </cell>
          <cell r="C211" t="str">
            <v>Sanctuary Cove Block 6</v>
          </cell>
          <cell r="D211" t="str">
            <v>DOM_CR</v>
          </cell>
          <cell r="E211" t="str">
            <v>CHRARM</v>
          </cell>
          <cell r="G211">
            <v>32625</v>
          </cell>
          <cell r="H211">
            <v>0</v>
          </cell>
          <cell r="I211">
            <v>5201.76</v>
          </cell>
          <cell r="J211">
            <v>5201.76</v>
          </cell>
        </row>
        <row r="212">
          <cell r="B212">
            <v>450000557</v>
          </cell>
          <cell r="C212" t="str">
            <v>Sequana Retirement Village St 4</v>
          </cell>
          <cell r="D212" t="str">
            <v>DOM_CR</v>
          </cell>
          <cell r="E212" t="str">
            <v>CHRARM</v>
          </cell>
          <cell r="G212">
            <v>4083</v>
          </cell>
          <cell r="H212">
            <v>0</v>
          </cell>
          <cell r="I212">
            <v>292</v>
          </cell>
          <cell r="J212">
            <v>986</v>
          </cell>
        </row>
        <row r="213">
          <cell r="B213">
            <v>450000558</v>
          </cell>
          <cell r="C213" t="str">
            <v>Delfin - Woodlands Village 5 stage 8</v>
          </cell>
          <cell r="D213" t="str">
            <v>DOM_CR</v>
          </cell>
          <cell r="E213" t="str">
            <v>STEBAS</v>
          </cell>
          <cell r="G213">
            <v>10646</v>
          </cell>
          <cell r="H213">
            <v>0</v>
          </cell>
          <cell r="I213">
            <v>134</v>
          </cell>
          <cell r="J213">
            <v>134</v>
          </cell>
        </row>
        <row r="214">
          <cell r="B214">
            <v>450000559</v>
          </cell>
          <cell r="C214" t="str">
            <v>Delfin - Woodlands Village 5 stage 12</v>
          </cell>
          <cell r="D214" t="str">
            <v>DOM_CR</v>
          </cell>
          <cell r="E214" t="str">
            <v>STEBAS</v>
          </cell>
          <cell r="G214">
            <v>10646</v>
          </cell>
          <cell r="H214">
            <v>0</v>
          </cell>
          <cell r="I214">
            <v>134</v>
          </cell>
          <cell r="J214">
            <v>134</v>
          </cell>
        </row>
        <row r="215">
          <cell r="B215">
            <v>450000560</v>
          </cell>
          <cell r="C215" t="str">
            <v>Delfin - Woodlands Village 5 stage 13</v>
          </cell>
          <cell r="D215" t="str">
            <v>DOM_CR</v>
          </cell>
          <cell r="E215" t="str">
            <v>STEBAS</v>
          </cell>
          <cell r="G215">
            <v>10646</v>
          </cell>
          <cell r="H215">
            <v>0</v>
          </cell>
          <cell r="I215">
            <v>134</v>
          </cell>
          <cell r="J215">
            <v>134</v>
          </cell>
        </row>
        <row r="216">
          <cell r="B216">
            <v>450000561</v>
          </cell>
          <cell r="C216" t="str">
            <v>QM Properties 152-164 Pascoe St Ormeau</v>
          </cell>
          <cell r="D216" t="str">
            <v>DOM_CR</v>
          </cell>
          <cell r="E216" t="str">
            <v>STEBAS</v>
          </cell>
          <cell r="G216">
            <v>15568</v>
          </cell>
          <cell r="H216">
            <v>0</v>
          </cell>
          <cell r="I216">
            <v>134</v>
          </cell>
          <cell r="J216">
            <v>134</v>
          </cell>
        </row>
        <row r="217">
          <cell r="B217">
            <v>450000562</v>
          </cell>
          <cell r="C217" t="str">
            <v>Delfin - Woodlands Village 4 stage 1</v>
          </cell>
          <cell r="D217" t="str">
            <v>DOM_CR</v>
          </cell>
          <cell r="E217" t="str">
            <v>STEBAS</v>
          </cell>
          <cell r="G217">
            <v>17064</v>
          </cell>
          <cell r="H217">
            <v>0</v>
          </cell>
          <cell r="I217">
            <v>134</v>
          </cell>
          <cell r="J217">
            <v>134</v>
          </cell>
        </row>
        <row r="218">
          <cell r="B218">
            <v>450000569</v>
          </cell>
          <cell r="C218" t="str">
            <v>Northview  Parade Benowa</v>
          </cell>
          <cell r="D218" t="str">
            <v>DOM_CR</v>
          </cell>
          <cell r="E218" t="str">
            <v>CHRARM</v>
          </cell>
          <cell r="G218">
            <v>6275</v>
          </cell>
          <cell r="H218">
            <v>0</v>
          </cell>
          <cell r="I218">
            <v>347</v>
          </cell>
          <cell r="J218">
            <v>347</v>
          </cell>
        </row>
        <row r="219">
          <cell r="D219" t="str">
            <v>DOM_CR Total</v>
          </cell>
          <cell r="I219">
            <v>254255.37</v>
          </cell>
          <cell r="J219">
            <v>3975992.3099999987</v>
          </cell>
        </row>
        <row r="220">
          <cell r="B220">
            <v>450000526</v>
          </cell>
          <cell r="C220" t="str">
            <v>Highland Reserve, Stage 6b, Reserve Rd, Upper Coomera</v>
          </cell>
          <cell r="D220" t="str">
            <v>GRDMNEST</v>
          </cell>
          <cell r="E220" t="str">
            <v>STEBAS</v>
          </cell>
          <cell r="G220">
            <v>0</v>
          </cell>
          <cell r="H220">
            <v>0</v>
          </cell>
          <cell r="I220">
            <v>5303.2</v>
          </cell>
          <cell r="J220">
            <v>16821.48</v>
          </cell>
        </row>
        <row r="221">
          <cell r="B221">
            <v>450000527</v>
          </cell>
          <cell r="C221" t="str">
            <v>Woodlands Village 5, Stage 7, Frankland St, Waterford</v>
          </cell>
          <cell r="D221" t="str">
            <v>GRDMNEST</v>
          </cell>
          <cell r="E221" t="str">
            <v>STEBAS</v>
          </cell>
          <cell r="G221">
            <v>0</v>
          </cell>
          <cell r="H221">
            <v>0</v>
          </cell>
          <cell r="I221">
            <v>0</v>
          </cell>
          <cell r="J221">
            <v>182.5</v>
          </cell>
        </row>
        <row r="222">
          <cell r="B222">
            <v>450000528</v>
          </cell>
          <cell r="C222" t="str">
            <v>Woodlands Village 5, Stage 11, Frankland St, Waterford</v>
          </cell>
          <cell r="D222" t="str">
            <v>GRDMNEST</v>
          </cell>
          <cell r="E222" t="str">
            <v>STEBAS</v>
          </cell>
          <cell r="G222">
            <v>0</v>
          </cell>
          <cell r="H222">
            <v>0</v>
          </cell>
          <cell r="I222">
            <v>134</v>
          </cell>
          <cell r="J222">
            <v>280</v>
          </cell>
        </row>
        <row r="223">
          <cell r="B223">
            <v>450000529</v>
          </cell>
          <cell r="C223" t="str">
            <v>Woodlands Village 5, Stage 14, Frankland St, Waterford</v>
          </cell>
          <cell r="D223" t="str">
            <v>GRDMNEST</v>
          </cell>
          <cell r="E223" t="str">
            <v>STEBAS</v>
          </cell>
          <cell r="G223">
            <v>0</v>
          </cell>
          <cell r="H223">
            <v>0</v>
          </cell>
          <cell r="I223">
            <v>134</v>
          </cell>
          <cell r="J223">
            <v>280</v>
          </cell>
        </row>
        <row r="224">
          <cell r="B224">
            <v>450000530</v>
          </cell>
          <cell r="C224" t="str">
            <v>Woodlands Village 5, Stage 15, Frankland St, Waterford</v>
          </cell>
          <cell r="D224" t="str">
            <v>GRDMNEST</v>
          </cell>
          <cell r="E224" t="str">
            <v>STEBAS</v>
          </cell>
          <cell r="G224">
            <v>0</v>
          </cell>
          <cell r="H224">
            <v>0</v>
          </cell>
          <cell r="I224">
            <v>134</v>
          </cell>
          <cell r="J224">
            <v>280</v>
          </cell>
        </row>
        <row r="225">
          <cell r="B225">
            <v>450000537</v>
          </cell>
          <cell r="C225" t="str">
            <v>Woodlands Village 5, Stage 4, Frankland St, Waterford</v>
          </cell>
          <cell r="D225" t="str">
            <v>GRDMNEST</v>
          </cell>
          <cell r="E225" t="str">
            <v>STEBAS</v>
          </cell>
          <cell r="G225">
            <v>0</v>
          </cell>
          <cell r="H225">
            <v>0</v>
          </cell>
          <cell r="I225">
            <v>0</v>
          </cell>
          <cell r="J225">
            <v>182.5</v>
          </cell>
        </row>
        <row r="226">
          <cell r="B226">
            <v>450000555</v>
          </cell>
          <cell r="C226" t="str">
            <v>Highland Reserve Stage 6c, Heatherdale Dr Upp Coomera</v>
          </cell>
          <cell r="D226" t="str">
            <v>GRDMNEST</v>
          </cell>
          <cell r="E226" t="str">
            <v>CHRARM</v>
          </cell>
          <cell r="G226">
            <v>11175</v>
          </cell>
          <cell r="H226">
            <v>0</v>
          </cell>
          <cell r="I226">
            <v>310.45</v>
          </cell>
          <cell r="J226">
            <v>1180.95</v>
          </cell>
        </row>
        <row r="227">
          <cell r="D227" t="str">
            <v>GRDMNEST Total</v>
          </cell>
          <cell r="I227">
            <v>6015.65</v>
          </cell>
          <cell r="J227">
            <v>19207.43</v>
          </cell>
        </row>
        <row r="228">
          <cell r="B228">
            <v>450000552</v>
          </cell>
          <cell r="C228" t="str">
            <v>Dolandella Headwork, Gooderham Rd,Camden Rd,Willawong</v>
          </cell>
          <cell r="D228" t="str">
            <v>GRDMNEXI</v>
          </cell>
          <cell r="E228" t="str">
            <v>EVAWHI</v>
          </cell>
          <cell r="G228">
            <v>291460.65999999997</v>
          </cell>
          <cell r="H228">
            <v>0</v>
          </cell>
          <cell r="I228">
            <v>0</v>
          </cell>
          <cell r="J228">
            <v>208516.52</v>
          </cell>
        </row>
        <row r="229">
          <cell r="B229">
            <v>450000553</v>
          </cell>
          <cell r="C229" t="str">
            <v>Doolandella Headwork,Anala Avenue, King Avenue, Blunder Rd,</v>
          </cell>
          <cell r="D229" t="str">
            <v>GRDMNEXI</v>
          </cell>
          <cell r="E229" t="str">
            <v>PHIBOU</v>
          </cell>
          <cell r="G229">
            <v>513408</v>
          </cell>
          <cell r="H229">
            <v>0</v>
          </cell>
          <cell r="I229">
            <v>5780</v>
          </cell>
          <cell r="J229">
            <v>14259.61</v>
          </cell>
        </row>
        <row r="230">
          <cell r="B230">
            <v>450000554</v>
          </cell>
          <cell r="C230" t="str">
            <v>Head works for Amity Rd and Kerkin Rd South  Pimpama</v>
          </cell>
          <cell r="D230" t="str">
            <v>GRDMNEXI</v>
          </cell>
          <cell r="E230" t="str">
            <v>CHRARM</v>
          </cell>
          <cell r="G230">
            <v>95977</v>
          </cell>
          <cell r="H230">
            <v>0</v>
          </cell>
          <cell r="I230">
            <v>78808.52</v>
          </cell>
          <cell r="J230">
            <v>109401.4</v>
          </cell>
        </row>
        <row r="231">
          <cell r="D231" t="str">
            <v>GRDMNEXI Total</v>
          </cell>
          <cell r="I231">
            <v>84588.52</v>
          </cell>
          <cell r="J231">
            <v>332177.53000000003</v>
          </cell>
        </row>
        <row r="232">
          <cell r="B232">
            <v>450000311</v>
          </cell>
          <cell r="C232" t="str">
            <v>Delfin Springfield Estate - Wild flower</v>
          </cell>
          <cell r="D232" t="str">
            <v>MNS_CR</v>
          </cell>
          <cell r="E232" t="str">
            <v>PHIBOU</v>
          </cell>
          <cell r="G232">
            <v>0</v>
          </cell>
          <cell r="H232">
            <v>21143.55</v>
          </cell>
          <cell r="I232">
            <v>0</v>
          </cell>
          <cell r="J232">
            <v>19802.400000000001</v>
          </cell>
        </row>
        <row r="233">
          <cell r="B233">
            <v>450000312</v>
          </cell>
          <cell r="C233" t="str">
            <v>Delfin Springfield Estate - Park Edge</v>
          </cell>
          <cell r="D233" t="str">
            <v>MNS_CR</v>
          </cell>
          <cell r="E233" t="str">
            <v>PHIBOU</v>
          </cell>
          <cell r="G233">
            <v>0</v>
          </cell>
          <cell r="H233">
            <v>30559.32</v>
          </cell>
          <cell r="I233">
            <v>0</v>
          </cell>
          <cell r="J233">
            <v>1705.6</v>
          </cell>
        </row>
        <row r="234">
          <cell r="B234">
            <v>450000320</v>
          </cell>
          <cell r="C234" t="str">
            <v>Delfin Springfield Estate - Headworks</v>
          </cell>
          <cell r="D234" t="str">
            <v>MNS_CR</v>
          </cell>
          <cell r="E234" t="str">
            <v>PHIBOU</v>
          </cell>
          <cell r="G234">
            <v>0</v>
          </cell>
          <cell r="H234">
            <v>150277.23000000001</v>
          </cell>
          <cell r="I234">
            <v>0</v>
          </cell>
          <cell r="J234">
            <v>39892.17</v>
          </cell>
        </row>
        <row r="235">
          <cell r="B235">
            <v>450000322</v>
          </cell>
          <cell r="C235" t="str">
            <v>Headworks, Eggersdorf Rd, Riverside Sanctuary</v>
          </cell>
          <cell r="D235" t="str">
            <v>MNS_CR</v>
          </cell>
          <cell r="E235" t="str">
            <v>STEBAS</v>
          </cell>
          <cell r="G235">
            <v>0</v>
          </cell>
          <cell r="H235">
            <v>43845.45</v>
          </cell>
          <cell r="I235">
            <v>0</v>
          </cell>
          <cell r="J235">
            <v>0</v>
          </cell>
        </row>
        <row r="236">
          <cell r="B236">
            <v>450000323</v>
          </cell>
          <cell r="C236" t="str">
            <v>Eggersdorf Rd, Riverside Sanctuary</v>
          </cell>
          <cell r="D236" t="str">
            <v>MNS_CR</v>
          </cell>
          <cell r="E236" t="str">
            <v>STEBAS</v>
          </cell>
          <cell r="G236">
            <v>0</v>
          </cell>
          <cell r="H236">
            <v>21082.15</v>
          </cell>
          <cell r="I236">
            <v>0</v>
          </cell>
          <cell r="J236">
            <v>2209.69</v>
          </cell>
        </row>
        <row r="237">
          <cell r="B237">
            <v>450000324</v>
          </cell>
          <cell r="C237" t="str">
            <v>Headworks, Village 5, Jarvis Rd, Waterford</v>
          </cell>
          <cell r="D237" t="str">
            <v>MNS_CR</v>
          </cell>
          <cell r="E237" t="str">
            <v>STEBAS</v>
          </cell>
          <cell r="G237">
            <v>0</v>
          </cell>
          <cell r="H237">
            <v>1761.55</v>
          </cell>
          <cell r="I237">
            <v>0</v>
          </cell>
          <cell r="J237">
            <v>344.56</v>
          </cell>
        </row>
        <row r="238">
          <cell r="B238">
            <v>450000325</v>
          </cell>
          <cell r="C238" t="str">
            <v>Village 5, Jarvis Rd, Waterford</v>
          </cell>
          <cell r="D238" t="str">
            <v>MNS_CR</v>
          </cell>
          <cell r="E238" t="str">
            <v>STEBAS</v>
          </cell>
          <cell r="G238">
            <v>0</v>
          </cell>
          <cell r="H238">
            <v>8744.1299999999992</v>
          </cell>
          <cell r="I238">
            <v>0</v>
          </cell>
          <cell r="J238">
            <v>15443.56</v>
          </cell>
        </row>
        <row r="239">
          <cell r="D239" t="str">
            <v>MNS_CR Total</v>
          </cell>
          <cell r="I239">
            <v>0</v>
          </cell>
          <cell r="J239">
            <v>79397.98</v>
          </cell>
        </row>
        <row r="240">
          <cell r="B240">
            <v>451000100</v>
          </cell>
          <cell r="C240" t="str">
            <v>Allgas (UnReg)</v>
          </cell>
          <cell r="D240" t="str">
            <v>NA</v>
          </cell>
          <cell r="E240" t="str">
            <v>ANTCRO</v>
          </cell>
          <cell r="G240">
            <v>0</v>
          </cell>
          <cell r="H240">
            <v>0</v>
          </cell>
          <cell r="I240">
            <v>0</v>
          </cell>
          <cell r="J240">
            <v>5844.1</v>
          </cell>
        </row>
        <row r="241">
          <cell r="D241" t="str">
            <v>NA Total</v>
          </cell>
          <cell r="I241">
            <v>0</v>
          </cell>
          <cell r="J241">
            <v>5844.1</v>
          </cell>
        </row>
        <row r="242">
          <cell r="B242">
            <v>450000406</v>
          </cell>
          <cell r="C242" t="str">
            <v>Ipswich Motorway Upgrade Item 6 (SAFElink Alliance), Centena</v>
          </cell>
          <cell r="D242" t="str">
            <v>RECOV</v>
          </cell>
          <cell r="E242" t="str">
            <v>EVAWHI</v>
          </cell>
          <cell r="G242">
            <v>0</v>
          </cell>
          <cell r="H242">
            <v>222.63</v>
          </cell>
          <cell r="I242">
            <v>0</v>
          </cell>
          <cell r="J242">
            <v>-222.63</v>
          </cell>
        </row>
        <row r="243">
          <cell r="D243" t="str">
            <v>RECOV Total</v>
          </cell>
          <cell r="I243">
            <v>0</v>
          </cell>
          <cell r="J243">
            <v>-222.63</v>
          </cell>
        </row>
        <row r="244">
          <cell r="B244">
            <v>450000154</v>
          </cell>
          <cell r="C244" t="str">
            <v>Pimpama River Tie Ins</v>
          </cell>
          <cell r="D244" t="str">
            <v>RENEWAL</v>
          </cell>
          <cell r="E244" t="str">
            <v>COLMOR</v>
          </cell>
          <cell r="G244">
            <v>0</v>
          </cell>
          <cell r="H244">
            <v>97699.64</v>
          </cell>
          <cell r="I244">
            <v>0</v>
          </cell>
          <cell r="J244">
            <v>28117.55</v>
          </cell>
        </row>
        <row r="245">
          <cell r="B245">
            <v>450000187</v>
          </cell>
          <cell r="C245" t="str">
            <v>Gas Renewal &lt;$50k</v>
          </cell>
          <cell r="D245" t="str">
            <v>RENEWAL</v>
          </cell>
          <cell r="E245" t="str">
            <v>KENDUN</v>
          </cell>
          <cell r="G245">
            <v>0</v>
          </cell>
          <cell r="H245">
            <v>26086.529999999701</v>
          </cell>
          <cell r="I245">
            <v>4459.96</v>
          </cell>
          <cell r="J245">
            <v>123599.64</v>
          </cell>
        </row>
        <row r="246">
          <cell r="B246">
            <v>450000189</v>
          </cell>
          <cell r="C246" t="str">
            <v>TWBA Gas network renewal 06-07</v>
          </cell>
          <cell r="D246" t="str">
            <v>RENEWAL</v>
          </cell>
          <cell r="E246" t="str">
            <v>KENDUN</v>
          </cell>
          <cell r="G246">
            <v>0</v>
          </cell>
          <cell r="H246">
            <v>12520.49</v>
          </cell>
          <cell r="I246">
            <v>0</v>
          </cell>
          <cell r="J246">
            <v>106207.31</v>
          </cell>
        </row>
        <row r="247">
          <cell r="B247">
            <v>450000190</v>
          </cell>
          <cell r="C247" t="str">
            <v>TenYearTest</v>
          </cell>
          <cell r="D247" t="str">
            <v>RENEWAL</v>
          </cell>
          <cell r="E247" t="str">
            <v>GREBAI</v>
          </cell>
          <cell r="G247">
            <v>0</v>
          </cell>
          <cell r="H247">
            <v>145.449999999976</v>
          </cell>
          <cell r="I247">
            <v>0</v>
          </cell>
          <cell r="J247">
            <v>229128.06</v>
          </cell>
        </row>
        <row r="248">
          <cell r="B248">
            <v>450000196</v>
          </cell>
          <cell r="C248" t="str">
            <v>Runcorn 1 GS</v>
          </cell>
          <cell r="D248" t="str">
            <v>RENEWAL</v>
          </cell>
          <cell r="E248" t="str">
            <v>ALAHER</v>
          </cell>
          <cell r="G248">
            <v>0</v>
          </cell>
          <cell r="H248">
            <v>0</v>
          </cell>
          <cell r="I248">
            <v>0</v>
          </cell>
          <cell r="J248">
            <v>3796</v>
          </cell>
        </row>
        <row r="249">
          <cell r="B249">
            <v>450000228</v>
          </cell>
          <cell r="C249" t="str">
            <v>Highgate Hill Renewal Project 1 (HHRP:1)</v>
          </cell>
          <cell r="D249" t="str">
            <v>RENEWAL</v>
          </cell>
          <cell r="E249" t="str">
            <v>EVAWHI</v>
          </cell>
          <cell r="G249">
            <v>0</v>
          </cell>
          <cell r="H249">
            <v>0</v>
          </cell>
          <cell r="I249">
            <v>1047.6600000000001</v>
          </cell>
          <cell r="J249">
            <v>75361.66</v>
          </cell>
        </row>
        <row r="250">
          <cell r="B250">
            <v>450000378</v>
          </cell>
          <cell r="C250" t="str">
            <v>Heathwood Gas Main Relocation</v>
          </cell>
          <cell r="D250" t="str">
            <v>RENEWAL</v>
          </cell>
          <cell r="E250" t="str">
            <v>COLMOR</v>
          </cell>
          <cell r="G250">
            <v>0</v>
          </cell>
          <cell r="H250">
            <v>15310.94</v>
          </cell>
          <cell r="I250">
            <v>0</v>
          </cell>
          <cell r="J250">
            <v>19250.3</v>
          </cell>
        </row>
        <row r="251">
          <cell r="B251">
            <v>450000438</v>
          </cell>
          <cell r="C251" t="str">
            <v>Meter Change - Meters Domestic</v>
          </cell>
          <cell r="D251" t="str">
            <v>RENEWAL</v>
          </cell>
          <cell r="E251" t="str">
            <v>MARHOL</v>
          </cell>
          <cell r="G251">
            <v>0</v>
          </cell>
          <cell r="H251">
            <v>0</v>
          </cell>
          <cell r="I251">
            <v>41509.21</v>
          </cell>
          <cell r="J251">
            <v>304673.83</v>
          </cell>
        </row>
        <row r="252">
          <cell r="B252">
            <v>450000439</v>
          </cell>
          <cell r="C252" t="str">
            <v>Meter Change - Meters Industrial and Commercial &lt; 10TJ/annum</v>
          </cell>
          <cell r="D252" t="str">
            <v>RENEWAL</v>
          </cell>
          <cell r="E252" t="str">
            <v>MARHOL</v>
          </cell>
          <cell r="G252">
            <v>0</v>
          </cell>
          <cell r="H252">
            <v>0</v>
          </cell>
          <cell r="I252">
            <v>2457.1999999999998</v>
          </cell>
          <cell r="J252">
            <v>51564.03</v>
          </cell>
        </row>
        <row r="253">
          <cell r="B253">
            <v>450000440</v>
          </cell>
          <cell r="C253" t="str">
            <v>Meter Change - Meters Industrial and Commercial &gt; 10TJ/annum</v>
          </cell>
          <cell r="D253" t="str">
            <v>RENEWAL</v>
          </cell>
          <cell r="E253" t="str">
            <v>MARHOL</v>
          </cell>
          <cell r="G253">
            <v>0</v>
          </cell>
          <cell r="H253">
            <v>0</v>
          </cell>
          <cell r="I253">
            <v>5359.2</v>
          </cell>
          <cell r="J253">
            <v>30887.51</v>
          </cell>
        </row>
        <row r="254">
          <cell r="B254">
            <v>450000441</v>
          </cell>
          <cell r="C254" t="str">
            <v>Mains Renewal - Block</v>
          </cell>
          <cell r="D254" t="str">
            <v>RENEWAL</v>
          </cell>
          <cell r="E254" t="str">
            <v>DUNCRA</v>
          </cell>
          <cell r="G254">
            <v>0</v>
          </cell>
          <cell r="H254">
            <v>0</v>
          </cell>
          <cell r="I254">
            <v>0</v>
          </cell>
          <cell r="J254">
            <v>5640</v>
          </cell>
        </row>
        <row r="255">
          <cell r="B255">
            <v>450000442</v>
          </cell>
          <cell r="C255" t="str">
            <v>Mains Renewal - Piece</v>
          </cell>
          <cell r="D255" t="str">
            <v>RENEWAL</v>
          </cell>
          <cell r="E255" t="str">
            <v>DUNCRA</v>
          </cell>
          <cell r="G255">
            <v>0</v>
          </cell>
          <cell r="H255">
            <v>0</v>
          </cell>
          <cell r="I255">
            <v>0</v>
          </cell>
          <cell r="J255">
            <v>67357.89</v>
          </cell>
        </row>
        <row r="256">
          <cell r="B256">
            <v>450000443</v>
          </cell>
          <cell r="C256" t="str">
            <v>Service Renewal</v>
          </cell>
          <cell r="D256" t="str">
            <v>RENEWAL</v>
          </cell>
          <cell r="E256" t="str">
            <v>DUNCRA</v>
          </cell>
          <cell r="G256">
            <v>0</v>
          </cell>
          <cell r="H256">
            <v>0</v>
          </cell>
          <cell r="I256">
            <v>6812.8</v>
          </cell>
          <cell r="J256">
            <v>37634.93</v>
          </cell>
        </row>
        <row r="257">
          <cell r="B257">
            <v>450000498</v>
          </cell>
          <cell r="C257" t="str">
            <v>Gold Coast Main Encroachment, Yatala</v>
          </cell>
          <cell r="D257" t="str">
            <v>RENEWAL</v>
          </cell>
          <cell r="E257" t="str">
            <v>PETLAT</v>
          </cell>
          <cell r="G257">
            <v>0</v>
          </cell>
          <cell r="H257">
            <v>0</v>
          </cell>
          <cell r="I257">
            <v>1768</v>
          </cell>
          <cell r="J257">
            <v>8242.68</v>
          </cell>
        </row>
        <row r="258">
          <cell r="B258">
            <v>450000523</v>
          </cell>
          <cell r="C258" t="str">
            <v>Highgate Hill and Norman Park - Mains replacement</v>
          </cell>
          <cell r="D258" t="str">
            <v>RENEWAL</v>
          </cell>
          <cell r="E258" t="str">
            <v>DANMOR</v>
          </cell>
          <cell r="G258">
            <v>0</v>
          </cell>
          <cell r="H258">
            <v>0</v>
          </cell>
          <cell r="I258">
            <v>886446.54</v>
          </cell>
          <cell r="J258">
            <v>1636573.15</v>
          </cell>
        </row>
        <row r="259">
          <cell r="B259">
            <v>450000524</v>
          </cell>
          <cell r="C259" t="str">
            <v>Relocate DN 100 steel gas, Old Goombungee Rd, Harlaxton</v>
          </cell>
          <cell r="D259" t="str">
            <v>RENEWAL</v>
          </cell>
          <cell r="E259" t="str">
            <v>COLMOR</v>
          </cell>
          <cell r="G259">
            <v>0</v>
          </cell>
          <cell r="H259">
            <v>0</v>
          </cell>
          <cell r="I259">
            <v>6131.8</v>
          </cell>
          <cell r="J259">
            <v>10606.32</v>
          </cell>
        </row>
        <row r="260">
          <cell r="B260">
            <v>450000572</v>
          </cell>
          <cell r="C260" t="str">
            <v>Robina Hospital Baulderstone</v>
          </cell>
          <cell r="D260" t="str">
            <v>RENEWAL</v>
          </cell>
          <cell r="E260" t="str">
            <v>ANDFUR</v>
          </cell>
          <cell r="G260">
            <v>46819</v>
          </cell>
          <cell r="H260">
            <v>0</v>
          </cell>
          <cell r="I260">
            <v>625.29999999999995</v>
          </cell>
          <cell r="J260">
            <v>625.29999999999995</v>
          </cell>
        </row>
        <row r="261">
          <cell r="D261" t="str">
            <v>RENEWAL Total</v>
          </cell>
          <cell r="I261">
            <v>956617.67</v>
          </cell>
          <cell r="J261">
            <v>2739266.1599999997</v>
          </cell>
        </row>
        <row r="262">
          <cell r="B262">
            <v>451000142</v>
          </cell>
          <cell r="C262" t="str">
            <v>QNP Moura - Metering Upgrade</v>
          </cell>
          <cell r="D262" t="str">
            <v>UNC_NW</v>
          </cell>
          <cell r="E262" t="str">
            <v>MARHOL</v>
          </cell>
          <cell r="G262">
            <v>0</v>
          </cell>
          <cell r="H262">
            <v>128266.83</v>
          </cell>
          <cell r="I262">
            <v>0</v>
          </cell>
          <cell r="J262">
            <v>0</v>
          </cell>
        </row>
        <row r="263">
          <cell r="B263">
            <v>451000143</v>
          </cell>
          <cell r="C263" t="str">
            <v>Gatton to Gympie Pipeline</v>
          </cell>
          <cell r="D263" t="str">
            <v>UNC_NW</v>
          </cell>
          <cell r="E263" t="str">
            <v>PAUALE</v>
          </cell>
          <cell r="G263">
            <v>0</v>
          </cell>
          <cell r="H263">
            <v>72645.75</v>
          </cell>
          <cell r="I263">
            <v>0</v>
          </cell>
          <cell r="J263">
            <v>21880</v>
          </cell>
        </row>
        <row r="264">
          <cell r="D264" t="str">
            <v>UNC_NW Total</v>
          </cell>
          <cell r="I264">
            <v>0</v>
          </cell>
          <cell r="J264">
            <v>21880</v>
          </cell>
        </row>
        <row r="265">
          <cell r="D265" t="str">
            <v>Grand Total</v>
          </cell>
          <cell r="I265">
            <v>2420910.4</v>
          </cell>
          <cell r="J265">
            <v>15139846.800000003</v>
          </cell>
        </row>
      </sheetData>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6"/>
      <sheetName val="Page 17"/>
      <sheetName val="CP Graph Data"/>
      <sheetName val="Degree Days Data"/>
      <sheetName val="As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Proposed"/>
      <sheetName val="_defntmp_ (2)"/>
      <sheetName val="Sheet3"/>
      <sheetName val="PR-NA"/>
      <sheetName val="_defntmp_"/>
      <sheetName val="Trial balance"/>
      <sheetName val="volumes"/>
    </sheetNames>
    <sheetDataSet>
      <sheetData sheetId="0" refreshError="1">
        <row r="3">
          <cell r="B3" t="str">
            <v>P105 Gas pipeline</v>
          </cell>
        </row>
        <row r="4">
          <cell r="B4" t="str">
            <v>P110 Gas Storage</v>
          </cell>
        </row>
        <row r="5">
          <cell r="B5" t="str">
            <v>P115 Gas Processing</v>
          </cell>
        </row>
        <row r="6">
          <cell r="B6" t="str">
            <v>P130 Electricity Transmission</v>
          </cell>
        </row>
        <row r="7">
          <cell r="B7" t="str">
            <v>P135 Electricity Generation</v>
          </cell>
        </row>
        <row r="8">
          <cell r="B8" t="str">
            <v>P180 Other</v>
          </cell>
        </row>
        <row r="9">
          <cell r="B9" t="str">
            <v>P185 Equity accounted Profits</v>
          </cell>
        </row>
        <row r="10">
          <cell r="B10" t="str">
            <v>P195 Passthrough Revenue</v>
          </cell>
        </row>
        <row r="11">
          <cell r="B11" t="str">
            <v>P305 O&amp;M</v>
          </cell>
        </row>
        <row r="12">
          <cell r="B12" t="str">
            <v>P310 Additional Services</v>
          </cell>
        </row>
        <row r="13">
          <cell r="B13" t="str">
            <v>P315 OpCosts - Spares</v>
          </cell>
        </row>
        <row r="14">
          <cell r="B14" t="str">
            <v>P316 OpCosts - Energy</v>
          </cell>
        </row>
        <row r="15">
          <cell r="B15" t="str">
            <v>P317 OpCosts - Connection</v>
          </cell>
        </row>
        <row r="16">
          <cell r="B16" t="str">
            <v>P320 Tech Services</v>
          </cell>
        </row>
        <row r="17">
          <cell r="B17" t="str">
            <v>P325 Asset Licence fees</v>
          </cell>
        </row>
        <row r="18">
          <cell r="B18" t="str">
            <v>P330 Rates and Taxes</v>
          </cell>
        </row>
        <row r="19">
          <cell r="B19" t="str">
            <v>P335 Insurance</v>
          </cell>
        </row>
        <row r="20">
          <cell r="B20" t="str">
            <v>P340 Communications</v>
          </cell>
        </row>
        <row r="21">
          <cell r="B21" t="str">
            <v>P345 Gas Stock</v>
          </cell>
        </row>
        <row r="22">
          <cell r="B22" t="str">
            <v>P405 Contracted Equip / Service &amp; licences</v>
          </cell>
        </row>
        <row r="23">
          <cell r="B23" t="str">
            <v>P410 Repairs and Maintenance</v>
          </cell>
        </row>
        <row r="24">
          <cell r="B24" t="str">
            <v>P415 Salaries and Wages</v>
          </cell>
        </row>
        <row r="25">
          <cell r="B25" t="str">
            <v>P420 Costs of Employment</v>
          </cell>
        </row>
        <row r="26">
          <cell r="B26" t="str">
            <v>P425 Outside staff and Services</v>
          </cell>
        </row>
        <row r="27">
          <cell r="B27" t="str">
            <v>P430 Travel and Entertainment</v>
          </cell>
        </row>
        <row r="28">
          <cell r="B28" t="str">
            <v>P440 Property Costs</v>
          </cell>
        </row>
        <row r="29">
          <cell r="B29" t="str">
            <v>P445 Office Admin</v>
          </cell>
        </row>
        <row r="30">
          <cell r="B30" t="str">
            <v>P450 Corp Affairs</v>
          </cell>
        </row>
        <row r="31">
          <cell r="B31" t="str">
            <v>P455 Donations</v>
          </cell>
        </row>
        <row r="32">
          <cell r="B32" t="str">
            <v>P457 Sponsorships</v>
          </cell>
        </row>
        <row r="33">
          <cell r="B33" t="str">
            <v>P460 Marketing / Advertising</v>
          </cell>
        </row>
        <row r="34">
          <cell r="B34" t="str">
            <v>P480 Other Direct costs</v>
          </cell>
        </row>
        <row r="35">
          <cell r="B35" t="str">
            <v>P481 Miscellaneous</v>
          </cell>
        </row>
        <row r="36">
          <cell r="B36" t="str">
            <v>P485 Project Provision</v>
          </cell>
        </row>
        <row r="37">
          <cell r="B37" t="str">
            <v>P495 Passthrough Costs</v>
          </cell>
        </row>
        <row r="38">
          <cell r="B38" t="str">
            <v>P498 Costs recovered</v>
          </cell>
        </row>
        <row r="39">
          <cell r="B39" t="str">
            <v>P601 Costs Recovered</v>
          </cell>
        </row>
        <row r="40">
          <cell r="B40" t="str">
            <v>P611 Costs Charged</v>
          </cell>
        </row>
        <row r="41">
          <cell r="B41" t="str">
            <v>P650 IE Sales</v>
          </cell>
        </row>
        <row r="42">
          <cell r="B42" t="str">
            <v>P655 IE Costs</v>
          </cell>
        </row>
        <row r="43">
          <cell r="B43" t="str">
            <v>P705 Deferred Expenditure</v>
          </cell>
        </row>
        <row r="44">
          <cell r="B44" t="str">
            <v>P710 Goodwill Write off</v>
          </cell>
        </row>
        <row r="45">
          <cell r="B45" t="str">
            <v>P720 Depn on Leased Assets</v>
          </cell>
        </row>
        <row r="46">
          <cell r="B46" t="str">
            <v>P725 Depn on Property, Plant and Equipment</v>
          </cell>
        </row>
        <row r="47">
          <cell r="B47" t="str">
            <v>P730 Impairment of Non-Current Assets</v>
          </cell>
        </row>
        <row r="48">
          <cell r="B48" t="str">
            <v>P735 Gain / loss on Sale</v>
          </cell>
        </row>
        <row r="49">
          <cell r="B49" t="str">
            <v>P740 Amortisation</v>
          </cell>
        </row>
        <row r="50">
          <cell r="B50" t="str">
            <v>P745 Amortisation of Right to rec tariff</v>
          </cell>
        </row>
        <row r="51">
          <cell r="B51" t="str">
            <v>P750 Bank charges</v>
          </cell>
        </row>
        <row r="52">
          <cell r="B52" t="str">
            <v>P760 Fair Value Uplift</v>
          </cell>
        </row>
        <row r="53">
          <cell r="B53" t="str">
            <v>P770 Dim Value of Invest - Prior to elim</v>
          </cell>
        </row>
        <row r="54">
          <cell r="B54" t="str">
            <v>P805 Int Inc - Roverton</v>
          </cell>
        </row>
        <row r="55">
          <cell r="B55" t="str">
            <v>P810 Int Inc - Third Party Deposit</v>
          </cell>
        </row>
        <row r="56">
          <cell r="B56" t="str">
            <v>P815 Finance Lease Interest Receivable</v>
          </cell>
        </row>
        <row r="57">
          <cell r="B57" t="str">
            <v>P820 Bank Charges</v>
          </cell>
        </row>
        <row r="58">
          <cell r="B58" t="str">
            <v>P825 Borrowing Costs &amp; Amort of borrowing Cost</v>
          </cell>
        </row>
        <row r="59">
          <cell r="B59" t="str">
            <v>P840 Int Exp - Bank Facility</v>
          </cell>
        </row>
        <row r="60">
          <cell r="B60" t="str">
            <v>P845 Int Exp - Leases</v>
          </cell>
        </row>
        <row r="61">
          <cell r="B61" t="str">
            <v>P850 Int Exp - Roverton</v>
          </cell>
        </row>
        <row r="62">
          <cell r="B62" t="str">
            <v>P855 Int Exp - Other</v>
          </cell>
        </row>
        <row r="63">
          <cell r="B63" t="str">
            <v>P870 FX Gain / Loss</v>
          </cell>
        </row>
        <row r="64">
          <cell r="B64" t="str">
            <v>P890 IE Int Rec'd</v>
          </cell>
        </row>
        <row r="65">
          <cell r="B65" t="str">
            <v>P895 IE Int Paid</v>
          </cell>
        </row>
        <row r="66">
          <cell r="B66" t="str">
            <v>P930 IE Div Rec'd</v>
          </cell>
        </row>
        <row r="67">
          <cell r="B67" t="str">
            <v>P935 IE Div Paid</v>
          </cell>
        </row>
        <row r="68">
          <cell r="B68" t="str">
            <v>P950 Tax Expense</v>
          </cell>
        </row>
        <row r="69">
          <cell r="B69" t="str">
            <v>P980 Minorities</v>
          </cell>
        </row>
      </sheetData>
      <sheetData sheetId="1" refreshError="1">
        <row r="5">
          <cell r="C5" t="str">
            <v>Gas Transportation</v>
          </cell>
        </row>
        <row r="6">
          <cell r="C6" t="str">
            <v>Gas Storage</v>
          </cell>
        </row>
        <row r="7">
          <cell r="C7" t="str">
            <v>Gas Processing</v>
          </cell>
        </row>
        <row r="8">
          <cell r="C8" t="str">
            <v>Electricity Transmission</v>
          </cell>
        </row>
        <row r="9">
          <cell r="C9" t="str">
            <v>Electricity Generation</v>
          </cell>
        </row>
        <row r="10">
          <cell r="C10" t="str">
            <v>Passthrough Revenue</v>
          </cell>
        </row>
        <row r="11">
          <cell r="C11" t="str">
            <v>Customer Contribution</v>
          </cell>
        </row>
        <row r="12">
          <cell r="C12" t="str">
            <v>Other Revenue</v>
          </cell>
        </row>
        <row r="13">
          <cell r="C13" t="str">
            <v>Other Income</v>
          </cell>
        </row>
        <row r="14">
          <cell r="C14" t="str">
            <v>Equity Profits / Dividends</v>
          </cell>
        </row>
        <row r="15">
          <cell r="C15" t="str">
            <v>Inter-Entity Sales</v>
          </cell>
        </row>
        <row r="16">
          <cell r="C16" t="str">
            <v>Contractors - O&amp;M</v>
          </cell>
        </row>
        <row r="17">
          <cell r="C17" t="str">
            <v>Materials</v>
          </cell>
        </row>
        <row r="18">
          <cell r="C18" t="str">
            <v>Cost of Sales</v>
          </cell>
        </row>
        <row r="19">
          <cell r="C19" t="str">
            <v>Passthrough Expenses</v>
          </cell>
        </row>
        <row r="20">
          <cell r="C20" t="str">
            <v>Other Operating Costs</v>
          </cell>
        </row>
        <row r="21">
          <cell r="C21" t="str">
            <v>Professional &amp; Consulting</v>
          </cell>
        </row>
        <row r="22">
          <cell r="C22" t="str">
            <v>Asset Licences</v>
          </cell>
        </row>
        <row r="23">
          <cell r="C23" t="str">
            <v>Communications</v>
          </cell>
        </row>
        <row r="24">
          <cell r="C24" t="str">
            <v>Insurance</v>
          </cell>
        </row>
        <row r="25">
          <cell r="C25" t="str">
            <v>IT / Computer costs</v>
          </cell>
        </row>
        <row r="26">
          <cell r="C26" t="str">
            <v>Rent &amp; Property Outgoings</v>
          </cell>
        </row>
        <row r="27">
          <cell r="C27" t="str">
            <v>Office Administration</v>
          </cell>
        </row>
        <row r="28">
          <cell r="C28" t="str">
            <v>Repairs &amp; Maintenance</v>
          </cell>
        </row>
        <row r="29">
          <cell r="C29" t="str">
            <v>Labour</v>
          </cell>
        </row>
        <row r="30">
          <cell r="C30" t="str">
            <v>Labour On-Cost</v>
          </cell>
        </row>
        <row r="31">
          <cell r="C31" t="str">
            <v>Labour Related</v>
          </cell>
        </row>
        <row r="32">
          <cell r="C32" t="str">
            <v>Training</v>
          </cell>
        </row>
        <row r="33">
          <cell r="C33" t="str">
            <v>Occupational Health &amp; Safety</v>
          </cell>
        </row>
        <row r="34">
          <cell r="C34" t="str">
            <v>Travel &amp; Entertainment</v>
          </cell>
        </row>
        <row r="35">
          <cell r="C35" t="str">
            <v>Motor Vehicles</v>
          </cell>
        </row>
        <row r="36">
          <cell r="C36" t="str">
            <v>Fees &amp; Taxes</v>
          </cell>
        </row>
        <row r="37">
          <cell r="C37" t="str">
            <v>Advertising &amp; Promotion</v>
          </cell>
        </row>
        <row r="38">
          <cell r="C38" t="str">
            <v>Corporate Affairs</v>
          </cell>
        </row>
        <row r="39">
          <cell r="C39" t="str">
            <v>Hiring &amp; Leasing</v>
          </cell>
        </row>
        <row r="40">
          <cell r="C40" t="str">
            <v>Scrapping &amp; Write-downs</v>
          </cell>
        </row>
        <row r="41">
          <cell r="C41" t="str">
            <v>Borrowing Costs</v>
          </cell>
        </row>
        <row r="42">
          <cell r="C42" t="str">
            <v>Bad &amp; Doubtful Debts</v>
          </cell>
        </row>
        <row r="43">
          <cell r="C43" t="str">
            <v>Labour Related</v>
          </cell>
        </row>
        <row r="44">
          <cell r="C44" t="str">
            <v>Depreciation</v>
          </cell>
        </row>
        <row r="45">
          <cell r="C45" t="str">
            <v>Amortisation</v>
          </cell>
        </row>
        <row r="46">
          <cell r="C46" t="str">
            <v>Profit / Loss on Sale</v>
          </cell>
        </row>
        <row r="47">
          <cell r="C47" t="str">
            <v>Other Provisions</v>
          </cell>
        </row>
        <row r="48">
          <cell r="C48" t="str">
            <v>Costs Recovered</v>
          </cell>
        </row>
        <row r="49">
          <cell r="C49" t="str">
            <v>Inter-Entity Costs</v>
          </cell>
        </row>
        <row r="50">
          <cell r="C50" t="str">
            <v>Inter-Entity Overheads</v>
          </cell>
        </row>
        <row r="51">
          <cell r="C51" t="str">
            <v>FX Gains / Losses</v>
          </cell>
        </row>
        <row r="52">
          <cell r="C52" t="str">
            <v>Minorities</v>
          </cell>
        </row>
        <row r="53">
          <cell r="C53" t="str">
            <v>Interest Revenue - External</v>
          </cell>
        </row>
        <row r="54">
          <cell r="C54" t="str">
            <v>Interest revenue - Finance Lease</v>
          </cell>
        </row>
        <row r="55">
          <cell r="C55" t="str">
            <v>Inter-Entity Interest Expense</v>
          </cell>
        </row>
        <row r="56">
          <cell r="C56" t="str">
            <v>Income Tax Expense</v>
          </cell>
        </row>
        <row r="57">
          <cell r="C57" t="str">
            <v>Inter-Entity Dividends Received</v>
          </cell>
        </row>
        <row r="58">
          <cell r="C58" t="str">
            <v>Inter-Entity Interest Revenue</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 val="Current"/>
      <sheetName val="Proposed"/>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ic Plan"/>
      <sheetName val="Revenue Calc Qld"/>
      <sheetName val="INPUTS"/>
      <sheetName val="Qld"/>
      <sheetName val="Cust Summary"/>
      <sheetName val="StocknFlow"/>
      <sheetName val="Renewal Chart"/>
      <sheetName val="Expired"/>
      <sheetName val="PIVOT"/>
      <sheetName val="Widebay Cust Summary"/>
      <sheetName val="LOST_CLOSED"/>
      <sheetName val="ExMIP"/>
      <sheetName val="Lead times"/>
    </sheetNames>
    <sheetDataSet>
      <sheetData sheetId="0"/>
      <sheetData sheetId="1"/>
      <sheetData sheetId="2" refreshError="1">
        <row r="48">
          <cell r="C48">
            <v>20.2727</v>
          </cell>
          <cell r="E48">
            <v>57.777195000000006</v>
          </cell>
        </row>
        <row r="49">
          <cell r="B49">
            <v>8002.85</v>
          </cell>
          <cell r="C49">
            <v>18.2727</v>
          </cell>
          <cell r="E49">
            <v>146239.37719500001</v>
          </cell>
        </row>
        <row r="50">
          <cell r="B50">
            <v>8019.9500000000007</v>
          </cell>
          <cell r="C50">
            <v>16.818100000000001</v>
          </cell>
          <cell r="E50">
            <v>146526.966705</v>
          </cell>
        </row>
        <row r="51">
          <cell r="B51">
            <v>8054.1500000000005</v>
          </cell>
          <cell r="C51">
            <v>14.363600000000002</v>
          </cell>
          <cell r="E51">
            <v>147018.201825</v>
          </cell>
        </row>
        <row r="52">
          <cell r="B52">
            <v>8139.6500000000005</v>
          </cell>
          <cell r="C52">
            <v>12.545400000000001</v>
          </cell>
          <cell r="E52">
            <v>148090.83352499999</v>
          </cell>
        </row>
        <row r="53">
          <cell r="B53">
            <v>8282.1500000000015</v>
          </cell>
          <cell r="C53">
            <v>10.7272</v>
          </cell>
          <cell r="E53">
            <v>149619.45952499998</v>
          </cell>
        </row>
        <row r="54">
          <cell r="B54">
            <v>8567.1500000000015</v>
          </cell>
          <cell r="C54">
            <v>9.8180999999999994</v>
          </cell>
          <cell r="E54">
            <v>152417.61802499997</v>
          </cell>
        </row>
        <row r="55">
          <cell r="B55">
            <v>9137.1500000000015</v>
          </cell>
          <cell r="C55">
            <v>9.3635999999999999</v>
          </cell>
          <cell r="E55">
            <v>157754.87002499998</v>
          </cell>
        </row>
        <row r="56">
          <cell r="C56">
            <v>8.9090000000000007</v>
          </cell>
        </row>
      </sheetData>
      <sheetData sheetId="3"/>
      <sheetData sheetId="4"/>
      <sheetData sheetId="5" refreshError="1"/>
      <sheetData sheetId="6" refreshError="1"/>
      <sheetData sheetId="7"/>
      <sheetData sheetId="8"/>
      <sheetData sheetId="9"/>
      <sheetData sheetId="10"/>
      <sheetData sheetId="1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ASSUMPTIONS_SC"/>
      <sheetName val="Control_A"/>
      <sheetName val="Manual Input_A"/>
      <sheetName val="Manual Input-XCEN_A"/>
      <sheetName val="Manual Input-TCEN_A"/>
      <sheetName val="FLASH_SC"/>
      <sheetName val="PL_FO"/>
      <sheetName val="CF_FO"/>
      <sheetName val="Segments_FO"/>
      <sheetName val="FLASH_SC_2"/>
      <sheetName val="PL_FO_2"/>
      <sheetName val="CF_FO_2"/>
      <sheetName val="Segments_FO_2"/>
      <sheetName val="ORIGIN_SC"/>
      <sheetName val="Summary_BO"/>
      <sheetName val="PL_BO"/>
      <sheetName val="CF_BO"/>
      <sheetName val="BS_BO"/>
      <sheetName val="BS Ratios"/>
      <sheetName val="Segments_BO"/>
      <sheetName val="Capex_BO"/>
      <sheetName val="Employees_BO"/>
      <sheetName val="Customers_BO"/>
      <sheetName val="Debtors_BO"/>
      <sheetName val="XCEN_SC"/>
      <sheetName val="Summary-XCEN_BO"/>
      <sheetName val="PL-XCEN_BO"/>
      <sheetName val="CF-XCEN_BO"/>
      <sheetName val="BS-XCEN_BO"/>
      <sheetName val="BS Ratios (2)"/>
      <sheetName val="Segments-XCEN_BO"/>
      <sheetName val="Capex-XCEN_BO"/>
      <sheetName val="Capex Major-XCEN_BO"/>
      <sheetName val="Employees-XCEN_BO"/>
      <sheetName val="Customers-XCEN_BO"/>
      <sheetName val="Debtors-XCEN_BO"/>
      <sheetName val="TCEN_SC"/>
      <sheetName val="PL-TCEN_BO"/>
      <sheetName val="CF-TCEN_BO"/>
      <sheetName val="BS-TCEN_BO"/>
      <sheetName val="Debtors-TCEN_BO"/>
      <sheetName val="BU_SC"/>
      <sheetName val="UP-Res_BO"/>
      <sheetName val="UP-Div_BO"/>
      <sheetName val="UP-Vol_BO"/>
      <sheetName val="UP-Drs_BO"/>
      <sheetName val="TOT-Vol_BO"/>
      <sheetName val="TRWT-Res_BO"/>
      <sheetName val="RET-Res_BO"/>
      <sheetName val="RET-Div_BO"/>
      <sheetName val="RET-Vol_BO"/>
      <sheetName val="RET-Drs_BO"/>
      <sheetName val="RET-Drs-NG_BO"/>
      <sheetName val="RET-Drs-Elec_BO"/>
      <sheetName val="RET-Drs-Oth_BO"/>
      <sheetName val="LPG-Res_BO"/>
      <sheetName val="LPG-Div_BO"/>
      <sheetName val="LPG-Vol_BO"/>
      <sheetName val="LPG-Drs_BO"/>
      <sheetName val="WT-Res_BO"/>
      <sheetName val="WT-Div_BO"/>
      <sheetName val="WT-Vol_BO"/>
      <sheetName val="WT-Drs_BO"/>
      <sheetName val="WT-Drs-ET_BO"/>
      <sheetName val="WT-Drs-WC_BO"/>
      <sheetName val="GEN-Res_BO"/>
      <sheetName val="GEN-Div_BO"/>
      <sheetName val="GEN-Vol_BO"/>
      <sheetName val="GEN-Drs_BO"/>
      <sheetName val="NET-Res_BO"/>
      <sheetName val="NET-Div_BO"/>
      <sheetName val="NET-Vol_BO"/>
      <sheetName val="NET-Drs_BO"/>
      <sheetName val="CORP-Res_BO"/>
      <sheetName val="CORP-Res-NP_BO"/>
      <sheetName val="CORP-Drs_BO"/>
      <sheetName val="OPSR_SC"/>
      <sheetName val="UP-OpsR_BO"/>
      <sheetName val="TRWT-OpsR-Vol_BO"/>
      <sheetName val="TRWT-OpsR_BO"/>
      <sheetName val="GEN-OpsR_BO"/>
      <sheetName val="GEN-OpsR-Vol_BO"/>
      <sheetName val="LPG-OpsR_BO"/>
      <sheetName val="NET-OpsR_BO"/>
      <sheetName val="LOOKUP_SC"/>
      <sheetName val="General_L"/>
      <sheetName val="APPENDIX_SC"/>
      <sheetName val="To Do_BO"/>
      <sheetName val="Check-Summary_BO"/>
      <sheetName val="Check-By-BU_BO"/>
      <sheetName val="Check-By-OPSR_BO"/>
      <sheetName val="Summ graph data"/>
      <sheetName val="Summ graph data-XCEN"/>
      <sheetName val="CP-Graph Data"/>
      <sheetName val="DD Graph Data"/>
      <sheetName val="Risk Graph Data"/>
      <sheetName val="Ratios"/>
      <sheetName val="OES"/>
      <sheetName val="EMT"/>
      <sheetName val="Export_Opex"/>
      <sheetName val="Export_WC"/>
      <sheetName val="INPUTS"/>
    </sheetNames>
    <sheetDataSet>
      <sheetData sheetId="0" refreshError="1"/>
      <sheetData sheetId="1" refreshError="1"/>
      <sheetData sheetId="2" refreshError="1"/>
      <sheetData sheetId="3" refreshError="1">
        <row r="35">
          <cell r="N35" t="str">
            <v>TU</v>
          </cell>
        </row>
        <row r="37">
          <cell r="N37" t="str">
            <v>TRET</v>
          </cell>
        </row>
        <row r="38">
          <cell r="N38" t="str">
            <v>TWT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ACB benefit allocation"/>
      <sheetName val="Exec Summs"/>
      <sheetName val="Volumes"/>
      <sheetName val="SA Price Input"/>
      <sheetName val="INPUTS"/>
      <sheetName val="CW DUOS"/>
      <sheetName val="Lovell Springs Homebush"/>
      <sheetName val="Lovell Springs Carrington"/>
      <sheetName val="Wrigleys"/>
      <sheetName val="Recharge Calc"/>
      <sheetName val="Cost Summary"/>
      <sheetName val="Recharge Summary"/>
      <sheetName val="P&amp;L"/>
      <sheetName val="Table"/>
      <sheetName val="NSW ('02-03)"/>
      <sheetName val="SACB_benefit_allocation"/>
      <sheetName val="Exec_Summs"/>
      <sheetName val="SA_Price_Input"/>
      <sheetName val="CW_DUOS"/>
      <sheetName val="Lovell_Springs_Homebush"/>
      <sheetName val="Lovell_Springs_Carrington"/>
      <sheetName val="Recharge_Calc"/>
      <sheetName val="Cost_Summary"/>
      <sheetName val="Recharge_Summary"/>
      <sheetName val="NSW_('02-03)"/>
      <sheetName val="Control_A"/>
    </sheetNames>
    <sheetDataSet>
      <sheetData sheetId="0" refreshError="1"/>
      <sheetData sheetId="1" refreshError="1"/>
      <sheetData sheetId="2" refreshError="1"/>
      <sheetData sheetId="3" refreshError="1"/>
      <sheetData sheetId="4" refreshError="1"/>
      <sheetData sheetId="5" refreshError="1"/>
      <sheetData sheetId="6" refreshError="1">
        <row r="26">
          <cell r="L26">
            <v>1</v>
          </cell>
          <cell r="M26">
            <v>2</v>
          </cell>
          <cell r="N26">
            <v>3</v>
          </cell>
          <cell r="O26">
            <v>4</v>
          </cell>
          <cell r="P26">
            <v>5</v>
          </cell>
        </row>
        <row r="27">
          <cell r="L27" t="str">
            <v>SME '04/05</v>
          </cell>
          <cell r="M27" t="str">
            <v>SME '05/06</v>
          </cell>
          <cell r="N27" t="str">
            <v>SME '06/07</v>
          </cell>
          <cell r="O27" t="str">
            <v>SME '07/08</v>
          </cell>
          <cell r="P27" t="str">
            <v>SME '08/09</v>
          </cell>
        </row>
        <row r="28">
          <cell r="L28">
            <v>34.166666666666664</v>
          </cell>
          <cell r="M28">
            <v>34.166666666666664</v>
          </cell>
          <cell r="N28">
            <v>33.654166666666669</v>
          </cell>
          <cell r="O28">
            <v>33.149354166666662</v>
          </cell>
          <cell r="P28">
            <v>32.652113854166664</v>
          </cell>
        </row>
        <row r="29">
          <cell r="L29">
            <v>13.666666666666666</v>
          </cell>
          <cell r="M29">
            <v>13.666666666666666</v>
          </cell>
          <cell r="N29">
            <v>13.461666666666666</v>
          </cell>
          <cell r="O29">
            <v>13.259741666666665</v>
          </cell>
          <cell r="P29">
            <v>13.060845541666666</v>
          </cell>
        </row>
        <row r="30">
          <cell r="L30">
            <v>15.944444444444445</v>
          </cell>
          <cell r="M30">
            <v>15.944444444444445</v>
          </cell>
          <cell r="N30">
            <v>15.705277777777777</v>
          </cell>
          <cell r="O30">
            <v>15.469698611111109</v>
          </cell>
          <cell r="P30">
            <v>15.237653131944445</v>
          </cell>
        </row>
        <row r="31">
          <cell r="L31">
            <v>18.222222222222221</v>
          </cell>
          <cell r="M31">
            <v>18.222222222222221</v>
          </cell>
          <cell r="N31">
            <v>17.948888888888888</v>
          </cell>
          <cell r="O31">
            <v>17.679655555555556</v>
          </cell>
          <cell r="P31">
            <v>17.414460722222223</v>
          </cell>
        </row>
        <row r="32">
          <cell r="L32">
            <v>82</v>
          </cell>
          <cell r="M32">
            <v>82</v>
          </cell>
          <cell r="N32">
            <v>80.77</v>
          </cell>
          <cell r="O32">
            <v>79.558449999999993</v>
          </cell>
          <cell r="P32">
            <v>78.365073249999995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ow r="26">
          <cell r="L26">
            <v>1</v>
          </cell>
        </row>
      </sheetData>
      <sheetData sheetId="20"/>
      <sheetData sheetId="21"/>
      <sheetData sheetId="22"/>
      <sheetData sheetId="23"/>
      <sheetData sheetId="24"/>
      <sheetData sheetId="25"/>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 val="CW DUO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38"/>
      <sheetName val="Note38(a)"/>
      <sheetName val="Note38(b)"/>
      <sheetName val="Note38(c)"/>
      <sheetName val="Note38(d)"/>
      <sheetName val="Note38(e)"/>
      <sheetName val="Note38(f)"/>
      <sheetName val="Note38(g)"/>
      <sheetName val="Note38(h)"/>
      <sheetName val="Note38(i)"/>
      <sheetName val="Note38(j)"/>
      <sheetName val="2009 Swaps MTM"/>
      <sheetName val="2009 Liq Table"/>
      <sheetName val="Price Risk"/>
      <sheetName val="Xcswaps"/>
      <sheetName val="2009 Debt Summary"/>
      <sheetName val="USPP Notes Translation"/>
      <sheetName val="Interest Sensitivity"/>
      <sheetName val="Int Rate Sens 2009"/>
      <sheetName val="Int Rate Sens 2008"/>
      <sheetName val="2009 FX Sensitivity"/>
      <sheetName val="2009 FX Fwds"/>
      <sheetName val="2009 FX Rates"/>
      <sheetName val="Source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refreshError="1"/>
      <sheetData sheetId="14"/>
      <sheetData sheetId="15"/>
      <sheetData sheetId="16" refreshError="1"/>
      <sheetData sheetId="17" refreshError="1"/>
      <sheetData sheetId="18" refreshError="1"/>
      <sheetData sheetId="19" refreshError="1"/>
      <sheetData sheetId="20"/>
      <sheetData sheetId="21"/>
      <sheetData sheetId="22" refreshError="1">
        <row r="5">
          <cell r="G5">
            <v>0.8135</v>
          </cell>
        </row>
      </sheetData>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 val="2009 FX Rate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nce 1 YTD"/>
      <sheetName val="Sheet2"/>
      <sheetName val="Final"/>
      <sheetName val="Cal"/>
      <sheetName val="Assumptions"/>
    </sheetNames>
    <sheetDataSet>
      <sheetData sheetId="0" refreshError="1"/>
      <sheetData sheetId="1" refreshError="1">
        <row r="5">
          <cell r="A5">
            <v>450000406</v>
          </cell>
          <cell r="B5" t="str">
            <v>450000406 - Ipswich Motorwa</v>
          </cell>
          <cell r="C5">
            <v>147.5</v>
          </cell>
          <cell r="D5">
            <v>0</v>
          </cell>
          <cell r="E5">
            <v>-147.5</v>
          </cell>
          <cell r="F5">
            <v>0</v>
          </cell>
          <cell r="G5">
            <v>222.63</v>
          </cell>
        </row>
        <row r="6">
          <cell r="A6">
            <v>450050153</v>
          </cell>
          <cell r="B6" t="str">
            <v>450050153 - RW - Recoverabl</v>
          </cell>
          <cell r="C6">
            <v>1840.41</v>
          </cell>
          <cell r="D6">
            <v>0</v>
          </cell>
          <cell r="E6">
            <v>-1840.41</v>
          </cell>
          <cell r="F6">
            <v>0</v>
          </cell>
          <cell r="G6">
            <v>1851.11</v>
          </cell>
        </row>
        <row r="7">
          <cell r="A7">
            <v>450050154</v>
          </cell>
          <cell r="B7" t="str">
            <v>450050154 - RW - Site Watch</v>
          </cell>
          <cell r="C7">
            <v>26330.17</v>
          </cell>
          <cell r="D7">
            <v>9304.4</v>
          </cell>
          <cell r="E7">
            <v>-17025.77</v>
          </cell>
          <cell r="F7">
            <v>-182.98622157258899</v>
          </cell>
          <cell r="G7">
            <v>182243.61</v>
          </cell>
        </row>
        <row r="8">
          <cell r="A8">
            <v>450050155</v>
          </cell>
          <cell r="B8" t="str">
            <v>450050155 - RW - Damage to</v>
          </cell>
          <cell r="C8">
            <v>9561.4</v>
          </cell>
          <cell r="D8">
            <v>0</v>
          </cell>
          <cell r="E8">
            <v>-9561.4</v>
          </cell>
          <cell r="F8">
            <v>0</v>
          </cell>
          <cell r="G8">
            <v>133624.31</v>
          </cell>
        </row>
        <row r="9">
          <cell r="A9">
            <v>450050162</v>
          </cell>
          <cell r="B9" t="str">
            <v>450050162 - R0078126</v>
          </cell>
          <cell r="C9">
            <v>0</v>
          </cell>
          <cell r="D9">
            <v>0</v>
          </cell>
          <cell r="E9">
            <v>0</v>
          </cell>
          <cell r="F9">
            <v>0</v>
          </cell>
          <cell r="G9">
            <v>1592.5</v>
          </cell>
        </row>
        <row r="10">
          <cell r="A10">
            <v>450050164</v>
          </cell>
          <cell r="B10" t="str">
            <v>450050164 - R0082739</v>
          </cell>
          <cell r="C10">
            <v>0</v>
          </cell>
          <cell r="D10">
            <v>0</v>
          </cell>
          <cell r="E10">
            <v>0</v>
          </cell>
          <cell r="F10">
            <v>0</v>
          </cell>
          <cell r="G10">
            <v>0</v>
          </cell>
        </row>
        <row r="11">
          <cell r="A11">
            <v>450050165</v>
          </cell>
          <cell r="B11" t="str">
            <v>450050165 - R0083708</v>
          </cell>
          <cell r="C11">
            <v>0</v>
          </cell>
          <cell r="D11">
            <v>0</v>
          </cell>
          <cell r="E11">
            <v>0</v>
          </cell>
          <cell r="F11">
            <v>0</v>
          </cell>
          <cell r="G11">
            <v>10626.65</v>
          </cell>
        </row>
        <row r="12">
          <cell r="A12">
            <v>450050166</v>
          </cell>
          <cell r="B12" t="str">
            <v>450050166 - R0083937</v>
          </cell>
          <cell r="C12">
            <v>0</v>
          </cell>
          <cell r="D12">
            <v>0</v>
          </cell>
          <cell r="E12">
            <v>0</v>
          </cell>
          <cell r="F12">
            <v>0</v>
          </cell>
          <cell r="G12">
            <v>9.0949470177292804E-13</v>
          </cell>
        </row>
        <row r="13">
          <cell r="A13">
            <v>450050168</v>
          </cell>
          <cell r="B13" t="str">
            <v>450050168 - R0085614</v>
          </cell>
          <cell r="C13">
            <v>0</v>
          </cell>
          <cell r="D13">
            <v>0</v>
          </cell>
          <cell r="E13">
            <v>0</v>
          </cell>
          <cell r="F13">
            <v>0</v>
          </cell>
          <cell r="G13">
            <v>37436</v>
          </cell>
        </row>
        <row r="14">
          <cell r="A14">
            <v>450050169</v>
          </cell>
          <cell r="B14" t="str">
            <v>450050169 - R0087102</v>
          </cell>
          <cell r="C14">
            <v>0</v>
          </cell>
          <cell r="D14">
            <v>0</v>
          </cell>
          <cell r="E14">
            <v>0</v>
          </cell>
          <cell r="F14">
            <v>0</v>
          </cell>
          <cell r="G14">
            <v>35052.449999999997</v>
          </cell>
        </row>
        <row r="15">
          <cell r="A15">
            <v>450050172</v>
          </cell>
          <cell r="B15" t="str">
            <v>450050172 - R0083225</v>
          </cell>
          <cell r="C15">
            <v>0</v>
          </cell>
          <cell r="D15">
            <v>0</v>
          </cell>
          <cell r="E15">
            <v>0</v>
          </cell>
          <cell r="F15">
            <v>0</v>
          </cell>
          <cell r="G15">
            <v>83523.89</v>
          </cell>
        </row>
        <row r="16">
          <cell r="A16">
            <v>450050176</v>
          </cell>
          <cell r="B16" t="str">
            <v>450050176 - R0088001</v>
          </cell>
          <cell r="C16">
            <v>0</v>
          </cell>
          <cell r="D16">
            <v>0</v>
          </cell>
          <cell r="E16">
            <v>0</v>
          </cell>
          <cell r="F16">
            <v>0</v>
          </cell>
          <cell r="G16">
            <v>517341.9</v>
          </cell>
        </row>
        <row r="17">
          <cell r="A17">
            <v>450050180</v>
          </cell>
          <cell r="B17" t="str">
            <v>450050180 - R0087299</v>
          </cell>
          <cell r="C17">
            <v>745</v>
          </cell>
          <cell r="D17">
            <v>0</v>
          </cell>
          <cell r="E17">
            <v>-745</v>
          </cell>
          <cell r="F17">
            <v>0</v>
          </cell>
          <cell r="G17">
            <v>298377.94</v>
          </cell>
        </row>
        <row r="18">
          <cell r="A18">
            <v>450050181</v>
          </cell>
          <cell r="B18" t="str">
            <v>450050181 - R0076784</v>
          </cell>
          <cell r="C18">
            <v>0</v>
          </cell>
          <cell r="D18">
            <v>0</v>
          </cell>
          <cell r="E18">
            <v>0</v>
          </cell>
          <cell r="F18">
            <v>0</v>
          </cell>
          <cell r="G18">
            <v>68995.12</v>
          </cell>
        </row>
        <row r="19">
          <cell r="A19">
            <v>450050182</v>
          </cell>
          <cell r="B19" t="str">
            <v>450050182 - Waterford Rd</v>
          </cell>
          <cell r="C19">
            <v>75.13</v>
          </cell>
          <cell r="D19">
            <v>0</v>
          </cell>
          <cell r="E19">
            <v>-75.13</v>
          </cell>
          <cell r="F19">
            <v>0</v>
          </cell>
          <cell r="G19">
            <v>810001.81</v>
          </cell>
        </row>
        <row r="20">
          <cell r="A20">
            <v>450050183</v>
          </cell>
          <cell r="B20" t="str">
            <v>450050183 - LCC HP PE</v>
          </cell>
          <cell r="C20">
            <v>0</v>
          </cell>
          <cell r="D20">
            <v>0</v>
          </cell>
          <cell r="E20">
            <v>0</v>
          </cell>
          <cell r="F20">
            <v>0</v>
          </cell>
          <cell r="G20">
            <v>6272.07</v>
          </cell>
        </row>
        <row r="21">
          <cell r="A21">
            <v>450050184</v>
          </cell>
          <cell r="B21" t="str">
            <v>450050184 - RC-CR-PA-001-01</v>
          </cell>
          <cell r="C21">
            <v>0</v>
          </cell>
          <cell r="D21">
            <v>0</v>
          </cell>
          <cell r="E21">
            <v>0</v>
          </cell>
          <cell r="F21">
            <v>0</v>
          </cell>
          <cell r="G21">
            <v>82.5</v>
          </cell>
        </row>
        <row r="22">
          <cell r="A22">
            <v>450050185</v>
          </cell>
          <cell r="B22" t="str">
            <v>450050185 - RC-CR-PA-002-01</v>
          </cell>
          <cell r="C22">
            <v>86.5</v>
          </cell>
          <cell r="D22">
            <v>0</v>
          </cell>
          <cell r="E22">
            <v>-86.5</v>
          </cell>
          <cell r="F22">
            <v>0</v>
          </cell>
          <cell r="G22">
            <v>57432.9</v>
          </cell>
        </row>
        <row r="23">
          <cell r="A23">
            <v>450050186</v>
          </cell>
          <cell r="B23" t="str">
            <v>450050186 - RC-CR-PA-003-01</v>
          </cell>
          <cell r="C23">
            <v>0</v>
          </cell>
          <cell r="D23">
            <v>0</v>
          </cell>
          <cell r="E23">
            <v>0</v>
          </cell>
          <cell r="F23">
            <v>0</v>
          </cell>
          <cell r="G23">
            <v>54205.16</v>
          </cell>
        </row>
        <row r="24">
          <cell r="A24">
            <v>450050187</v>
          </cell>
          <cell r="B24" t="str">
            <v>450050187 - RC-CR-PA-004-01</v>
          </cell>
          <cell r="C24">
            <v>3624.67</v>
          </cell>
          <cell r="D24">
            <v>0</v>
          </cell>
          <cell r="E24">
            <v>-3624.67</v>
          </cell>
          <cell r="F24">
            <v>0</v>
          </cell>
          <cell r="G24">
            <v>21635.33</v>
          </cell>
        </row>
        <row r="25">
          <cell r="A25">
            <v>450050188</v>
          </cell>
          <cell r="B25" t="str">
            <v>450050188 - RC-CR-PA-005-01</v>
          </cell>
          <cell r="C25">
            <v>0</v>
          </cell>
          <cell r="D25">
            <v>0</v>
          </cell>
          <cell r="E25">
            <v>0</v>
          </cell>
          <cell r="F25">
            <v>0</v>
          </cell>
          <cell r="G25">
            <v>73882.7</v>
          </cell>
        </row>
        <row r="26">
          <cell r="A26">
            <v>450050190</v>
          </cell>
          <cell r="B26" t="str">
            <v>450050190 - RC-CR-PA-007-01</v>
          </cell>
          <cell r="C26">
            <v>0</v>
          </cell>
          <cell r="D26">
            <v>0</v>
          </cell>
          <cell r="E26">
            <v>0</v>
          </cell>
          <cell r="F26">
            <v>0</v>
          </cell>
          <cell r="G26">
            <v>42432.01</v>
          </cell>
        </row>
        <row r="27">
          <cell r="A27">
            <v>450050191</v>
          </cell>
          <cell r="B27" t="str">
            <v>450050191 - RC-CR-PA-008-01</v>
          </cell>
          <cell r="C27">
            <v>0</v>
          </cell>
          <cell r="D27">
            <v>0</v>
          </cell>
          <cell r="E27">
            <v>0</v>
          </cell>
          <cell r="F27">
            <v>0</v>
          </cell>
          <cell r="G27">
            <v>8353.09</v>
          </cell>
        </row>
        <row r="28">
          <cell r="A28">
            <v>450050192</v>
          </cell>
          <cell r="B28" t="str">
            <v>450050192 - Mt Isa Hot Tap</v>
          </cell>
          <cell r="C28">
            <v>0</v>
          </cell>
          <cell r="D28">
            <v>0</v>
          </cell>
          <cell r="E28">
            <v>0</v>
          </cell>
          <cell r="F28">
            <v>0</v>
          </cell>
          <cell r="G28">
            <v>42745.83</v>
          </cell>
        </row>
        <row r="29">
          <cell r="A29">
            <v>450050193</v>
          </cell>
          <cell r="B29" t="str">
            <v>450050193 - Calam Rd</v>
          </cell>
          <cell r="C29">
            <v>0</v>
          </cell>
          <cell r="D29">
            <v>0</v>
          </cell>
          <cell r="E29">
            <v>0</v>
          </cell>
          <cell r="F29">
            <v>0</v>
          </cell>
          <cell r="G29">
            <v>3181.93</v>
          </cell>
        </row>
        <row r="30">
          <cell r="A30">
            <v>450050194</v>
          </cell>
          <cell r="B30" t="str">
            <v>450050194 - RC-CO-PL-001-01</v>
          </cell>
          <cell r="C30">
            <v>0</v>
          </cell>
          <cell r="D30">
            <v>0</v>
          </cell>
          <cell r="E30">
            <v>0</v>
          </cell>
          <cell r="F30">
            <v>0</v>
          </cell>
          <cell r="G30">
            <v>0</v>
          </cell>
        </row>
        <row r="31">
          <cell r="A31">
            <v>450050195</v>
          </cell>
          <cell r="B31" t="str">
            <v>450050195 - New England 001</v>
          </cell>
          <cell r="C31">
            <v>0</v>
          </cell>
          <cell r="D31">
            <v>0</v>
          </cell>
          <cell r="E31">
            <v>0</v>
          </cell>
          <cell r="F31">
            <v>0</v>
          </cell>
          <cell r="G31">
            <v>322.87</v>
          </cell>
        </row>
        <row r="32">
          <cell r="A32">
            <v>450050197</v>
          </cell>
          <cell r="B32" t="str">
            <v>450050197 - Toohey Rd</v>
          </cell>
          <cell r="C32">
            <v>0</v>
          </cell>
          <cell r="D32">
            <v>0</v>
          </cell>
          <cell r="E32">
            <v>0</v>
          </cell>
          <cell r="F32">
            <v>0</v>
          </cell>
          <cell r="G32">
            <v>1239.56</v>
          </cell>
        </row>
        <row r="33">
          <cell r="A33">
            <v>450050200</v>
          </cell>
          <cell r="B33" t="str">
            <v>450050200 - Merivale St Sth</v>
          </cell>
          <cell r="C33">
            <v>0</v>
          </cell>
          <cell r="D33">
            <v>0</v>
          </cell>
          <cell r="E33">
            <v>0</v>
          </cell>
          <cell r="F33">
            <v>0</v>
          </cell>
          <cell r="G33">
            <v>-388.37000000000302</v>
          </cell>
        </row>
        <row r="34">
          <cell r="A34">
            <v>450050201</v>
          </cell>
          <cell r="B34" t="str">
            <v>450050201 - Runcom Railway</v>
          </cell>
          <cell r="C34">
            <v>0</v>
          </cell>
          <cell r="D34">
            <v>0</v>
          </cell>
          <cell r="E34">
            <v>0</v>
          </cell>
          <cell r="F34">
            <v>0</v>
          </cell>
          <cell r="G34">
            <v>-806.02</v>
          </cell>
        </row>
        <row r="35">
          <cell r="A35">
            <v>450050202</v>
          </cell>
          <cell r="B35" t="str">
            <v>450050202 - Foxwell Rd</v>
          </cell>
          <cell r="C35">
            <v>0</v>
          </cell>
          <cell r="D35">
            <v>0</v>
          </cell>
          <cell r="E35">
            <v>0</v>
          </cell>
          <cell r="F35">
            <v>0</v>
          </cell>
          <cell r="G35">
            <v>24001.7</v>
          </cell>
        </row>
        <row r="36">
          <cell r="A36">
            <v>450050204</v>
          </cell>
          <cell r="B36" t="str">
            <v>450050204 - Palm Beach</v>
          </cell>
          <cell r="C36">
            <v>0</v>
          </cell>
          <cell r="D36">
            <v>0</v>
          </cell>
          <cell r="E36">
            <v>0</v>
          </cell>
          <cell r="F36">
            <v>0</v>
          </cell>
          <cell r="G36">
            <v>9432.15</v>
          </cell>
        </row>
        <row r="37">
          <cell r="A37">
            <v>450050205</v>
          </cell>
          <cell r="B37" t="str">
            <v>450050205 - Days Rd Coomera</v>
          </cell>
          <cell r="C37">
            <v>0</v>
          </cell>
          <cell r="D37">
            <v>0</v>
          </cell>
          <cell r="E37">
            <v>0</v>
          </cell>
          <cell r="F37">
            <v>0</v>
          </cell>
          <cell r="G37">
            <v>-776.36</v>
          </cell>
        </row>
        <row r="38">
          <cell r="A38">
            <v>450050206</v>
          </cell>
          <cell r="B38" t="str">
            <v>450050206 - UCRP:2</v>
          </cell>
          <cell r="C38">
            <v>225.39</v>
          </cell>
          <cell r="D38">
            <v>0</v>
          </cell>
          <cell r="E38">
            <v>-225.39</v>
          </cell>
          <cell r="F38">
            <v>0</v>
          </cell>
          <cell r="G38">
            <v>2204.41</v>
          </cell>
        </row>
        <row r="39">
          <cell r="A39">
            <v>450050207</v>
          </cell>
          <cell r="B39" t="str">
            <v>450050207 - 45220</v>
          </cell>
          <cell r="C39">
            <v>0</v>
          </cell>
          <cell r="D39">
            <v>0</v>
          </cell>
          <cell r="E39">
            <v>0</v>
          </cell>
          <cell r="F39">
            <v>0</v>
          </cell>
          <cell r="G39">
            <v>1022.26</v>
          </cell>
        </row>
        <row r="40">
          <cell r="A40">
            <v>450050208</v>
          </cell>
          <cell r="B40" t="str">
            <v>450050208 - 45221</v>
          </cell>
          <cell r="C40">
            <v>3494.53</v>
          </cell>
          <cell r="D40">
            <v>0</v>
          </cell>
          <cell r="E40">
            <v>-3494.53</v>
          </cell>
          <cell r="F40">
            <v>0</v>
          </cell>
          <cell r="G40">
            <v>269024.03999999998</v>
          </cell>
        </row>
        <row r="41">
          <cell r="A41">
            <v>450050209</v>
          </cell>
          <cell r="B41" t="str">
            <v>450050209 - 45225</v>
          </cell>
          <cell r="C41">
            <v>0</v>
          </cell>
          <cell r="D41">
            <v>0</v>
          </cell>
          <cell r="E41">
            <v>0</v>
          </cell>
          <cell r="F41">
            <v>0</v>
          </cell>
          <cell r="G41">
            <v>44679.64</v>
          </cell>
        </row>
        <row r="42">
          <cell r="A42">
            <v>450050213</v>
          </cell>
          <cell r="B42" t="str">
            <v>450050213 - Springfield Tra</v>
          </cell>
          <cell r="C42">
            <v>19958.59</v>
          </cell>
          <cell r="D42">
            <v>0</v>
          </cell>
          <cell r="E42">
            <v>-19958.59</v>
          </cell>
          <cell r="F42">
            <v>0</v>
          </cell>
          <cell r="G42">
            <v>53118.59</v>
          </cell>
        </row>
        <row r="43">
          <cell r="A43">
            <v>450050214</v>
          </cell>
          <cell r="B43" t="str">
            <v>450050214 - 45237</v>
          </cell>
          <cell r="C43">
            <v>0</v>
          </cell>
          <cell r="D43">
            <v>0</v>
          </cell>
          <cell r="E43">
            <v>0</v>
          </cell>
          <cell r="F43">
            <v>0</v>
          </cell>
          <cell r="G43">
            <v>10217.540000000001</v>
          </cell>
        </row>
        <row r="44">
          <cell r="A44">
            <v>450050215</v>
          </cell>
          <cell r="B44" t="str">
            <v>450050215 - 45238</v>
          </cell>
          <cell r="C44">
            <v>0</v>
          </cell>
          <cell r="D44">
            <v>0</v>
          </cell>
          <cell r="E44">
            <v>0</v>
          </cell>
          <cell r="F44">
            <v>0</v>
          </cell>
          <cell r="G44">
            <v>0</v>
          </cell>
        </row>
        <row r="45">
          <cell r="A45">
            <v>450050216</v>
          </cell>
          <cell r="B45" t="str">
            <v>450050216 - StanboroughRd</v>
          </cell>
          <cell r="C45">
            <v>0</v>
          </cell>
          <cell r="D45">
            <v>0</v>
          </cell>
          <cell r="E45">
            <v>0</v>
          </cell>
          <cell r="F45">
            <v>0</v>
          </cell>
          <cell r="G45">
            <v>4227.16</v>
          </cell>
        </row>
        <row r="46">
          <cell r="A46">
            <v>450050222</v>
          </cell>
          <cell r="B46" t="str">
            <v>450050222 - GCCC Stormwater</v>
          </cell>
          <cell r="C46">
            <v>0</v>
          </cell>
          <cell r="D46">
            <v>0</v>
          </cell>
          <cell r="E46">
            <v>0</v>
          </cell>
          <cell r="F46">
            <v>0</v>
          </cell>
          <cell r="G46">
            <v>7788.13</v>
          </cell>
        </row>
        <row r="47">
          <cell r="A47">
            <v>450050223</v>
          </cell>
          <cell r="B47" t="str">
            <v>450050223 - PAHsptl-Buranda</v>
          </cell>
          <cell r="C47">
            <v>2510</v>
          </cell>
          <cell r="D47">
            <v>0</v>
          </cell>
          <cell r="E47">
            <v>-2510</v>
          </cell>
          <cell r="F47">
            <v>0</v>
          </cell>
          <cell r="G47">
            <v>21725.119999999999</v>
          </cell>
        </row>
        <row r="48">
          <cell r="A48">
            <v>450050224</v>
          </cell>
          <cell r="B48" t="str">
            <v>450050224 - Ipswich Motorwa</v>
          </cell>
          <cell r="C48">
            <v>901.55</v>
          </cell>
          <cell r="D48">
            <v>0</v>
          </cell>
          <cell r="E48">
            <v>-901.55</v>
          </cell>
          <cell r="F48">
            <v>0</v>
          </cell>
          <cell r="G48">
            <v>33344.49</v>
          </cell>
        </row>
        <row r="49">
          <cell r="A49">
            <v>450050225</v>
          </cell>
          <cell r="B49" t="str">
            <v>450050225 - 106AllinghamKur</v>
          </cell>
          <cell r="C49">
            <v>0</v>
          </cell>
          <cell r="D49">
            <v>0</v>
          </cell>
          <cell r="E49">
            <v>0</v>
          </cell>
          <cell r="F49">
            <v>0</v>
          </cell>
          <cell r="G49">
            <v>2744.19</v>
          </cell>
        </row>
        <row r="50">
          <cell r="A50">
            <v>450050226</v>
          </cell>
          <cell r="B50" t="str">
            <v>450050226 - Item 1 Beaudese</v>
          </cell>
          <cell r="C50">
            <v>0</v>
          </cell>
          <cell r="D50">
            <v>0</v>
          </cell>
          <cell r="E50">
            <v>0</v>
          </cell>
          <cell r="F50">
            <v>0</v>
          </cell>
          <cell r="G50">
            <v>240.86000000000101</v>
          </cell>
        </row>
        <row r="51">
          <cell r="A51">
            <v>450050227</v>
          </cell>
          <cell r="B51" t="str">
            <v>450050227 - Item 2 Beaudese</v>
          </cell>
          <cell r="C51">
            <v>0</v>
          </cell>
          <cell r="D51">
            <v>0</v>
          </cell>
          <cell r="E51">
            <v>0</v>
          </cell>
          <cell r="F51">
            <v>0</v>
          </cell>
          <cell r="G51">
            <v>186548.74</v>
          </cell>
        </row>
        <row r="52">
          <cell r="A52">
            <v>450050228</v>
          </cell>
          <cell r="B52" t="str">
            <v>450050228 - Ispwich Mway It</v>
          </cell>
          <cell r="C52">
            <v>23674.03</v>
          </cell>
          <cell r="D52">
            <v>0</v>
          </cell>
          <cell r="E52">
            <v>-23674.03</v>
          </cell>
          <cell r="F52">
            <v>0</v>
          </cell>
          <cell r="G52">
            <v>303081.02</v>
          </cell>
        </row>
        <row r="53">
          <cell r="A53">
            <v>450050229</v>
          </cell>
          <cell r="B53" t="str">
            <v>450050229 - N/E Hgwy James</v>
          </cell>
          <cell r="C53">
            <v>2096.66</v>
          </cell>
          <cell r="D53">
            <v>0</v>
          </cell>
          <cell r="E53">
            <v>-2096.66</v>
          </cell>
          <cell r="F53">
            <v>0</v>
          </cell>
          <cell r="G53">
            <v>39463.75</v>
          </cell>
        </row>
        <row r="54">
          <cell r="A54">
            <v>450050231</v>
          </cell>
          <cell r="B54" t="str">
            <v>450050231 - Boggo Rd Busway</v>
          </cell>
          <cell r="C54">
            <v>2712.43</v>
          </cell>
          <cell r="D54">
            <v>0</v>
          </cell>
          <cell r="E54">
            <v>-2712.43</v>
          </cell>
          <cell r="F54">
            <v>0</v>
          </cell>
          <cell r="G54">
            <v>20321.61</v>
          </cell>
        </row>
        <row r="55">
          <cell r="A55">
            <v>450050232</v>
          </cell>
          <cell r="B55" t="str">
            <v>450050232 - Ipswh Mtr Itm 5</v>
          </cell>
          <cell r="C55">
            <v>15923.13</v>
          </cell>
          <cell r="D55">
            <v>0</v>
          </cell>
          <cell r="E55">
            <v>-15923.13</v>
          </cell>
          <cell r="F55">
            <v>0</v>
          </cell>
          <cell r="G55">
            <v>205646.75</v>
          </cell>
        </row>
        <row r="56">
          <cell r="A56">
            <v>450050233</v>
          </cell>
          <cell r="B56" t="str">
            <v>450050233 - Nerang Sth I/ch</v>
          </cell>
          <cell r="C56">
            <v>84018.85</v>
          </cell>
          <cell r="D56">
            <v>0</v>
          </cell>
          <cell r="E56">
            <v>-84018.85</v>
          </cell>
          <cell r="F56">
            <v>0</v>
          </cell>
          <cell r="G56">
            <v>302568.83</v>
          </cell>
        </row>
        <row r="57">
          <cell r="A57">
            <v>450050234</v>
          </cell>
          <cell r="B57" t="str">
            <v>450050234 - Bovis L/Lease,</v>
          </cell>
          <cell r="C57">
            <v>0</v>
          </cell>
          <cell r="D57">
            <v>0</v>
          </cell>
          <cell r="E57">
            <v>0</v>
          </cell>
          <cell r="F57">
            <v>0</v>
          </cell>
          <cell r="G57">
            <v>6754.02</v>
          </cell>
        </row>
        <row r="58">
          <cell r="A58">
            <v>450050237</v>
          </cell>
          <cell r="B58" t="str">
            <v>450050237 - G/Way Upgrade</v>
          </cell>
          <cell r="C58">
            <v>1156.33</v>
          </cell>
          <cell r="D58">
            <v>0</v>
          </cell>
          <cell r="E58">
            <v>-1156.33</v>
          </cell>
          <cell r="F58">
            <v>0</v>
          </cell>
          <cell r="G58">
            <v>2023.58</v>
          </cell>
        </row>
        <row r="59">
          <cell r="A59">
            <v>450050238</v>
          </cell>
          <cell r="B59" t="str">
            <v>450050238 - BCC New Clevela</v>
          </cell>
          <cell r="C59">
            <v>0</v>
          </cell>
          <cell r="D59">
            <v>0</v>
          </cell>
          <cell r="E59">
            <v>0</v>
          </cell>
          <cell r="F59">
            <v>0</v>
          </cell>
          <cell r="G59">
            <v>923.88</v>
          </cell>
        </row>
        <row r="60">
          <cell r="A60">
            <v>450050240</v>
          </cell>
          <cell r="B60" t="str">
            <v>450050240 - Ipswich Motorwa</v>
          </cell>
          <cell r="C60">
            <v>3513.19</v>
          </cell>
          <cell r="D60">
            <v>0</v>
          </cell>
          <cell r="E60">
            <v>-3513.19</v>
          </cell>
          <cell r="F60">
            <v>0</v>
          </cell>
          <cell r="G60">
            <v>3513.19</v>
          </cell>
        </row>
        <row r="61">
          <cell r="A61">
            <v>450050244</v>
          </cell>
          <cell r="B61" t="str">
            <v>Finucane Rd Relocation, Finucane Rd , Capalaba</v>
          </cell>
        </row>
        <row r="62">
          <cell r="A62">
            <v>450050245</v>
          </cell>
          <cell r="B62" t="str">
            <v>Grand View Hotel</v>
          </cell>
        </row>
        <row r="63">
          <cell r="A63">
            <v>450050246</v>
          </cell>
          <cell r="B63" t="str">
            <v>SRWP Alliance, Wet &amp; Wild, Molendinar</v>
          </cell>
        </row>
        <row r="64">
          <cell r="A64">
            <v>450050247</v>
          </cell>
          <cell r="B64" t="str">
            <v>Foxwell Road Widening Stage 3, Foxwell Rd Coomera</v>
          </cell>
        </row>
      </sheetData>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Input"/>
      <sheetName val="Customer info"/>
      <sheetName val="ExecSum_Target"/>
      <sheetName val="ExecSum_NonTarget"/>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 val="INPUTS"/>
    </sheetNames>
    <sheetDataSet>
      <sheetData sheetId="0" refreshError="1"/>
      <sheetData sheetId="1" refreshError="1">
        <row r="26">
          <cell r="D26">
            <v>82644.25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 val="Company Details"/>
      <sheetName val="CHECKLIST"/>
      <sheetName val="PRINT-GOTO"/>
      <sheetName val="GUIDANCE NOTES"/>
      <sheetName val="BALANCE SHEET"/>
      <sheetName val="PROFIT AND LOSS"/>
      <sheetName val="SCHEDULE A"/>
      <sheetName val="SCHEDULE A LOAD"/>
      <sheetName val="RETURN 1 "/>
      <sheetName val="RETURN 2"/>
      <sheetName val="RETURN 3"/>
      <sheetName val="RETURN 4"/>
      <sheetName val="Cap Sch 1"/>
      <sheetName val="Cap Sch 2"/>
      <sheetName val="CGT Sch 1"/>
      <sheetName val="CGT Sch 2"/>
      <sheetName val="CGT Sch 3"/>
      <sheetName val="CGT Sch 4"/>
      <sheetName val="R&amp;D Sch 1 "/>
      <sheetName val="R&amp;D Sch 2"/>
      <sheetName val="Div&amp;Int Sch 1"/>
      <sheetName val="Div&amp;Int Sch 2"/>
      <sheetName val="W 1"/>
      <sheetName val="W 1A"/>
      <sheetName val="W 2"/>
      <sheetName val="W 2A"/>
      <sheetName val="W 3A"/>
      <sheetName val="W 3A Load"/>
      <sheetName val="W 3B"/>
      <sheetName val="W 3B2"/>
      <sheetName val="W 3S"/>
      <sheetName val="W 3DV"/>
      <sheetName val="W 3PC"/>
      <sheetName val="W 3TR"/>
      <sheetName val="W 3REC"/>
      <sheetName val="W 4A"/>
      <sheetName val="W 5"/>
      <sheetName val="W 6A"/>
      <sheetName val="W 6B"/>
      <sheetName val="W 6C"/>
      <sheetName val="W 7"/>
      <sheetName val="W 8"/>
      <sheetName val="W 9"/>
      <sheetName val="W 9A"/>
      <sheetName val="W 10"/>
      <sheetName val="W 11"/>
      <sheetName val="W 12"/>
      <sheetName val="W 13"/>
      <sheetName val="W 15"/>
      <sheetName val="W 17"/>
      <sheetName val="W 18"/>
      <sheetName val="W 19"/>
      <sheetName val="W 19A"/>
      <sheetName val="W 20"/>
      <sheetName val="W 21"/>
      <sheetName val="W 21A"/>
      <sheetName val="W 21B"/>
      <sheetName val="W 22"/>
      <sheetName val="W 22A"/>
      <sheetName val="W 23"/>
      <sheetName val="W 24"/>
      <sheetName val="W 25"/>
      <sheetName val="W 26"/>
      <sheetName val="W 27"/>
      <sheetName val="W 29"/>
      <sheetName val="W 30"/>
      <sheetName val="W 31"/>
      <sheetName val="W 32"/>
      <sheetName val="W 33"/>
      <sheetName val="W 33A"/>
      <sheetName val="W 34"/>
      <sheetName val="W 35A"/>
      <sheetName val="W 35B"/>
      <sheetName val="W 36"/>
      <sheetName val="W 37"/>
      <sheetName val="W 38"/>
      <sheetName val="W 39"/>
      <sheetName val="W 40"/>
      <sheetName val="W 41"/>
      <sheetName val="W 42"/>
      <sheetName val="W 44"/>
      <sheetName val="W 45"/>
      <sheetName val="W 45A"/>
      <sheetName val="W 46"/>
      <sheetName val="W 46A"/>
      <sheetName val="W 47"/>
      <sheetName val="W 48A"/>
      <sheetName val="W 48B"/>
      <sheetName val="W 48C"/>
      <sheetName val="W 49"/>
      <sheetName val="W50"/>
      <sheetName val="W 51"/>
      <sheetName val="W 52"/>
      <sheetName val="W 55"/>
      <sheetName val="W 55A"/>
      <sheetName val="W 57"/>
      <sheetName val="W 58"/>
      <sheetName val="TEARS"/>
      <sheetName val="APT Company Details"/>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row r="26">
          <cell r="D26">
            <v>0</v>
          </cell>
        </row>
      </sheetData>
      <sheetData sheetId="94"/>
      <sheetData sheetId="95"/>
      <sheetData sheetId="96"/>
      <sheetData sheetId="97"/>
      <sheetData sheetId="98"/>
      <sheetData sheetId="99"/>
      <sheetData sheetId="10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mmary"/>
      <sheetName val="ACQ"/>
      <sheetName val="MDQ"/>
      <sheetName val="Uncontract Dem"/>
      <sheetName val="Budget Wellhead"/>
      <sheetName val="ACQ  Price"/>
      <sheetName val="MDQ Price"/>
      <sheetName val="TUOS"/>
      <sheetName val="Uncontract_Dem"/>
      <sheetName val="Budget_Wellhead"/>
      <sheetName val="ACQ__Price"/>
      <sheetName val="MDQ_Price"/>
      <sheetName val="W 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
      <sheetName val="Calculation"/>
      <sheetName val="Calc new"/>
      <sheetName val="Summary Kogan"/>
      <sheetName val="Summary Tipton"/>
      <sheetName val="Summary Daandine"/>
      <sheetName val="Summary X41"/>
      <sheetName val="Inpu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s"/>
      <sheetName val="Notes"/>
      <sheetName val="Control Panel"/>
      <sheetName val="SUMMARY"/>
      <sheetName val="Calender Yr Financial Summaries"/>
      <sheetName val="Financial Yr Financial Summary"/>
      <sheetName val="Financial Indicators"/>
      <sheetName val="Cash Account"/>
      <sheetName val="Working Capital"/>
      <sheetName val="Construction Financing"/>
      <sheetName val="Operating Term Fin, - TOTAL"/>
      <sheetName val="Operating Term Fin, - Tr. A"/>
      <sheetName val="Operating Term Fin, - Tr. B"/>
      <sheetName val="Demands and Energy"/>
      <sheetName val="Revenues"/>
      <sheetName val="Equipment Availability"/>
      <sheetName val="Electricity Pricing"/>
      <sheetName val="O &amp; M Expenses"/>
      <sheetName val="Fuel Usage"/>
      <sheetName val="CAPEX"/>
      <sheetName val="Taxes"/>
      <sheetName val="Accounting Depreciation"/>
      <sheetName val="Escalations"/>
      <sheetName val="General Input Data"/>
      <sheetName val="Graphs"/>
      <sheetName val="Name Lables"/>
      <sheetName val="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30">
          <cell r="J230">
            <v>0.3</v>
          </cell>
          <cell r="K230">
            <v>0.3</v>
          </cell>
          <cell r="L230">
            <v>0.3</v>
          </cell>
          <cell r="M230">
            <v>0.3</v>
          </cell>
          <cell r="N230">
            <v>0.3</v>
          </cell>
          <cell r="O230">
            <v>0.3</v>
          </cell>
          <cell r="P230">
            <v>0.3</v>
          </cell>
          <cell r="Q230">
            <v>0.3</v>
          </cell>
          <cell r="R230">
            <v>0.3</v>
          </cell>
          <cell r="S230">
            <v>0.3</v>
          </cell>
          <cell r="T230">
            <v>0.3</v>
          </cell>
          <cell r="U230">
            <v>0.3</v>
          </cell>
          <cell r="V230">
            <v>0.3</v>
          </cell>
          <cell r="W230">
            <v>0.3</v>
          </cell>
          <cell r="X230">
            <v>0.3</v>
          </cell>
          <cell r="Y230">
            <v>0.3</v>
          </cell>
          <cell r="Z230">
            <v>0.3</v>
          </cell>
          <cell r="AA230">
            <v>0.3</v>
          </cell>
          <cell r="AB230">
            <v>0.3</v>
          </cell>
          <cell r="AC230">
            <v>0.3</v>
          </cell>
          <cell r="AD230">
            <v>0.3</v>
          </cell>
          <cell r="AE230">
            <v>0.3</v>
          </cell>
          <cell r="AF230">
            <v>0.3</v>
          </cell>
          <cell r="AG230">
            <v>0.3</v>
          </cell>
          <cell r="AH230">
            <v>0.3</v>
          </cell>
          <cell r="AI230">
            <v>0.3</v>
          </cell>
          <cell r="AJ230">
            <v>0.3</v>
          </cell>
          <cell r="AK230">
            <v>0.3</v>
          </cell>
          <cell r="AL230">
            <v>0.3</v>
          </cell>
          <cell r="AM230">
            <v>0.3</v>
          </cell>
          <cell r="AN230">
            <v>0.3</v>
          </cell>
          <cell r="AO230">
            <v>0.3</v>
          </cell>
        </row>
      </sheetData>
      <sheetData sheetId="21" refreshError="1"/>
      <sheetData sheetId="22" refreshError="1"/>
      <sheetData sheetId="23" refreshError="1">
        <row r="12">
          <cell r="F12">
            <v>37043</v>
          </cell>
        </row>
        <row r="28">
          <cell r="G28">
            <v>35796</v>
          </cell>
          <cell r="H28">
            <v>36161</v>
          </cell>
          <cell r="I28">
            <v>36526</v>
          </cell>
          <cell r="J28">
            <v>36892</v>
          </cell>
          <cell r="K28">
            <v>37257</v>
          </cell>
          <cell r="L28">
            <v>37622</v>
          </cell>
          <cell r="M28">
            <v>37987</v>
          </cell>
          <cell r="N28">
            <v>38353</v>
          </cell>
          <cell r="O28">
            <v>38718</v>
          </cell>
          <cell r="P28">
            <v>39083</v>
          </cell>
          <cell r="Q28">
            <v>39448</v>
          </cell>
          <cell r="R28">
            <v>39814</v>
          </cell>
          <cell r="S28">
            <v>40179</v>
          </cell>
          <cell r="T28">
            <v>40544</v>
          </cell>
          <cell r="U28">
            <v>40909</v>
          </cell>
          <cell r="V28">
            <v>41275</v>
          </cell>
          <cell r="W28">
            <v>41640</v>
          </cell>
          <cell r="X28">
            <v>42005</v>
          </cell>
          <cell r="Y28">
            <v>42370</v>
          </cell>
          <cell r="Z28">
            <v>42736</v>
          </cell>
          <cell r="AA28">
            <v>43101</v>
          </cell>
          <cell r="AB28">
            <v>43466</v>
          </cell>
          <cell r="AC28">
            <v>43831</v>
          </cell>
          <cell r="AD28">
            <v>44197</v>
          </cell>
          <cell r="AE28">
            <v>44562</v>
          </cell>
          <cell r="AF28">
            <v>44927</v>
          </cell>
          <cell r="AG28">
            <v>45292</v>
          </cell>
          <cell r="AH28">
            <v>45658</v>
          </cell>
          <cell r="AI28">
            <v>46023</v>
          </cell>
          <cell r="AJ28">
            <v>46388</v>
          </cell>
          <cell r="AK28">
            <v>46753</v>
          </cell>
          <cell r="AL28">
            <v>47119</v>
          </cell>
          <cell r="AM28">
            <v>47484</v>
          </cell>
          <cell r="AN28">
            <v>47849</v>
          </cell>
          <cell r="AO28">
            <v>48214</v>
          </cell>
        </row>
        <row r="29">
          <cell r="G29">
            <v>1</v>
          </cell>
          <cell r="H29">
            <v>2</v>
          </cell>
          <cell r="I29">
            <v>3</v>
          </cell>
          <cell r="J29">
            <v>4</v>
          </cell>
          <cell r="K29">
            <v>5</v>
          </cell>
          <cell r="L29">
            <v>6</v>
          </cell>
          <cell r="M29">
            <v>7</v>
          </cell>
          <cell r="N29">
            <v>8</v>
          </cell>
          <cell r="O29">
            <v>9</v>
          </cell>
          <cell r="P29">
            <v>10</v>
          </cell>
          <cell r="Q29">
            <v>11</v>
          </cell>
          <cell r="R29">
            <v>12</v>
          </cell>
          <cell r="S29">
            <v>13</v>
          </cell>
          <cell r="T29">
            <v>14</v>
          </cell>
          <cell r="U29">
            <v>15</v>
          </cell>
          <cell r="V29">
            <v>16</v>
          </cell>
          <cell r="W29">
            <v>17</v>
          </cell>
          <cell r="X29">
            <v>18</v>
          </cell>
          <cell r="Y29">
            <v>19</v>
          </cell>
          <cell r="Z29">
            <v>20</v>
          </cell>
          <cell r="AA29">
            <v>21</v>
          </cell>
          <cell r="AB29">
            <v>22</v>
          </cell>
          <cell r="AC29">
            <v>23</v>
          </cell>
          <cell r="AD29">
            <v>24</v>
          </cell>
          <cell r="AE29">
            <v>25</v>
          </cell>
          <cell r="AF29">
            <v>26</v>
          </cell>
          <cell r="AG29">
            <v>27</v>
          </cell>
          <cell r="AH29">
            <v>28</v>
          </cell>
          <cell r="AI29">
            <v>29</v>
          </cell>
          <cell r="AJ29">
            <v>30</v>
          </cell>
          <cell r="AK29">
            <v>31</v>
          </cell>
          <cell r="AL29">
            <v>32</v>
          </cell>
          <cell r="AM29">
            <v>33</v>
          </cell>
          <cell r="AN29">
            <v>34</v>
          </cell>
          <cell r="AO29">
            <v>35</v>
          </cell>
        </row>
      </sheetData>
      <sheetData sheetId="24" refreshError="1"/>
      <sheetData sheetId="25" refreshError="1"/>
      <sheetData sheetId="2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Instructions"/>
      <sheetName val="Life"/>
      <sheetName val="Life to date"/>
      <sheetName val="QLD NW Capex Summary Report"/>
      <sheetName val="Qld NW Growth Capex Fcast"/>
      <sheetName val="Qld NW SIB Fcast"/>
      <sheetName val="Qld NW Growth Capex Budget"/>
      <sheetName val="Qld NW SIB Budget"/>
      <sheetName val="SIB Capex - GGT 88.157%"/>
      <sheetName val="SIB Capex - GGT"/>
      <sheetName val="SIB Capex -Telfer"/>
      <sheetName val="SIB Capex - Parmelia"/>
      <sheetName val="SIB Capex - SCP"/>
      <sheetName val="QLD FY0910 SIB"/>
      <sheetName val="Taxes"/>
      <sheetName val="General Input Data"/>
    </sheetNames>
    <sheetDataSet>
      <sheetData sheetId="0" refreshError="1"/>
      <sheetData sheetId="1" refreshError="1">
        <row r="8">
          <cell r="B8">
            <v>450000145</v>
          </cell>
          <cell r="C8" t="str">
            <v>Moorooka  Augment. Project Stg 2 - MAP:2</v>
          </cell>
          <cell r="D8" t="str">
            <v>ANDFUR</v>
          </cell>
          <cell r="E8" t="str">
            <v>AUGMENT</v>
          </cell>
          <cell r="G8">
            <v>0</v>
          </cell>
          <cell r="H8">
            <v>132201.82</v>
          </cell>
          <cell r="I8">
            <v>0</v>
          </cell>
          <cell r="J8">
            <v>0</v>
          </cell>
          <cell r="K8">
            <v>132201.82</v>
          </cell>
          <cell r="L8">
            <v>-132201.82</v>
          </cell>
        </row>
        <row r="9">
          <cell r="B9">
            <v>450000437</v>
          </cell>
          <cell r="C9" t="str">
            <v>Minor Network Augmentation</v>
          </cell>
          <cell r="D9" t="str">
            <v>MARHOL</v>
          </cell>
          <cell r="E9" t="str">
            <v>AUGMENT</v>
          </cell>
          <cell r="G9">
            <v>0</v>
          </cell>
          <cell r="H9">
            <v>2820</v>
          </cell>
          <cell r="I9">
            <v>2235.75</v>
          </cell>
          <cell r="J9">
            <v>2235.75</v>
          </cell>
          <cell r="K9">
            <v>5055.75</v>
          </cell>
          <cell r="L9">
            <v>-5055.75</v>
          </cell>
        </row>
        <row r="10">
          <cell r="B10">
            <v>450000194</v>
          </cell>
          <cell r="C10" t="str">
            <v>North Coast Pipeline</v>
          </cell>
          <cell r="D10" t="str">
            <v>RODJOH</v>
          </cell>
          <cell r="E10" t="str">
            <v>AUGMENT</v>
          </cell>
          <cell r="G10">
            <v>0</v>
          </cell>
          <cell r="H10">
            <v>176895.57</v>
          </cell>
          <cell r="I10">
            <v>32.869999999999997</v>
          </cell>
          <cell r="J10">
            <v>32.869999999999997</v>
          </cell>
          <cell r="K10">
            <v>176928.44</v>
          </cell>
          <cell r="L10">
            <v>-176928.44</v>
          </cell>
        </row>
        <row r="11">
          <cell r="B11">
            <v>450000539</v>
          </cell>
          <cell r="C11" t="str">
            <v>Wynnum Augmentation, Sibley Rd, Wynnum</v>
          </cell>
          <cell r="D11" t="str">
            <v>STEBAS</v>
          </cell>
          <cell r="E11" t="str">
            <v>AUGMENT</v>
          </cell>
          <cell r="G11">
            <v>702383</v>
          </cell>
          <cell r="H11">
            <v>241963.64</v>
          </cell>
          <cell r="I11">
            <v>175684.94</v>
          </cell>
          <cell r="J11">
            <v>175684.94</v>
          </cell>
          <cell r="K11">
            <v>417648.58</v>
          </cell>
          <cell r="L11">
            <v>284734.42</v>
          </cell>
        </row>
        <row r="12">
          <cell r="E12" t="str">
            <v>AUGMENT Total</v>
          </cell>
          <cell r="H12">
            <v>553881.03</v>
          </cell>
          <cell r="I12">
            <v>177953.56</v>
          </cell>
          <cell r="J12">
            <v>177953.56</v>
          </cell>
          <cell r="K12">
            <v>731834.59000000008</v>
          </cell>
        </row>
        <row r="13">
          <cell r="B13">
            <v>450000500</v>
          </cell>
          <cell r="C13" t="str">
            <v>BCC Willawong, Richie Rd, RBP Connection</v>
          </cell>
          <cell r="D13" t="str">
            <v>ALAHER</v>
          </cell>
          <cell r="E13" t="str">
            <v>C&amp;I_CR</v>
          </cell>
          <cell r="G13">
            <v>0</v>
          </cell>
          <cell r="H13">
            <v>46793.36</v>
          </cell>
          <cell r="I13">
            <v>0</v>
          </cell>
          <cell r="J13">
            <v>0</v>
          </cell>
          <cell r="K13">
            <v>46793.36</v>
          </cell>
          <cell r="L13">
            <v>-46793.36</v>
          </cell>
        </row>
        <row r="14">
          <cell r="B14">
            <v>450000352</v>
          </cell>
          <cell r="C14" t="str">
            <v>20 Airy St, Wacol. Wagners Dowstress P/L</v>
          </cell>
          <cell r="D14" t="str">
            <v>ANDFUR</v>
          </cell>
          <cell r="E14" t="str">
            <v>C&amp;I_CR</v>
          </cell>
          <cell r="G14">
            <v>0</v>
          </cell>
          <cell r="H14">
            <v>26602.11</v>
          </cell>
          <cell r="I14">
            <v>0</v>
          </cell>
          <cell r="J14">
            <v>0</v>
          </cell>
          <cell r="K14">
            <v>26602.11</v>
          </cell>
          <cell r="L14">
            <v>-26602.11</v>
          </cell>
        </row>
        <row r="15">
          <cell r="B15">
            <v>450000497</v>
          </cell>
          <cell r="C15" t="str">
            <v>Garden City Powdercoating, 503 Boundary Rd, Toowoomba</v>
          </cell>
          <cell r="D15" t="str">
            <v>ANDFUR</v>
          </cell>
          <cell r="E15" t="str">
            <v>C&amp;I_CR</v>
          </cell>
          <cell r="G15">
            <v>0</v>
          </cell>
          <cell r="H15">
            <v>57404.07</v>
          </cell>
          <cell r="I15">
            <v>0</v>
          </cell>
          <cell r="J15">
            <v>0</v>
          </cell>
          <cell r="K15">
            <v>57404.07</v>
          </cell>
          <cell r="L15">
            <v>-57404.07</v>
          </cell>
        </row>
        <row r="16">
          <cell r="B16">
            <v>450000548</v>
          </cell>
          <cell r="C16" t="str">
            <v>Nirvana on Kirra, Cnr Musgrave &amp; Douglas Sts</v>
          </cell>
          <cell r="D16" t="str">
            <v>CHRARM</v>
          </cell>
          <cell r="E16" t="str">
            <v>C&amp;I_CR</v>
          </cell>
          <cell r="G16">
            <v>62696</v>
          </cell>
          <cell r="H16">
            <v>13092.05</v>
          </cell>
          <cell r="I16">
            <v>0</v>
          </cell>
          <cell r="J16">
            <v>0</v>
          </cell>
          <cell r="K16">
            <v>13092.05</v>
          </cell>
          <cell r="L16">
            <v>49603.95</v>
          </cell>
        </row>
        <row r="17">
          <cell r="B17">
            <v>450000571</v>
          </cell>
          <cell r="C17" t="str">
            <v>OZ Care 100 Usher Av Labradore.</v>
          </cell>
          <cell r="D17" t="str">
            <v>CHRARM</v>
          </cell>
          <cell r="E17" t="str">
            <v>C&amp;I_CR</v>
          </cell>
          <cell r="G17">
            <v>55858</v>
          </cell>
          <cell r="H17">
            <v>5423.89</v>
          </cell>
          <cell r="I17">
            <v>11690.56</v>
          </cell>
          <cell r="J17">
            <v>11690.56</v>
          </cell>
          <cell r="K17">
            <v>17114.45</v>
          </cell>
          <cell r="L17">
            <v>38743.550000000003</v>
          </cell>
        </row>
        <row r="18">
          <cell r="B18">
            <v>450000422</v>
          </cell>
          <cell r="C18" t="str">
            <v>Drake Trailers, 19 Formation St, Wacol</v>
          </cell>
          <cell r="D18" t="str">
            <v>COLMOR</v>
          </cell>
          <cell r="E18" t="str">
            <v>C&amp;I_CR</v>
          </cell>
          <cell r="G18">
            <v>0</v>
          </cell>
          <cell r="H18">
            <v>-2059.52</v>
          </cell>
          <cell r="I18">
            <v>0</v>
          </cell>
          <cell r="J18">
            <v>0</v>
          </cell>
          <cell r="K18">
            <v>-2059.52</v>
          </cell>
          <cell r="L18">
            <v>2059.52</v>
          </cell>
        </row>
        <row r="19">
          <cell r="B19">
            <v>450000525</v>
          </cell>
          <cell r="C19" t="str">
            <v>Pro Coast (Bldg 2), Lot 2 Johnson Rd, Heathwood</v>
          </cell>
          <cell r="D19" t="str">
            <v>COLMOR</v>
          </cell>
          <cell r="E19" t="str">
            <v>C&amp;I_CR</v>
          </cell>
          <cell r="G19">
            <v>0</v>
          </cell>
          <cell r="H19">
            <v>110734.04</v>
          </cell>
          <cell r="I19">
            <v>773.5</v>
          </cell>
          <cell r="J19">
            <v>773.5</v>
          </cell>
          <cell r="K19">
            <v>111507.54</v>
          </cell>
          <cell r="L19">
            <v>-111507.54</v>
          </cell>
        </row>
        <row r="20">
          <cell r="B20">
            <v>450000585</v>
          </cell>
          <cell r="C20" t="str">
            <v>78 Mica Street Carole Park.Lay new DN 100 (4") steel gas ser</v>
          </cell>
          <cell r="D20" t="str">
            <v>COLMOR</v>
          </cell>
          <cell r="E20" t="str">
            <v>C&amp;I_CR</v>
          </cell>
          <cell r="G20">
            <v>54000</v>
          </cell>
          <cell r="H20">
            <v>0</v>
          </cell>
          <cell r="I20">
            <v>3947.25</v>
          </cell>
          <cell r="J20">
            <v>3947.25</v>
          </cell>
          <cell r="K20">
            <v>3947.25</v>
          </cell>
          <cell r="L20">
            <v>50052.75</v>
          </cell>
        </row>
        <row r="21">
          <cell r="B21">
            <v>450000518</v>
          </cell>
          <cell r="C21" t="str">
            <v>1541 Creek Road, Carina</v>
          </cell>
          <cell r="D21" t="str">
            <v>EVAWHI</v>
          </cell>
          <cell r="E21" t="str">
            <v>C&amp;I_CR</v>
          </cell>
          <cell r="G21">
            <v>0</v>
          </cell>
          <cell r="H21">
            <v>391.5</v>
          </cell>
          <cell r="I21">
            <v>0</v>
          </cell>
          <cell r="J21">
            <v>0</v>
          </cell>
          <cell r="K21">
            <v>391.5</v>
          </cell>
          <cell r="L21">
            <v>-391.5</v>
          </cell>
        </row>
        <row r="22">
          <cell r="B22">
            <v>450000185</v>
          </cell>
          <cell r="C22" t="str">
            <v>Gas Commercial &amp; Industrial Under $50k</v>
          </cell>
          <cell r="D22" t="str">
            <v>KENDUN</v>
          </cell>
          <cell r="E22" t="str">
            <v>C&amp;I_CR</v>
          </cell>
          <cell r="G22">
            <v>0</v>
          </cell>
          <cell r="H22">
            <v>0</v>
          </cell>
          <cell r="I22">
            <v>2739.09</v>
          </cell>
          <cell r="J22">
            <v>2739.09</v>
          </cell>
          <cell r="K22">
            <v>2739.09</v>
          </cell>
          <cell r="L22">
            <v>-2739.09</v>
          </cell>
        </row>
        <row r="23">
          <cell r="B23">
            <v>450000434</v>
          </cell>
          <cell r="C23" t="str">
            <v>Industrial and Commercial Meter Station &lt; 10TJ/Annum</v>
          </cell>
          <cell r="D23" t="str">
            <v>MARHOL</v>
          </cell>
          <cell r="E23" t="str">
            <v>C&amp;I_CR</v>
          </cell>
          <cell r="G23">
            <v>0</v>
          </cell>
          <cell r="H23">
            <v>82758.36</v>
          </cell>
          <cell r="I23">
            <v>28049.08</v>
          </cell>
          <cell r="J23">
            <v>28049.08</v>
          </cell>
          <cell r="K23">
            <v>110807.44</v>
          </cell>
          <cell r="L23">
            <v>-110807.44</v>
          </cell>
        </row>
        <row r="24">
          <cell r="B24">
            <v>450000435</v>
          </cell>
          <cell r="C24" t="str">
            <v>New Industrial and Commercial Service &lt; 10TJ/Annum</v>
          </cell>
          <cell r="D24" t="str">
            <v>MARHOL</v>
          </cell>
          <cell r="E24" t="str">
            <v>C&amp;I_CR</v>
          </cell>
          <cell r="G24">
            <v>0</v>
          </cell>
          <cell r="H24">
            <v>65457.45</v>
          </cell>
          <cell r="I24">
            <v>33278.879999999997</v>
          </cell>
          <cell r="J24">
            <v>33278.879999999997</v>
          </cell>
          <cell r="K24">
            <v>98736.33</v>
          </cell>
          <cell r="L24">
            <v>-98736.33</v>
          </cell>
        </row>
        <row r="25">
          <cell r="B25">
            <v>450000436</v>
          </cell>
          <cell r="C25" t="str">
            <v>New Main - Industrial and Commercial &lt;10TJ/annum</v>
          </cell>
          <cell r="D25" t="str">
            <v>MARHOL</v>
          </cell>
          <cell r="E25" t="str">
            <v>C&amp;I_CR</v>
          </cell>
          <cell r="G25">
            <v>0</v>
          </cell>
          <cell r="H25">
            <v>4314</v>
          </cell>
          <cell r="I25">
            <v>70.08</v>
          </cell>
          <cell r="J25">
            <v>70.08</v>
          </cell>
          <cell r="K25">
            <v>4384.08</v>
          </cell>
          <cell r="L25">
            <v>-4384.08</v>
          </cell>
        </row>
        <row r="26">
          <cell r="B26">
            <v>450000491</v>
          </cell>
          <cell r="C26" t="str">
            <v>Willawong Gate Station, BCC Willawong Extension</v>
          </cell>
          <cell r="D26" t="str">
            <v>MARHOL</v>
          </cell>
          <cell r="E26" t="str">
            <v>C&amp;I_CR</v>
          </cell>
          <cell r="G26">
            <v>0</v>
          </cell>
          <cell r="H26">
            <v>3697.2300000000901</v>
          </cell>
          <cell r="I26">
            <v>16087.09</v>
          </cell>
          <cell r="J26">
            <v>16087.09</v>
          </cell>
          <cell r="K26">
            <v>19784.320000000091</v>
          </cell>
          <cell r="L26">
            <v>-19784.320000000091</v>
          </cell>
        </row>
        <row r="27">
          <cell r="B27">
            <v>450000393</v>
          </cell>
          <cell r="C27" t="str">
            <v>Springfield Land Corporation Site</v>
          </cell>
          <cell r="D27" t="str">
            <v>PHIBOU</v>
          </cell>
          <cell r="E27" t="str">
            <v>C&amp;I_CR</v>
          </cell>
          <cell r="G27">
            <v>0</v>
          </cell>
          <cell r="H27">
            <v>11134.97</v>
          </cell>
          <cell r="I27">
            <v>0</v>
          </cell>
          <cell r="J27">
            <v>0</v>
          </cell>
          <cell r="K27">
            <v>11134.97</v>
          </cell>
          <cell r="L27">
            <v>-11134.97</v>
          </cell>
        </row>
        <row r="28">
          <cell r="B28">
            <v>450000486</v>
          </cell>
          <cell r="C28" t="str">
            <v>Caltex Service Centre, Augusta Parkway, Springfield</v>
          </cell>
          <cell r="D28" t="str">
            <v>PHIBOU</v>
          </cell>
          <cell r="E28" t="str">
            <v>C&amp;I_CR</v>
          </cell>
          <cell r="G28">
            <v>0</v>
          </cell>
          <cell r="H28">
            <v>1943.41</v>
          </cell>
          <cell r="I28">
            <v>3199.51</v>
          </cell>
          <cell r="J28">
            <v>3199.51</v>
          </cell>
          <cell r="K28">
            <v>5142.92</v>
          </cell>
          <cell r="L28">
            <v>-5142.92</v>
          </cell>
        </row>
        <row r="29">
          <cell r="B29">
            <v>450000570</v>
          </cell>
          <cell r="C29" t="str">
            <v>Ludowici Pty Ltd, 18 Antiminy St, Carole Park</v>
          </cell>
          <cell r="D29" t="str">
            <v>PHIBOU</v>
          </cell>
          <cell r="E29" t="str">
            <v>C&amp;I_CR</v>
          </cell>
          <cell r="G29">
            <v>56936</v>
          </cell>
          <cell r="H29">
            <v>50978.52</v>
          </cell>
          <cell r="I29">
            <v>-7579.76</v>
          </cell>
          <cell r="J29">
            <v>-7579.76</v>
          </cell>
          <cell r="K29">
            <v>43398.76</v>
          </cell>
          <cell r="L29">
            <v>13537.239999999998</v>
          </cell>
        </row>
        <row r="30">
          <cell r="B30">
            <v>450000329</v>
          </cell>
          <cell r="C30" t="str">
            <v>Tennyson State Tennis Centre, Hwks, Fairfield Rd</v>
          </cell>
          <cell r="D30" t="str">
            <v>STEBAS</v>
          </cell>
          <cell r="E30" t="str">
            <v>C&amp;I_CR</v>
          </cell>
          <cell r="G30">
            <v>0</v>
          </cell>
          <cell r="H30">
            <v>19022.88</v>
          </cell>
          <cell r="I30">
            <v>115.58</v>
          </cell>
          <cell r="J30">
            <v>115.58</v>
          </cell>
          <cell r="K30">
            <v>19138.46</v>
          </cell>
          <cell r="L30">
            <v>-19138.46</v>
          </cell>
        </row>
        <row r="31">
          <cell r="B31">
            <v>450000469</v>
          </cell>
          <cell r="C31" t="str">
            <v>Michael Ossipow, 20 Cornwall St, Woollongabba</v>
          </cell>
          <cell r="D31" t="str">
            <v>STEBAS</v>
          </cell>
          <cell r="E31" t="str">
            <v>C&amp;I_CR</v>
          </cell>
          <cell r="G31">
            <v>0</v>
          </cell>
          <cell r="H31">
            <v>73588.399999999994</v>
          </cell>
          <cell r="I31">
            <v>0</v>
          </cell>
          <cell r="J31">
            <v>0</v>
          </cell>
          <cell r="K31">
            <v>73588.399999999994</v>
          </cell>
          <cell r="L31">
            <v>-73588.399999999994</v>
          </cell>
        </row>
        <row r="32">
          <cell r="B32">
            <v>450000494</v>
          </cell>
          <cell r="C32" t="str">
            <v>Australia Post, 38 Pearson Road, Yatala</v>
          </cell>
          <cell r="D32" t="str">
            <v>STEBAS</v>
          </cell>
          <cell r="E32" t="str">
            <v>C&amp;I_CR</v>
          </cell>
          <cell r="G32">
            <v>0</v>
          </cell>
          <cell r="H32">
            <v>28562.94</v>
          </cell>
          <cell r="I32">
            <v>0</v>
          </cell>
          <cell r="J32">
            <v>0</v>
          </cell>
          <cell r="K32">
            <v>28562.94</v>
          </cell>
          <cell r="L32">
            <v>-28562.94</v>
          </cell>
        </row>
        <row r="33">
          <cell r="B33">
            <v>450000550</v>
          </cell>
          <cell r="C33" t="str">
            <v>Little Beach Paradise (Headworks) Killowill Ave Paradise poi</v>
          </cell>
          <cell r="D33" t="str">
            <v>STEBAS</v>
          </cell>
          <cell r="E33" t="str">
            <v>C&amp;I_CR</v>
          </cell>
          <cell r="G33">
            <v>146000</v>
          </cell>
          <cell r="H33">
            <v>1181.5</v>
          </cell>
          <cell r="I33">
            <v>16265.13</v>
          </cell>
          <cell r="J33">
            <v>16265.13</v>
          </cell>
          <cell r="K33">
            <v>17446.63</v>
          </cell>
          <cell r="L33">
            <v>128553.37</v>
          </cell>
        </row>
        <row r="34">
          <cell r="B34">
            <v>450000551</v>
          </cell>
          <cell r="C34" t="str">
            <v>Little Beach Paradise (Common Trench) Killowill Ave Paradise</v>
          </cell>
          <cell r="D34" t="str">
            <v>STEBAS</v>
          </cell>
          <cell r="E34" t="str">
            <v>C&amp;I_CR</v>
          </cell>
          <cell r="G34">
            <v>48258</v>
          </cell>
          <cell r="H34">
            <v>1132.5</v>
          </cell>
          <cell r="I34">
            <v>85.77</v>
          </cell>
          <cell r="J34">
            <v>85.77</v>
          </cell>
          <cell r="K34">
            <v>1218.27</v>
          </cell>
          <cell r="L34">
            <v>47039.73</v>
          </cell>
        </row>
        <row r="35">
          <cell r="E35" t="str">
            <v>C&amp;I_CR Total</v>
          </cell>
          <cell r="H35">
            <v>602153.66</v>
          </cell>
          <cell r="I35">
            <v>108721.76</v>
          </cell>
          <cell r="J35">
            <v>108721.76</v>
          </cell>
          <cell r="K35">
            <v>710875.42</v>
          </cell>
        </row>
        <row r="36">
          <cell r="B36">
            <v>450000467</v>
          </cell>
          <cell r="C36" t="str">
            <v>FRC Interval Metering</v>
          </cell>
          <cell r="D36" t="str">
            <v>DAVLUN</v>
          </cell>
          <cell r="E36" t="str">
            <v>CAPEX</v>
          </cell>
          <cell r="G36">
            <v>0</v>
          </cell>
          <cell r="H36">
            <v>41796.959999999897</v>
          </cell>
          <cell r="I36">
            <v>35096.910000000003</v>
          </cell>
          <cell r="J36">
            <v>35096.910000000003</v>
          </cell>
          <cell r="K36">
            <v>76893.869999999893</v>
          </cell>
          <cell r="L36">
            <v>-76893.869999999893</v>
          </cell>
        </row>
        <row r="37">
          <cell r="B37">
            <v>450000471</v>
          </cell>
          <cell r="C37" t="str">
            <v>Replace stations with no over pressure protection devices -</v>
          </cell>
          <cell r="D37" t="str">
            <v>MARHOL</v>
          </cell>
          <cell r="E37" t="str">
            <v>CAPEX</v>
          </cell>
          <cell r="G37">
            <v>0</v>
          </cell>
          <cell r="H37">
            <v>34246.36</v>
          </cell>
          <cell r="I37">
            <v>38371.56</v>
          </cell>
          <cell r="J37">
            <v>38371.56</v>
          </cell>
          <cell r="K37">
            <v>72617.919999999998</v>
          </cell>
          <cell r="L37">
            <v>-72617.919999999998</v>
          </cell>
        </row>
        <row r="38">
          <cell r="B38">
            <v>450000472</v>
          </cell>
          <cell r="C38" t="str">
            <v>Replace non compliant service regulators - Brisbane</v>
          </cell>
          <cell r="D38" t="str">
            <v>MARHOL</v>
          </cell>
          <cell r="E38" t="str">
            <v>CAPEX</v>
          </cell>
          <cell r="G38">
            <v>0</v>
          </cell>
          <cell r="H38">
            <v>8695.68</v>
          </cell>
          <cell r="I38">
            <v>4375</v>
          </cell>
          <cell r="J38">
            <v>4375</v>
          </cell>
          <cell r="K38">
            <v>13070.68</v>
          </cell>
          <cell r="L38">
            <v>-13070.68</v>
          </cell>
        </row>
        <row r="39">
          <cell r="B39">
            <v>450000505</v>
          </cell>
          <cell r="C39" t="str">
            <v>Analog Monita Integration, 463 Tuffnell Rd, Banyo</v>
          </cell>
          <cell r="D39" t="str">
            <v>MARHOL</v>
          </cell>
          <cell r="E39" t="str">
            <v>CAPEX</v>
          </cell>
          <cell r="G39">
            <v>0</v>
          </cell>
          <cell r="H39">
            <v>996.04</v>
          </cell>
          <cell r="I39">
            <v>2108.84</v>
          </cell>
          <cell r="J39">
            <v>2108.84</v>
          </cell>
          <cell r="K39">
            <v>3104.88</v>
          </cell>
          <cell r="L39">
            <v>-3104.88</v>
          </cell>
        </row>
        <row r="40">
          <cell r="B40">
            <v>450000506</v>
          </cell>
          <cell r="C40" t="str">
            <v>Elster Datalogger Integration, 463 Tuffnell Rd, Banyo</v>
          </cell>
          <cell r="D40" t="str">
            <v>MARHOL</v>
          </cell>
          <cell r="E40" t="str">
            <v>CAPEX</v>
          </cell>
          <cell r="G40">
            <v>0</v>
          </cell>
          <cell r="H40">
            <v>28151.29</v>
          </cell>
          <cell r="I40">
            <v>30702.81</v>
          </cell>
          <cell r="J40">
            <v>30702.81</v>
          </cell>
          <cell r="K40">
            <v>58854.1</v>
          </cell>
          <cell r="L40">
            <v>-58854.1</v>
          </cell>
        </row>
        <row r="41">
          <cell r="B41">
            <v>450000507</v>
          </cell>
          <cell r="C41" t="str">
            <v>Elster Flow Computer Integration, 463 Tuffnell Rd, Banyo</v>
          </cell>
          <cell r="D41" t="str">
            <v>MARHOL</v>
          </cell>
          <cell r="E41" t="str">
            <v>CAPEX</v>
          </cell>
          <cell r="G41">
            <v>0</v>
          </cell>
          <cell r="H41">
            <v>33995.4</v>
          </cell>
          <cell r="I41">
            <v>40397.81</v>
          </cell>
          <cell r="J41">
            <v>40397.81</v>
          </cell>
          <cell r="K41">
            <v>74393.210000000006</v>
          </cell>
          <cell r="L41">
            <v>-74393.210000000006</v>
          </cell>
        </row>
        <row r="42">
          <cell r="B42">
            <v>450000508</v>
          </cell>
          <cell r="C42" t="str">
            <v>Odourant Plant Update, 463 Tuffnell Rd, Banyo</v>
          </cell>
          <cell r="D42" t="str">
            <v>MARHOL</v>
          </cell>
          <cell r="E42" t="str">
            <v>CAPEX</v>
          </cell>
          <cell r="G42">
            <v>0</v>
          </cell>
          <cell r="H42">
            <v>32016.04</v>
          </cell>
          <cell r="I42">
            <v>42021.99</v>
          </cell>
          <cell r="J42">
            <v>42021.99</v>
          </cell>
          <cell r="K42">
            <v>74038.03</v>
          </cell>
          <cell r="L42">
            <v>-74038.03</v>
          </cell>
        </row>
        <row r="43">
          <cell r="B43">
            <v>450000509</v>
          </cell>
          <cell r="C43" t="str">
            <v>APA Networks SCADA system, Historian relocation</v>
          </cell>
          <cell r="D43" t="str">
            <v>MARHOL</v>
          </cell>
          <cell r="E43" t="str">
            <v>CAPEX</v>
          </cell>
          <cell r="G43">
            <v>0</v>
          </cell>
          <cell r="H43">
            <v>9485.7800000000007</v>
          </cell>
          <cell r="I43">
            <v>0</v>
          </cell>
          <cell r="J43">
            <v>0</v>
          </cell>
          <cell r="K43">
            <v>9485.7800000000007</v>
          </cell>
          <cell r="L43">
            <v>-9485.7800000000007</v>
          </cell>
        </row>
        <row r="44">
          <cell r="B44">
            <v>450000510</v>
          </cell>
          <cell r="C44" t="str">
            <v>Upgrade of Runcorn Gate Station</v>
          </cell>
          <cell r="D44" t="str">
            <v>MARHOL</v>
          </cell>
          <cell r="E44" t="str">
            <v>CAPEX</v>
          </cell>
          <cell r="G44">
            <v>0</v>
          </cell>
          <cell r="H44">
            <v>92334.869999999893</v>
          </cell>
          <cell r="I44">
            <v>61000.84</v>
          </cell>
          <cell r="J44">
            <v>61000.84</v>
          </cell>
          <cell r="K44">
            <v>153335.71</v>
          </cell>
          <cell r="L44">
            <v>-153335.71</v>
          </cell>
        </row>
        <row r="45">
          <cell r="B45">
            <v>450000511</v>
          </cell>
          <cell r="C45" t="str">
            <v>Mercury service regulators - replacement</v>
          </cell>
          <cell r="D45" t="str">
            <v>MARHOL</v>
          </cell>
          <cell r="E45" t="str">
            <v>CAPEX</v>
          </cell>
          <cell r="G45">
            <v>0</v>
          </cell>
          <cell r="H45">
            <v>83283</v>
          </cell>
          <cell r="I45">
            <v>-56846.14</v>
          </cell>
          <cell r="J45">
            <v>-56846.14</v>
          </cell>
          <cell r="K45">
            <v>26436.86</v>
          </cell>
          <cell r="L45">
            <v>-26436.86</v>
          </cell>
        </row>
        <row r="46">
          <cell r="B46">
            <v>450000516</v>
          </cell>
          <cell r="C46" t="str">
            <v>District Regulator Stations x 25</v>
          </cell>
          <cell r="D46" t="str">
            <v>MARHOL</v>
          </cell>
          <cell r="E46" t="str">
            <v>CAPEX</v>
          </cell>
          <cell r="G46">
            <v>0</v>
          </cell>
          <cell r="H46">
            <v>455385.24</v>
          </cell>
          <cell r="I46">
            <v>66799.47</v>
          </cell>
          <cell r="J46">
            <v>66799.47</v>
          </cell>
          <cell r="K46">
            <v>522184.71</v>
          </cell>
          <cell r="L46">
            <v>-522184.71</v>
          </cell>
        </row>
        <row r="47">
          <cell r="B47">
            <v>450000538</v>
          </cell>
          <cell r="C47" t="str">
            <v>Mansfield Office Air Conditioning System</v>
          </cell>
          <cell r="D47" t="str">
            <v>MICCIN</v>
          </cell>
          <cell r="E47" t="str">
            <v>CAPEX</v>
          </cell>
          <cell r="G47">
            <v>83171</v>
          </cell>
          <cell r="H47">
            <v>75610</v>
          </cell>
          <cell r="I47">
            <v>0</v>
          </cell>
          <cell r="J47">
            <v>0</v>
          </cell>
          <cell r="K47">
            <v>75610</v>
          </cell>
          <cell r="L47">
            <v>7561</v>
          </cell>
        </row>
        <row r="48">
          <cell r="B48">
            <v>450000100</v>
          </cell>
          <cell r="C48" t="str">
            <v>Allgas (Reg)</v>
          </cell>
          <cell r="D48" t="str">
            <v>NA</v>
          </cell>
          <cell r="E48" t="str">
            <v>CAPEX</v>
          </cell>
          <cell r="G48">
            <v>0</v>
          </cell>
          <cell r="H48">
            <v>317570.59999999998</v>
          </cell>
          <cell r="I48">
            <v>14970.48</v>
          </cell>
          <cell r="J48">
            <v>14970.48</v>
          </cell>
          <cell r="K48">
            <v>332541.08</v>
          </cell>
          <cell r="L48">
            <v>-332541.08</v>
          </cell>
        </row>
        <row r="49">
          <cell r="E49" t="str">
            <v>CAPEX Total</v>
          </cell>
          <cell r="H49">
            <v>1213567.2599999998</v>
          </cell>
          <cell r="I49">
            <v>278999.56999999995</v>
          </cell>
          <cell r="J49">
            <v>278999.56999999995</v>
          </cell>
          <cell r="K49">
            <v>1492566.83</v>
          </cell>
        </row>
        <row r="50">
          <cell r="B50">
            <v>450000346</v>
          </cell>
          <cell r="C50" t="str">
            <v>Finegan Way - Coomera Properties Stage 2</v>
          </cell>
          <cell r="D50" t="str">
            <v>CHRARM</v>
          </cell>
          <cell r="E50" t="str">
            <v>CUST_SER</v>
          </cell>
          <cell r="G50">
            <v>0</v>
          </cell>
          <cell r="H50">
            <v>0</v>
          </cell>
          <cell r="I50">
            <v>1201.6300000000001</v>
          </cell>
          <cell r="J50">
            <v>1201.6300000000001</v>
          </cell>
          <cell r="K50">
            <v>1201.6300000000001</v>
          </cell>
          <cell r="L50">
            <v>-1201.6300000000001</v>
          </cell>
        </row>
        <row r="51">
          <cell r="E51" t="str">
            <v>CUST_SER Total</v>
          </cell>
          <cell r="H51">
            <v>0</v>
          </cell>
          <cell r="I51">
            <v>1201.6300000000001</v>
          </cell>
          <cell r="J51">
            <v>1201.6300000000001</v>
          </cell>
          <cell r="K51">
            <v>1201.6300000000001</v>
          </cell>
        </row>
        <row r="52">
          <cell r="B52">
            <v>450000268</v>
          </cell>
          <cell r="C52" t="str">
            <v>Seachange development 299 Napper Rd Arundell</v>
          </cell>
          <cell r="D52" t="str">
            <v>ANDFUR</v>
          </cell>
          <cell r="E52" t="str">
            <v>DOM_CR</v>
          </cell>
          <cell r="G52">
            <v>0</v>
          </cell>
          <cell r="H52">
            <v>29112.35</v>
          </cell>
          <cell r="I52">
            <v>0</v>
          </cell>
          <cell r="J52">
            <v>0</v>
          </cell>
          <cell r="K52">
            <v>29112.35</v>
          </cell>
          <cell r="L52">
            <v>-29112.35</v>
          </cell>
        </row>
        <row r="53">
          <cell r="B53">
            <v>450000184</v>
          </cell>
          <cell r="C53" t="str">
            <v>Gas Domestic Connections</v>
          </cell>
          <cell r="D53" t="str">
            <v>ANDVOG</v>
          </cell>
          <cell r="E53" t="str">
            <v>DOM_CR</v>
          </cell>
          <cell r="G53">
            <v>0</v>
          </cell>
          <cell r="H53">
            <v>1.0000001022490299E-2</v>
          </cell>
          <cell r="I53">
            <v>259085.87</v>
          </cell>
          <cell r="J53">
            <v>259085.87</v>
          </cell>
          <cell r="K53">
            <v>259085.88000000102</v>
          </cell>
          <cell r="L53">
            <v>-259085.88000000102</v>
          </cell>
        </row>
        <row r="54">
          <cell r="B54">
            <v>450000316</v>
          </cell>
          <cell r="C54" t="str">
            <v>Sunland Group - The Parc Stage 1A</v>
          </cell>
          <cell r="D54" t="str">
            <v>CHRARM</v>
          </cell>
          <cell r="E54" t="str">
            <v>DOM_CR</v>
          </cell>
          <cell r="G54">
            <v>0</v>
          </cell>
          <cell r="H54">
            <v>0</v>
          </cell>
          <cell r="I54">
            <v>2480.44</v>
          </cell>
          <cell r="J54">
            <v>2480.44</v>
          </cell>
          <cell r="K54">
            <v>2480.44</v>
          </cell>
          <cell r="L54">
            <v>-2480.44</v>
          </cell>
        </row>
        <row r="55">
          <cell r="B55">
            <v>450000359</v>
          </cell>
          <cell r="C55" t="str">
            <v>Coomera Resort, Edwardson Drive, Coomera</v>
          </cell>
          <cell r="D55" t="str">
            <v>CHRARM</v>
          </cell>
          <cell r="E55" t="str">
            <v>DOM_CR</v>
          </cell>
          <cell r="G55">
            <v>0</v>
          </cell>
          <cell r="H55">
            <v>350</v>
          </cell>
          <cell r="I55">
            <v>0</v>
          </cell>
          <cell r="J55">
            <v>0</v>
          </cell>
          <cell r="K55">
            <v>350</v>
          </cell>
          <cell r="L55">
            <v>-350</v>
          </cell>
        </row>
        <row r="56">
          <cell r="B56">
            <v>450000360</v>
          </cell>
          <cell r="C56" t="str">
            <v>Tamborine Oxenford, Tamborine Oxenford Rd</v>
          </cell>
          <cell r="D56" t="str">
            <v>CHRARM</v>
          </cell>
          <cell r="E56" t="str">
            <v>DOM_CR</v>
          </cell>
          <cell r="G56">
            <v>0</v>
          </cell>
          <cell r="H56">
            <v>22920.36</v>
          </cell>
          <cell r="I56">
            <v>0</v>
          </cell>
          <cell r="J56">
            <v>0</v>
          </cell>
          <cell r="K56">
            <v>22920.36</v>
          </cell>
          <cell r="L56">
            <v>-22920.36</v>
          </cell>
        </row>
        <row r="57">
          <cell r="B57">
            <v>450000388</v>
          </cell>
          <cell r="C57" t="str">
            <v>Hogg Street 2 Toowoomba</v>
          </cell>
          <cell r="D57" t="str">
            <v>CHRARM</v>
          </cell>
          <cell r="E57" t="str">
            <v>DOM_CR</v>
          </cell>
          <cell r="G57">
            <v>0</v>
          </cell>
          <cell r="H57">
            <v>12757.18</v>
          </cell>
          <cell r="I57">
            <v>0</v>
          </cell>
          <cell r="J57">
            <v>0</v>
          </cell>
          <cell r="K57">
            <v>12757.18</v>
          </cell>
          <cell r="L57">
            <v>-12757.18</v>
          </cell>
        </row>
        <row r="58">
          <cell r="B58">
            <v>450000405</v>
          </cell>
          <cell r="C58" t="str">
            <v>Allissee Developments Stage 2, Bayview Tce, Hollywell</v>
          </cell>
          <cell r="D58" t="str">
            <v>CHRARM</v>
          </cell>
          <cell r="E58" t="str">
            <v>DOM_CR</v>
          </cell>
          <cell r="G58">
            <v>0</v>
          </cell>
          <cell r="H58">
            <v>12219.32</v>
          </cell>
          <cell r="I58">
            <v>0</v>
          </cell>
          <cell r="J58">
            <v>0</v>
          </cell>
          <cell r="K58">
            <v>12219.32</v>
          </cell>
          <cell r="L58">
            <v>-12219.32</v>
          </cell>
        </row>
        <row r="59">
          <cell r="B59">
            <v>450000415</v>
          </cell>
          <cell r="C59" t="str">
            <v>Hogg Street Retirement Village, Toowoomba</v>
          </cell>
          <cell r="D59" t="str">
            <v>CHRARM</v>
          </cell>
          <cell r="E59" t="str">
            <v>DOM_CR</v>
          </cell>
          <cell r="G59">
            <v>0</v>
          </cell>
          <cell r="H59">
            <v>73</v>
          </cell>
          <cell r="I59">
            <v>38.53</v>
          </cell>
          <cell r="J59">
            <v>38.53</v>
          </cell>
          <cell r="K59">
            <v>111.53</v>
          </cell>
          <cell r="L59">
            <v>-111.53</v>
          </cell>
        </row>
        <row r="60">
          <cell r="B60">
            <v>450000416</v>
          </cell>
          <cell r="C60" t="str">
            <v>Genesis Stage 3 - Internal, Amity Rd Coomera</v>
          </cell>
          <cell r="D60" t="str">
            <v>CHRARM</v>
          </cell>
          <cell r="E60" t="str">
            <v>DOM_CR</v>
          </cell>
          <cell r="G60">
            <v>0</v>
          </cell>
          <cell r="H60">
            <v>16145.88</v>
          </cell>
          <cell r="I60">
            <v>0</v>
          </cell>
          <cell r="J60">
            <v>0</v>
          </cell>
          <cell r="K60">
            <v>16145.88</v>
          </cell>
          <cell r="L60">
            <v>-16145.88</v>
          </cell>
        </row>
        <row r="61">
          <cell r="B61">
            <v>450000423</v>
          </cell>
          <cell r="C61" t="str">
            <v>Bridge St Stage 5, 530 Bridge St, Toowoomba</v>
          </cell>
          <cell r="D61" t="str">
            <v>CHRARM</v>
          </cell>
          <cell r="E61" t="str">
            <v>DOM_CR</v>
          </cell>
          <cell r="G61">
            <v>0</v>
          </cell>
          <cell r="H61">
            <v>1916.53</v>
          </cell>
          <cell r="I61">
            <v>0</v>
          </cell>
          <cell r="J61">
            <v>0</v>
          </cell>
          <cell r="K61">
            <v>1916.53</v>
          </cell>
          <cell r="L61">
            <v>-1916.53</v>
          </cell>
        </row>
        <row r="62">
          <cell r="B62">
            <v>450000444</v>
          </cell>
          <cell r="C62" t="str">
            <v>Currumbin Ridge, Mitchell St, Currumbin Valley</v>
          </cell>
          <cell r="D62" t="str">
            <v>CHRARM</v>
          </cell>
          <cell r="E62" t="str">
            <v>DOM_CR</v>
          </cell>
          <cell r="G62">
            <v>0</v>
          </cell>
          <cell r="H62">
            <v>7435.63</v>
          </cell>
          <cell r="I62">
            <v>0</v>
          </cell>
          <cell r="J62">
            <v>0</v>
          </cell>
          <cell r="K62">
            <v>7435.63</v>
          </cell>
          <cell r="L62">
            <v>-7435.63</v>
          </cell>
        </row>
        <row r="63">
          <cell r="B63">
            <v>450000460</v>
          </cell>
          <cell r="C63" t="str">
            <v>Hope Island Harbour Village, Glengallon Way, Hope Island</v>
          </cell>
          <cell r="D63" t="str">
            <v>CHRARM</v>
          </cell>
          <cell r="E63" t="str">
            <v>DOM_CR</v>
          </cell>
          <cell r="G63">
            <v>0</v>
          </cell>
          <cell r="H63">
            <v>3625.65</v>
          </cell>
          <cell r="I63">
            <v>0</v>
          </cell>
          <cell r="J63">
            <v>0</v>
          </cell>
          <cell r="K63">
            <v>3625.65</v>
          </cell>
          <cell r="L63">
            <v>-3625.65</v>
          </cell>
        </row>
        <row r="64">
          <cell r="B64">
            <v>450000463</v>
          </cell>
          <cell r="C64" t="str">
            <v>Gainsbourough Greens Estate,Yawalpha Rd, Pimpana</v>
          </cell>
          <cell r="D64" t="str">
            <v>CHRARM</v>
          </cell>
          <cell r="E64" t="str">
            <v>DOM_CR</v>
          </cell>
          <cell r="G64">
            <v>0</v>
          </cell>
          <cell r="H64">
            <v>36722.400000000001</v>
          </cell>
          <cell r="I64">
            <v>1228.6400000000001</v>
          </cell>
          <cell r="J64">
            <v>1228.6400000000001</v>
          </cell>
          <cell r="K64">
            <v>37951.040000000001</v>
          </cell>
          <cell r="L64">
            <v>-37951.040000000001</v>
          </cell>
        </row>
        <row r="65">
          <cell r="B65">
            <v>450000470</v>
          </cell>
          <cell r="C65" t="str">
            <v>Currumbin Ridge, (Headworks) Mitchell St, Currumbin Valley</v>
          </cell>
          <cell r="D65" t="str">
            <v>CHRARM</v>
          </cell>
          <cell r="E65" t="str">
            <v>DOM_CR</v>
          </cell>
          <cell r="G65">
            <v>0</v>
          </cell>
          <cell r="H65">
            <v>32168.22</v>
          </cell>
          <cell r="I65">
            <v>20052.14</v>
          </cell>
          <cell r="J65">
            <v>20052.14</v>
          </cell>
          <cell r="K65">
            <v>52220.36</v>
          </cell>
          <cell r="L65">
            <v>-52220.36</v>
          </cell>
        </row>
        <row r="66">
          <cell r="B66">
            <v>450000483</v>
          </cell>
          <cell r="C66" t="str">
            <v>Mulpha Group - Tristania Way, Sanctuary Cove, Hope Island</v>
          </cell>
          <cell r="D66" t="str">
            <v>CHRARM</v>
          </cell>
          <cell r="E66" t="str">
            <v>DOM_CR</v>
          </cell>
          <cell r="G66">
            <v>0</v>
          </cell>
          <cell r="H66">
            <v>6458.15</v>
          </cell>
          <cell r="I66">
            <v>0</v>
          </cell>
          <cell r="J66">
            <v>0</v>
          </cell>
          <cell r="K66">
            <v>6458.15</v>
          </cell>
          <cell r="L66">
            <v>-6458.15</v>
          </cell>
        </row>
        <row r="67">
          <cell r="B67">
            <v>450000484</v>
          </cell>
          <cell r="C67" t="str">
            <v>Mulpha Group - Hillcrest Place, Sanctuary Cove, Hope Island</v>
          </cell>
          <cell r="D67" t="str">
            <v>CHRARM</v>
          </cell>
          <cell r="E67" t="str">
            <v>DOM_CR</v>
          </cell>
          <cell r="G67">
            <v>0</v>
          </cell>
          <cell r="H67">
            <v>17715.23</v>
          </cell>
          <cell r="I67">
            <v>0</v>
          </cell>
          <cell r="J67">
            <v>0</v>
          </cell>
          <cell r="K67">
            <v>17715.23</v>
          </cell>
          <cell r="L67">
            <v>-17715.23</v>
          </cell>
        </row>
        <row r="68">
          <cell r="B68">
            <v>450000487</v>
          </cell>
          <cell r="C68" t="str">
            <v>Hope Island Harbour Village (Headworks), Glengallon Way, Hop</v>
          </cell>
          <cell r="D68" t="str">
            <v>CHRARM</v>
          </cell>
          <cell r="E68" t="str">
            <v>DOM_CR</v>
          </cell>
          <cell r="G68">
            <v>0</v>
          </cell>
          <cell r="H68">
            <v>368</v>
          </cell>
          <cell r="I68">
            <v>0</v>
          </cell>
          <cell r="J68">
            <v>0</v>
          </cell>
          <cell r="K68">
            <v>368</v>
          </cell>
          <cell r="L68">
            <v>-368</v>
          </cell>
        </row>
        <row r="69">
          <cell r="B69">
            <v>450000490</v>
          </cell>
          <cell r="C69" t="str">
            <v>Big Sky Coomera Stage 5</v>
          </cell>
          <cell r="D69" t="str">
            <v>CHRARM</v>
          </cell>
          <cell r="E69" t="str">
            <v>DOM_CR</v>
          </cell>
          <cell r="G69">
            <v>0</v>
          </cell>
          <cell r="H69">
            <v>1102.5</v>
          </cell>
          <cell r="I69">
            <v>0</v>
          </cell>
          <cell r="J69">
            <v>0</v>
          </cell>
          <cell r="K69">
            <v>1102.5</v>
          </cell>
          <cell r="L69">
            <v>-1102.5</v>
          </cell>
        </row>
        <row r="70">
          <cell r="B70">
            <v>450000512</v>
          </cell>
          <cell r="C70" t="str">
            <v>Big Sky Coomera Stage 6</v>
          </cell>
          <cell r="D70" t="str">
            <v>CHRARM</v>
          </cell>
          <cell r="E70" t="str">
            <v>DOM_CR</v>
          </cell>
          <cell r="G70">
            <v>0</v>
          </cell>
          <cell r="H70">
            <v>1174</v>
          </cell>
          <cell r="I70">
            <v>0</v>
          </cell>
          <cell r="J70">
            <v>0</v>
          </cell>
          <cell r="K70">
            <v>1174</v>
          </cell>
          <cell r="L70">
            <v>-1174</v>
          </cell>
        </row>
        <row r="71">
          <cell r="B71">
            <v>450000515</v>
          </cell>
          <cell r="C71" t="str">
            <v>Tarlington Estate, Lot 1-3 Ramsay St, Toowoomba</v>
          </cell>
          <cell r="D71" t="str">
            <v>CHRARM</v>
          </cell>
          <cell r="E71" t="str">
            <v>DOM_CR</v>
          </cell>
          <cell r="G71">
            <v>0</v>
          </cell>
          <cell r="H71">
            <v>19693.32</v>
          </cell>
          <cell r="I71">
            <v>0</v>
          </cell>
          <cell r="J71">
            <v>0</v>
          </cell>
          <cell r="K71">
            <v>19693.32</v>
          </cell>
          <cell r="L71">
            <v>-19693.32</v>
          </cell>
        </row>
        <row r="72">
          <cell r="B72">
            <v>450000519</v>
          </cell>
          <cell r="C72" t="str">
            <v>Devine Yawalapha, Lot 8-11 Yawalapha Rd, Pimpama</v>
          </cell>
          <cell r="D72" t="str">
            <v>CHRARM</v>
          </cell>
          <cell r="E72" t="str">
            <v>DOM_CR</v>
          </cell>
          <cell r="G72">
            <v>0</v>
          </cell>
          <cell r="H72">
            <v>657</v>
          </cell>
          <cell r="I72">
            <v>0</v>
          </cell>
          <cell r="J72">
            <v>0</v>
          </cell>
          <cell r="K72">
            <v>657</v>
          </cell>
          <cell r="L72">
            <v>-657</v>
          </cell>
        </row>
        <row r="73">
          <cell r="B73">
            <v>450000549</v>
          </cell>
          <cell r="C73" t="str">
            <v>Hope Island Villas - John Lund Dr  Hope Island</v>
          </cell>
          <cell r="D73" t="str">
            <v>CHRARM</v>
          </cell>
          <cell r="E73" t="str">
            <v>DOM_CR</v>
          </cell>
          <cell r="G73">
            <v>19687</v>
          </cell>
          <cell r="H73">
            <v>615</v>
          </cell>
          <cell r="I73">
            <v>0</v>
          </cell>
          <cell r="J73">
            <v>0</v>
          </cell>
          <cell r="K73">
            <v>615</v>
          </cell>
          <cell r="L73">
            <v>19072</v>
          </cell>
        </row>
        <row r="74">
          <cell r="B74">
            <v>450000556</v>
          </cell>
          <cell r="C74" t="str">
            <v>Sanctuary Cove Block 6</v>
          </cell>
          <cell r="D74" t="str">
            <v>CHRARM</v>
          </cell>
          <cell r="E74" t="str">
            <v>DOM_CR</v>
          </cell>
          <cell r="G74">
            <v>32625</v>
          </cell>
          <cell r="H74">
            <v>5201.76</v>
          </cell>
          <cell r="I74">
            <v>0</v>
          </cell>
          <cell r="J74">
            <v>0</v>
          </cell>
          <cell r="K74">
            <v>5201.76</v>
          </cell>
          <cell r="L74">
            <v>27423.239999999998</v>
          </cell>
        </row>
        <row r="75">
          <cell r="B75">
            <v>450000557</v>
          </cell>
          <cell r="C75" t="str">
            <v>Sequana Retirement Village St 4</v>
          </cell>
          <cell r="D75" t="str">
            <v>CHRARM</v>
          </cell>
          <cell r="E75" t="str">
            <v>DOM_CR</v>
          </cell>
          <cell r="G75">
            <v>4083</v>
          </cell>
          <cell r="H75">
            <v>986</v>
          </cell>
          <cell r="I75">
            <v>0</v>
          </cell>
          <cell r="J75">
            <v>0</v>
          </cell>
          <cell r="K75">
            <v>986</v>
          </cell>
          <cell r="L75">
            <v>3097</v>
          </cell>
        </row>
        <row r="76">
          <cell r="B76">
            <v>450000569</v>
          </cell>
          <cell r="C76" t="str">
            <v>Northview  Parade Benowa</v>
          </cell>
          <cell r="D76" t="str">
            <v>CHRARM</v>
          </cell>
          <cell r="E76" t="str">
            <v>DOM_CR</v>
          </cell>
          <cell r="G76">
            <v>6275</v>
          </cell>
          <cell r="H76">
            <v>347</v>
          </cell>
          <cell r="I76">
            <v>2338.4299999999998</v>
          </cell>
          <cell r="J76">
            <v>2338.4299999999998</v>
          </cell>
          <cell r="K76">
            <v>2685.43</v>
          </cell>
          <cell r="L76">
            <v>3589.57</v>
          </cell>
        </row>
        <row r="77">
          <cell r="B77">
            <v>450000574</v>
          </cell>
          <cell r="C77" t="str">
            <v>Sanctuary Cove   Block 3</v>
          </cell>
          <cell r="D77" t="str">
            <v>CHRARM</v>
          </cell>
          <cell r="E77" t="str">
            <v>DOM_CR</v>
          </cell>
          <cell r="G77">
            <v>4708</v>
          </cell>
          <cell r="H77">
            <v>134</v>
          </cell>
          <cell r="I77">
            <v>371.01</v>
          </cell>
          <cell r="J77">
            <v>371.01</v>
          </cell>
          <cell r="K77">
            <v>505.01</v>
          </cell>
          <cell r="L77">
            <v>4202.99</v>
          </cell>
        </row>
        <row r="78">
          <cell r="B78">
            <v>450000576</v>
          </cell>
          <cell r="C78" t="str">
            <v>Chevron Apartments Illawong St Chevron Island</v>
          </cell>
          <cell r="D78" t="str">
            <v>CHRARM</v>
          </cell>
          <cell r="E78" t="str">
            <v>DOM_CR</v>
          </cell>
          <cell r="G78">
            <v>19687</v>
          </cell>
          <cell r="H78">
            <v>804</v>
          </cell>
          <cell r="I78">
            <v>2281.39</v>
          </cell>
          <cell r="J78">
            <v>2281.39</v>
          </cell>
          <cell r="K78">
            <v>3085.39</v>
          </cell>
          <cell r="L78">
            <v>16601.61</v>
          </cell>
        </row>
        <row r="79">
          <cell r="B79">
            <v>450000577</v>
          </cell>
          <cell r="C79" t="str">
            <v>Highland Reserve Stage 9a Upper Coomera</v>
          </cell>
          <cell r="D79" t="str">
            <v>CHRARM</v>
          </cell>
          <cell r="E79" t="str">
            <v>DOM_CR</v>
          </cell>
          <cell r="G79">
            <v>14475</v>
          </cell>
          <cell r="H79">
            <v>0</v>
          </cell>
          <cell r="I79">
            <v>1226.21</v>
          </cell>
          <cell r="J79">
            <v>1226.21</v>
          </cell>
          <cell r="K79">
            <v>1226.21</v>
          </cell>
          <cell r="L79">
            <v>13248.79</v>
          </cell>
        </row>
        <row r="80">
          <cell r="B80">
            <v>450000578</v>
          </cell>
          <cell r="C80" t="str">
            <v>Highland Reserve Stage 9b Upper Coomera</v>
          </cell>
          <cell r="D80" t="str">
            <v>CHRARM</v>
          </cell>
          <cell r="E80" t="str">
            <v>DOM_CR</v>
          </cell>
          <cell r="G80">
            <v>6010</v>
          </cell>
          <cell r="H80">
            <v>0</v>
          </cell>
          <cell r="I80">
            <v>1156.1300000000001</v>
          </cell>
          <cell r="J80">
            <v>1156.1300000000001</v>
          </cell>
          <cell r="K80">
            <v>1156.1300000000001</v>
          </cell>
          <cell r="L80">
            <v>4853.87</v>
          </cell>
        </row>
        <row r="81">
          <cell r="B81">
            <v>450000579</v>
          </cell>
          <cell r="C81" t="str">
            <v>505 The Boulevarde Benowa ( Royal Pines)</v>
          </cell>
          <cell r="D81" t="str">
            <v>CHRARM</v>
          </cell>
          <cell r="E81" t="str">
            <v>DOM_CR</v>
          </cell>
          <cell r="G81">
            <v>12456</v>
          </cell>
          <cell r="H81">
            <v>0</v>
          </cell>
          <cell r="I81">
            <v>462.3</v>
          </cell>
          <cell r="J81">
            <v>462.3</v>
          </cell>
          <cell r="K81">
            <v>462.3</v>
          </cell>
          <cell r="L81">
            <v>11993.7</v>
          </cell>
        </row>
        <row r="82">
          <cell r="B82">
            <v>450000587</v>
          </cell>
          <cell r="C82" t="str">
            <v>Highland Reserve Stage 9c Reserve Road Upper Coomera</v>
          </cell>
          <cell r="D82" t="str">
            <v>CHRARM</v>
          </cell>
          <cell r="E82" t="str">
            <v>DOM_CR</v>
          </cell>
          <cell r="G82">
            <v>8714</v>
          </cell>
          <cell r="H82">
            <v>0</v>
          </cell>
          <cell r="I82">
            <v>210.24</v>
          </cell>
          <cell r="J82">
            <v>210.24</v>
          </cell>
          <cell r="K82">
            <v>210.24</v>
          </cell>
          <cell r="L82">
            <v>8503.76</v>
          </cell>
        </row>
        <row r="83">
          <cell r="B83">
            <v>450000396</v>
          </cell>
          <cell r="C83" t="str">
            <v>CHH Partnership Pty 41-43 Dixon St, Coolangatta</v>
          </cell>
          <cell r="D83" t="str">
            <v>COLMOR</v>
          </cell>
          <cell r="E83" t="str">
            <v>DOM_CR</v>
          </cell>
          <cell r="G83">
            <v>0</v>
          </cell>
          <cell r="H83">
            <v>2086.12</v>
          </cell>
          <cell r="I83">
            <v>0</v>
          </cell>
          <cell r="J83">
            <v>0</v>
          </cell>
          <cell r="K83">
            <v>2086.12</v>
          </cell>
          <cell r="L83">
            <v>-2086.12</v>
          </cell>
        </row>
        <row r="84">
          <cell r="B84">
            <v>450000186</v>
          </cell>
          <cell r="C84" t="str">
            <v>Gas Cap Dom Internal Reticulation &lt;$50k</v>
          </cell>
          <cell r="D84" t="str">
            <v>KENDUN</v>
          </cell>
          <cell r="E84" t="str">
            <v>DOM_CR</v>
          </cell>
          <cell r="G84">
            <v>0</v>
          </cell>
          <cell r="H84">
            <v>0</v>
          </cell>
          <cell r="I84">
            <v>700.8</v>
          </cell>
          <cell r="J84">
            <v>700.8</v>
          </cell>
          <cell r="K84">
            <v>700.8</v>
          </cell>
          <cell r="L84">
            <v>-700.8</v>
          </cell>
        </row>
        <row r="85">
          <cell r="B85">
            <v>450000429</v>
          </cell>
          <cell r="C85" t="str">
            <v>New Domestic Meter Set</v>
          </cell>
          <cell r="D85" t="str">
            <v>MARHOL</v>
          </cell>
          <cell r="E85" t="str">
            <v>DOM_CR</v>
          </cell>
          <cell r="G85">
            <v>0</v>
          </cell>
          <cell r="H85">
            <v>57678.52</v>
          </cell>
          <cell r="I85">
            <v>3410.27</v>
          </cell>
          <cell r="J85">
            <v>3410.27</v>
          </cell>
          <cell r="K85">
            <v>61088.79</v>
          </cell>
          <cell r="L85">
            <v>-61088.79</v>
          </cell>
        </row>
        <row r="86">
          <cell r="B86">
            <v>450000430</v>
          </cell>
          <cell r="C86" t="str">
            <v>New Domestic Service - Estate</v>
          </cell>
          <cell r="D86" t="str">
            <v>MARHOL</v>
          </cell>
          <cell r="E86" t="str">
            <v>DOM_CR</v>
          </cell>
          <cell r="G86">
            <v>0</v>
          </cell>
          <cell r="H86">
            <v>77616.52</v>
          </cell>
          <cell r="I86">
            <v>894.3</v>
          </cell>
          <cell r="J86">
            <v>894.3</v>
          </cell>
          <cell r="K86">
            <v>78510.820000000007</v>
          </cell>
          <cell r="L86">
            <v>-78510.820000000007</v>
          </cell>
        </row>
        <row r="87">
          <cell r="B87">
            <v>450000431</v>
          </cell>
          <cell r="C87" t="str">
            <v>New Domestic Service - Existing Domestic</v>
          </cell>
          <cell r="D87" t="str">
            <v>MARHOL</v>
          </cell>
          <cell r="E87" t="str">
            <v>DOM_CR</v>
          </cell>
          <cell r="G87">
            <v>0</v>
          </cell>
          <cell r="H87">
            <v>57366.400000000001</v>
          </cell>
          <cell r="I87">
            <v>0</v>
          </cell>
          <cell r="J87">
            <v>0</v>
          </cell>
          <cell r="K87">
            <v>57366.400000000001</v>
          </cell>
          <cell r="L87">
            <v>-57366.400000000001</v>
          </cell>
        </row>
        <row r="88">
          <cell r="B88">
            <v>450000433</v>
          </cell>
          <cell r="C88" t="str">
            <v>New Main - Existing Domestic</v>
          </cell>
          <cell r="D88" t="str">
            <v>MARHOL</v>
          </cell>
          <cell r="E88" t="str">
            <v>DOM_CR</v>
          </cell>
          <cell r="G88">
            <v>0</v>
          </cell>
          <cell r="H88">
            <v>109.5</v>
          </cell>
          <cell r="I88">
            <v>0</v>
          </cell>
          <cell r="J88">
            <v>0</v>
          </cell>
          <cell r="K88">
            <v>109.5</v>
          </cell>
          <cell r="L88">
            <v>-109.5</v>
          </cell>
        </row>
        <row r="89">
          <cell r="B89">
            <v>450000270</v>
          </cell>
          <cell r="C89" t="str">
            <v>Riverwood Estate Coomera</v>
          </cell>
          <cell r="D89" t="str">
            <v>PAUALE</v>
          </cell>
          <cell r="E89" t="str">
            <v>DOM_CR</v>
          </cell>
          <cell r="G89">
            <v>0</v>
          </cell>
          <cell r="H89">
            <v>7235.21</v>
          </cell>
          <cell r="I89">
            <v>0</v>
          </cell>
          <cell r="J89">
            <v>0</v>
          </cell>
          <cell r="K89">
            <v>7235.21</v>
          </cell>
          <cell r="L89">
            <v>-7235.21</v>
          </cell>
        </row>
        <row r="90">
          <cell r="B90">
            <v>450000280</v>
          </cell>
          <cell r="C90" t="str">
            <v>Cova Australand-Prendraat Pd Hope Is. Stg 1a,2a/b/c</v>
          </cell>
          <cell r="D90" t="str">
            <v>PAUALE</v>
          </cell>
          <cell r="E90" t="str">
            <v>DOM_CR</v>
          </cell>
          <cell r="G90">
            <v>0</v>
          </cell>
          <cell r="H90">
            <v>26006.29</v>
          </cell>
          <cell r="I90">
            <v>0</v>
          </cell>
          <cell r="J90">
            <v>0</v>
          </cell>
          <cell r="K90">
            <v>26006.29</v>
          </cell>
          <cell r="L90">
            <v>-26006.29</v>
          </cell>
        </row>
        <row r="91">
          <cell r="B91">
            <v>450000381</v>
          </cell>
          <cell r="C91" t="str">
            <v>Mulpha Sanctuary Cove - Internal Reticulation</v>
          </cell>
          <cell r="D91" t="str">
            <v>PAUALE</v>
          </cell>
          <cell r="E91" t="str">
            <v>DOM_CR</v>
          </cell>
          <cell r="G91">
            <v>0</v>
          </cell>
          <cell r="H91">
            <v>2565.33</v>
          </cell>
          <cell r="I91">
            <v>1960.74</v>
          </cell>
          <cell r="J91">
            <v>1960.74</v>
          </cell>
          <cell r="K91">
            <v>4526.07</v>
          </cell>
          <cell r="L91">
            <v>-4526.07</v>
          </cell>
        </row>
        <row r="92">
          <cell r="B92">
            <v>450000204</v>
          </cell>
          <cell r="C92" t="str">
            <v>Springfield Estate Stage 2 Headworks</v>
          </cell>
          <cell r="D92" t="str">
            <v>PHIBOU</v>
          </cell>
          <cell r="E92" t="str">
            <v>DOM_CR</v>
          </cell>
          <cell r="G92">
            <v>0</v>
          </cell>
          <cell r="H92">
            <v>114293.08</v>
          </cell>
          <cell r="I92">
            <v>13815.16</v>
          </cell>
          <cell r="J92">
            <v>13815.16</v>
          </cell>
          <cell r="K92">
            <v>128108.24</v>
          </cell>
          <cell r="L92">
            <v>-128108.24</v>
          </cell>
        </row>
        <row r="93">
          <cell r="B93">
            <v>450000343</v>
          </cell>
          <cell r="C93" t="str">
            <v>Mirvac, Melaleuca Drive, Brookwater - Stage 1</v>
          </cell>
          <cell r="D93" t="str">
            <v>PHIBOU</v>
          </cell>
          <cell r="E93" t="str">
            <v>DOM_CR</v>
          </cell>
          <cell r="G93">
            <v>0</v>
          </cell>
          <cell r="H93">
            <v>15619.24</v>
          </cell>
          <cell r="I93">
            <v>0</v>
          </cell>
          <cell r="J93">
            <v>0</v>
          </cell>
          <cell r="K93">
            <v>15619.24</v>
          </cell>
          <cell r="L93">
            <v>-15619.24</v>
          </cell>
        </row>
        <row r="94">
          <cell r="B94">
            <v>450000373</v>
          </cell>
          <cell r="C94" t="str">
            <v>Parkwood Estate, Stage 7, Gardenia Crt,</v>
          </cell>
          <cell r="D94" t="str">
            <v>PHIBOU</v>
          </cell>
          <cell r="E94" t="str">
            <v>DOM_CR</v>
          </cell>
          <cell r="G94">
            <v>0</v>
          </cell>
          <cell r="H94">
            <v>4179.79</v>
          </cell>
          <cell r="I94">
            <v>6043.96</v>
          </cell>
          <cell r="J94">
            <v>6043.96</v>
          </cell>
          <cell r="K94">
            <v>10223.75</v>
          </cell>
          <cell r="L94">
            <v>-10223.75</v>
          </cell>
        </row>
        <row r="95">
          <cell r="B95">
            <v>450000383</v>
          </cell>
          <cell r="C95" t="str">
            <v>Brisbane Housing Company</v>
          </cell>
          <cell r="D95" t="str">
            <v>PHIBOU</v>
          </cell>
          <cell r="E95" t="str">
            <v>DOM_CR</v>
          </cell>
          <cell r="G95">
            <v>0</v>
          </cell>
          <cell r="H95">
            <v>22918.94</v>
          </cell>
          <cell r="I95">
            <v>0</v>
          </cell>
          <cell r="J95">
            <v>0</v>
          </cell>
          <cell r="K95">
            <v>22918.94</v>
          </cell>
          <cell r="L95">
            <v>-22918.94</v>
          </cell>
        </row>
        <row r="96">
          <cell r="B96">
            <v>450000392</v>
          </cell>
          <cell r="C96" t="str">
            <v>PRA Development Stage 1-4 Doolandella</v>
          </cell>
          <cell r="D96" t="str">
            <v>PHIBOU</v>
          </cell>
          <cell r="E96" t="str">
            <v>*</v>
          </cell>
          <cell r="G96">
            <v>0</v>
          </cell>
          <cell r="H96">
            <v>9950.86</v>
          </cell>
          <cell r="I96">
            <v>0</v>
          </cell>
          <cell r="J96">
            <v>0</v>
          </cell>
          <cell r="K96">
            <v>9950.86</v>
          </cell>
          <cell r="L96">
            <v>-9950.86</v>
          </cell>
        </row>
        <row r="97">
          <cell r="B97">
            <v>450000397</v>
          </cell>
          <cell r="C97" t="str">
            <v>Parkwood Estate Stages 9-15 Wadeville St</v>
          </cell>
          <cell r="D97" t="str">
            <v>PHIBOU</v>
          </cell>
          <cell r="E97" t="str">
            <v>DOM_CR</v>
          </cell>
          <cell r="G97">
            <v>0</v>
          </cell>
          <cell r="H97">
            <v>266.36</v>
          </cell>
          <cell r="I97">
            <v>0</v>
          </cell>
          <cell r="J97">
            <v>0</v>
          </cell>
          <cell r="K97">
            <v>266.36</v>
          </cell>
          <cell r="L97">
            <v>-266.36</v>
          </cell>
        </row>
        <row r="98">
          <cell r="B98">
            <v>450000398</v>
          </cell>
          <cell r="C98" t="str">
            <v>Parkwood Estate Stages 9-15 Wadeville St</v>
          </cell>
          <cell r="D98" t="str">
            <v>PHIBOU</v>
          </cell>
          <cell r="E98" t="str">
            <v>DOM_CR</v>
          </cell>
          <cell r="G98">
            <v>0</v>
          </cell>
          <cell r="H98">
            <v>266.36</v>
          </cell>
          <cell r="I98">
            <v>308.2</v>
          </cell>
          <cell r="J98">
            <v>308.2</v>
          </cell>
          <cell r="K98">
            <v>574.55999999999995</v>
          </cell>
          <cell r="L98">
            <v>-574.55999999999995</v>
          </cell>
        </row>
        <row r="99">
          <cell r="B99">
            <v>450000399</v>
          </cell>
          <cell r="C99" t="str">
            <v>Parkwood Estate Stages 9-15 Wadeville St</v>
          </cell>
          <cell r="D99" t="str">
            <v>PHIBOU</v>
          </cell>
          <cell r="E99" t="str">
            <v>DOM_CR</v>
          </cell>
          <cell r="G99">
            <v>0</v>
          </cell>
          <cell r="H99">
            <v>266.36</v>
          </cell>
          <cell r="I99">
            <v>308.2</v>
          </cell>
          <cell r="J99">
            <v>308.2</v>
          </cell>
          <cell r="K99">
            <v>574.55999999999995</v>
          </cell>
          <cell r="L99">
            <v>-574.55999999999995</v>
          </cell>
        </row>
        <row r="100">
          <cell r="B100">
            <v>450000400</v>
          </cell>
          <cell r="C100" t="str">
            <v>Parkwood Estate Stages 9-15 Wadeville St</v>
          </cell>
          <cell r="D100" t="str">
            <v>PHIBOU</v>
          </cell>
          <cell r="E100" t="str">
            <v>DOM_CR</v>
          </cell>
          <cell r="G100">
            <v>0</v>
          </cell>
          <cell r="H100">
            <v>266.36</v>
          </cell>
          <cell r="I100">
            <v>262.70999999999998</v>
          </cell>
          <cell r="J100">
            <v>262.70999999999998</v>
          </cell>
          <cell r="K100">
            <v>529.07000000000005</v>
          </cell>
          <cell r="L100">
            <v>-529.07000000000005</v>
          </cell>
        </row>
        <row r="101">
          <cell r="B101">
            <v>450000401</v>
          </cell>
          <cell r="C101" t="str">
            <v>Parkwood Estate Stages 9-15 Wadeville St</v>
          </cell>
          <cell r="D101" t="str">
            <v>PHIBOU</v>
          </cell>
          <cell r="E101" t="str">
            <v>DOM_CR</v>
          </cell>
          <cell r="G101">
            <v>0</v>
          </cell>
          <cell r="H101">
            <v>607.67999999999995</v>
          </cell>
          <cell r="I101">
            <v>273.02999999999997</v>
          </cell>
          <cell r="J101">
            <v>273.02999999999997</v>
          </cell>
          <cell r="K101">
            <v>880.71</v>
          </cell>
          <cell r="L101">
            <v>-880.71</v>
          </cell>
        </row>
        <row r="102">
          <cell r="B102">
            <v>450000402</v>
          </cell>
          <cell r="C102" t="str">
            <v>Parkwood Estate Stages 9-15 Wadeville St</v>
          </cell>
          <cell r="D102" t="str">
            <v>PHIBOU</v>
          </cell>
          <cell r="E102" t="str">
            <v>DOM_CR</v>
          </cell>
          <cell r="G102">
            <v>0</v>
          </cell>
          <cell r="H102">
            <v>133.18</v>
          </cell>
          <cell r="I102">
            <v>0</v>
          </cell>
          <cell r="J102">
            <v>0</v>
          </cell>
          <cell r="K102">
            <v>133.18</v>
          </cell>
          <cell r="L102">
            <v>-133.18</v>
          </cell>
        </row>
        <row r="103">
          <cell r="B103">
            <v>450000403</v>
          </cell>
          <cell r="C103" t="str">
            <v>Parkwood Estate Stages 9-15 Wadeville St</v>
          </cell>
          <cell r="D103" t="str">
            <v>PHIBOU</v>
          </cell>
          <cell r="E103" t="str">
            <v>DOM_CR</v>
          </cell>
          <cell r="G103">
            <v>0</v>
          </cell>
          <cell r="H103">
            <v>266.36</v>
          </cell>
          <cell r="I103">
            <v>0</v>
          </cell>
          <cell r="J103">
            <v>0</v>
          </cell>
          <cell r="K103">
            <v>266.36</v>
          </cell>
          <cell r="L103">
            <v>-266.36</v>
          </cell>
        </row>
        <row r="104">
          <cell r="B104">
            <v>450000407</v>
          </cell>
          <cell r="C104" t="str">
            <v>Waterville Properties P/L 115 Government Rd, Richlands</v>
          </cell>
          <cell r="D104" t="str">
            <v>PHIBOU</v>
          </cell>
          <cell r="E104" t="str">
            <v>DOM_CR</v>
          </cell>
          <cell r="G104">
            <v>0</v>
          </cell>
          <cell r="H104">
            <v>532.72</v>
          </cell>
          <cell r="I104">
            <v>0</v>
          </cell>
          <cell r="J104">
            <v>0</v>
          </cell>
          <cell r="K104">
            <v>532.72</v>
          </cell>
          <cell r="L104">
            <v>-532.72</v>
          </cell>
        </row>
        <row r="105">
          <cell r="B105">
            <v>450000445</v>
          </cell>
          <cell r="C105" t="str">
            <v>Brookwater stage 11C, Brookwater Drive, Brookwater</v>
          </cell>
          <cell r="D105" t="str">
            <v>PHIBOU</v>
          </cell>
          <cell r="E105" t="str">
            <v>DOM_CR</v>
          </cell>
          <cell r="G105">
            <v>0</v>
          </cell>
          <cell r="H105">
            <v>401.5</v>
          </cell>
          <cell r="I105">
            <v>0</v>
          </cell>
          <cell r="J105">
            <v>0</v>
          </cell>
          <cell r="K105">
            <v>401.5</v>
          </cell>
          <cell r="L105">
            <v>-401.5</v>
          </cell>
        </row>
        <row r="106">
          <cell r="B106">
            <v>450000504</v>
          </cell>
          <cell r="C106" t="str">
            <v>Park Edge Stage 14-16, Park Edge Drive, Springfield Lake</v>
          </cell>
          <cell r="D106" t="str">
            <v>PHIBOU</v>
          </cell>
          <cell r="E106" t="str">
            <v>DOM_CR</v>
          </cell>
          <cell r="G106">
            <v>0</v>
          </cell>
          <cell r="H106">
            <v>7096.48</v>
          </cell>
          <cell r="I106">
            <v>6206.77</v>
          </cell>
          <cell r="J106">
            <v>6206.77</v>
          </cell>
          <cell r="K106">
            <v>13303.25</v>
          </cell>
          <cell r="L106">
            <v>-13303.25</v>
          </cell>
        </row>
        <row r="107">
          <cell r="B107">
            <v>450000514</v>
          </cell>
          <cell r="C107" t="str">
            <v>PRA Developers, 784 Blunder Rd, Doolandella</v>
          </cell>
          <cell r="D107" t="str">
            <v>PHIBOU</v>
          </cell>
          <cell r="E107" t="str">
            <v>DOM_CR</v>
          </cell>
          <cell r="G107">
            <v>0</v>
          </cell>
          <cell r="H107">
            <v>8516.91</v>
          </cell>
          <cell r="I107">
            <v>0</v>
          </cell>
          <cell r="J107">
            <v>0</v>
          </cell>
          <cell r="K107">
            <v>8516.91</v>
          </cell>
          <cell r="L107">
            <v>-8516.91</v>
          </cell>
        </row>
        <row r="108">
          <cell r="B108">
            <v>450000543</v>
          </cell>
          <cell r="C108" t="str">
            <v>Australand, Stage 1, Leon Capra Dr, Augustine Heights</v>
          </cell>
          <cell r="D108" t="str">
            <v>PHIBOU</v>
          </cell>
          <cell r="E108" t="str">
            <v>DOM_CR</v>
          </cell>
          <cell r="G108">
            <v>36234</v>
          </cell>
          <cell r="H108">
            <v>0</v>
          </cell>
          <cell r="I108">
            <v>269.68</v>
          </cell>
          <cell r="J108">
            <v>269.68</v>
          </cell>
          <cell r="K108">
            <v>269.68</v>
          </cell>
          <cell r="L108">
            <v>35964.32</v>
          </cell>
        </row>
        <row r="109">
          <cell r="B109">
            <v>450000584</v>
          </cell>
          <cell r="C109" t="str">
            <v>Augusta Heights stage 8, Augustine Heights.</v>
          </cell>
          <cell r="D109" t="str">
            <v>PHIBOU</v>
          </cell>
          <cell r="E109" t="str">
            <v>DOM_CR</v>
          </cell>
          <cell r="G109">
            <v>10283.9</v>
          </cell>
          <cell r="H109">
            <v>0</v>
          </cell>
          <cell r="I109">
            <v>308.2</v>
          </cell>
          <cell r="J109">
            <v>308.2</v>
          </cell>
          <cell r="K109">
            <v>308.2</v>
          </cell>
          <cell r="L109">
            <v>9975.6999999999989</v>
          </cell>
        </row>
        <row r="110">
          <cell r="B110">
            <v>450000309</v>
          </cell>
          <cell r="C110" t="str">
            <v>Alberi Park Stage 4 - 40PE Int Reticulation</v>
          </cell>
          <cell r="D110" t="str">
            <v>STEBAS</v>
          </cell>
          <cell r="E110" t="str">
            <v>DOM_CR</v>
          </cell>
          <cell r="G110">
            <v>0</v>
          </cell>
          <cell r="H110">
            <v>511</v>
          </cell>
          <cell r="I110">
            <v>0</v>
          </cell>
          <cell r="J110">
            <v>0</v>
          </cell>
          <cell r="K110">
            <v>511</v>
          </cell>
          <cell r="L110">
            <v>-511</v>
          </cell>
        </row>
        <row r="111">
          <cell r="B111">
            <v>450000410</v>
          </cell>
          <cell r="C111" t="str">
            <v>Sherwood Parklands (Internal reticulation)</v>
          </cell>
          <cell r="D111" t="str">
            <v>STEBAS</v>
          </cell>
          <cell r="E111" t="str">
            <v>DOM_CR</v>
          </cell>
          <cell r="G111">
            <v>0</v>
          </cell>
          <cell r="H111">
            <v>14683.69</v>
          </cell>
          <cell r="I111">
            <v>0</v>
          </cell>
          <cell r="J111">
            <v>0</v>
          </cell>
          <cell r="K111">
            <v>14683.69</v>
          </cell>
          <cell r="L111">
            <v>-14683.69</v>
          </cell>
        </row>
        <row r="112">
          <cell r="B112">
            <v>450000419</v>
          </cell>
          <cell r="C112" t="str">
            <v>Pimpama Headworks, Yawalpah Rd, Pimpama</v>
          </cell>
          <cell r="D112" t="str">
            <v>STEBAS</v>
          </cell>
          <cell r="E112" t="str">
            <v>DOM_CR</v>
          </cell>
          <cell r="G112">
            <v>0</v>
          </cell>
          <cell r="H112">
            <v>703043.23</v>
          </cell>
          <cell r="I112">
            <v>438.07</v>
          </cell>
          <cell r="J112">
            <v>438.07</v>
          </cell>
          <cell r="K112">
            <v>703481.3</v>
          </cell>
          <cell r="L112">
            <v>-703481.3</v>
          </cell>
        </row>
        <row r="113">
          <cell r="B113">
            <v>450000421</v>
          </cell>
          <cell r="C113" t="str">
            <v>Boggo Road Gaol, Annerley Rd, Annerley</v>
          </cell>
          <cell r="D113" t="str">
            <v>STEBAS</v>
          </cell>
          <cell r="E113" t="str">
            <v>DOM_CR</v>
          </cell>
          <cell r="G113">
            <v>0</v>
          </cell>
          <cell r="H113">
            <v>22765.9</v>
          </cell>
          <cell r="I113">
            <v>4972.1400000000003</v>
          </cell>
          <cell r="J113">
            <v>4972.1400000000003</v>
          </cell>
          <cell r="K113">
            <v>27738.04</v>
          </cell>
          <cell r="L113">
            <v>-27738.04</v>
          </cell>
        </row>
        <row r="114">
          <cell r="B114">
            <v>450000426</v>
          </cell>
          <cell r="C114" t="str">
            <v>Mossvale on Manly Stage 9, Tilley Rd, Wakerley</v>
          </cell>
          <cell r="D114" t="str">
            <v>STEBAS</v>
          </cell>
          <cell r="E114" t="str">
            <v>DOM_CR</v>
          </cell>
          <cell r="G114">
            <v>0</v>
          </cell>
          <cell r="H114">
            <v>6998.97</v>
          </cell>
          <cell r="I114">
            <v>0</v>
          </cell>
          <cell r="J114">
            <v>0</v>
          </cell>
          <cell r="K114">
            <v>6998.97</v>
          </cell>
          <cell r="L114">
            <v>-6998.97</v>
          </cell>
        </row>
        <row r="115">
          <cell r="B115">
            <v>450000461</v>
          </cell>
          <cell r="C115" t="str">
            <v>Brisbane land developers, 79-91 Green Camp Rd, Wakerley</v>
          </cell>
          <cell r="D115" t="str">
            <v>STEBAS</v>
          </cell>
          <cell r="E115" t="str">
            <v>DOM_CR</v>
          </cell>
          <cell r="G115">
            <v>0</v>
          </cell>
          <cell r="H115">
            <v>736</v>
          </cell>
          <cell r="I115">
            <v>0</v>
          </cell>
          <cell r="J115">
            <v>0</v>
          </cell>
          <cell r="K115">
            <v>736</v>
          </cell>
          <cell r="L115">
            <v>-736</v>
          </cell>
        </row>
        <row r="116">
          <cell r="B116">
            <v>450000464</v>
          </cell>
          <cell r="C116" t="str">
            <v>Ormeau Hills Stage 7, Sir Charles Holm Drive, Ormeau Hills</v>
          </cell>
          <cell r="D116" t="str">
            <v>STEBAS</v>
          </cell>
          <cell r="E116" t="str">
            <v>DOM_CR</v>
          </cell>
          <cell r="G116">
            <v>0</v>
          </cell>
          <cell r="H116">
            <v>1507</v>
          </cell>
          <cell r="I116">
            <v>0</v>
          </cell>
          <cell r="J116">
            <v>0</v>
          </cell>
          <cell r="K116">
            <v>1507</v>
          </cell>
          <cell r="L116">
            <v>-1507</v>
          </cell>
        </row>
        <row r="117">
          <cell r="B117">
            <v>450000465</v>
          </cell>
          <cell r="C117" t="str">
            <v>Stocklands Development,197 Eggersdorf Rd, Ormeau</v>
          </cell>
          <cell r="D117" t="str">
            <v>STEBAS</v>
          </cell>
          <cell r="E117" t="str">
            <v>DOM_CR</v>
          </cell>
          <cell r="G117">
            <v>0</v>
          </cell>
          <cell r="H117">
            <v>2710.91</v>
          </cell>
          <cell r="I117">
            <v>0</v>
          </cell>
          <cell r="J117">
            <v>0</v>
          </cell>
          <cell r="K117">
            <v>2710.91</v>
          </cell>
          <cell r="L117">
            <v>-2710.91</v>
          </cell>
        </row>
        <row r="118">
          <cell r="B118">
            <v>450000466</v>
          </cell>
          <cell r="C118" t="str">
            <v>Jacobs Ridge Stage 24, Maidenwell Rd, Ormeau</v>
          </cell>
          <cell r="D118" t="str">
            <v>STEBAS</v>
          </cell>
          <cell r="E118" t="str">
            <v>DOM_CR</v>
          </cell>
          <cell r="G118">
            <v>0</v>
          </cell>
          <cell r="H118">
            <v>9363.67</v>
          </cell>
          <cell r="I118">
            <v>0</v>
          </cell>
          <cell r="J118">
            <v>0</v>
          </cell>
          <cell r="K118">
            <v>9363.67</v>
          </cell>
          <cell r="L118">
            <v>-9363.67</v>
          </cell>
        </row>
        <row r="119">
          <cell r="B119">
            <v>450000468</v>
          </cell>
          <cell r="C119" t="str">
            <v>Moss Rd Development, Cnr Moss and Manly roads, Wakerley</v>
          </cell>
          <cell r="D119" t="str">
            <v>STEBAS</v>
          </cell>
          <cell r="E119" t="str">
            <v>DOM_CR</v>
          </cell>
          <cell r="G119">
            <v>0</v>
          </cell>
          <cell r="H119">
            <v>276</v>
          </cell>
          <cell r="I119">
            <v>0</v>
          </cell>
          <cell r="J119">
            <v>0</v>
          </cell>
          <cell r="K119">
            <v>276</v>
          </cell>
          <cell r="L119">
            <v>-276</v>
          </cell>
        </row>
        <row r="120">
          <cell r="B120">
            <v>450000475</v>
          </cell>
          <cell r="C120" t="str">
            <v>Jacobs Ridge St 22, Lynbrook Ave, Ormeau</v>
          </cell>
          <cell r="D120" t="str">
            <v>STEBAS</v>
          </cell>
          <cell r="E120" t="str">
            <v>DOM_CR</v>
          </cell>
          <cell r="G120">
            <v>0</v>
          </cell>
          <cell r="H120">
            <v>7637.19</v>
          </cell>
          <cell r="I120">
            <v>0</v>
          </cell>
          <cell r="J120">
            <v>0</v>
          </cell>
          <cell r="K120">
            <v>7637.19</v>
          </cell>
          <cell r="L120">
            <v>-7637.19</v>
          </cell>
        </row>
        <row r="121">
          <cell r="B121">
            <v>450000476</v>
          </cell>
          <cell r="C121" t="str">
            <v>Jacobs Ridge St 23, Carrington St, Ormeau</v>
          </cell>
          <cell r="D121" t="str">
            <v>STEBAS</v>
          </cell>
          <cell r="E121" t="str">
            <v>DOM_CR</v>
          </cell>
          <cell r="G121">
            <v>0</v>
          </cell>
          <cell r="H121">
            <v>15279.28</v>
          </cell>
          <cell r="I121">
            <v>0</v>
          </cell>
          <cell r="J121">
            <v>0</v>
          </cell>
          <cell r="K121">
            <v>15279.28</v>
          </cell>
          <cell r="L121">
            <v>-15279.28</v>
          </cell>
        </row>
        <row r="122">
          <cell r="B122">
            <v>450000478</v>
          </cell>
          <cell r="C122" t="str">
            <v>Ormeau Hills Stage 8, Ormeau Ridge Rd, Ormeau Hills</v>
          </cell>
          <cell r="D122" t="str">
            <v>STEBAS</v>
          </cell>
          <cell r="E122" t="str">
            <v>DOM_CR</v>
          </cell>
          <cell r="G122">
            <v>0</v>
          </cell>
          <cell r="H122">
            <v>184</v>
          </cell>
          <cell r="I122">
            <v>0</v>
          </cell>
          <cell r="J122">
            <v>0</v>
          </cell>
          <cell r="K122">
            <v>184</v>
          </cell>
          <cell r="L122">
            <v>-184</v>
          </cell>
        </row>
        <row r="123">
          <cell r="B123">
            <v>450000481</v>
          </cell>
          <cell r="C123" t="str">
            <v>Woodlands Village 1, Stage 6, Outlook Dr, Waterford</v>
          </cell>
          <cell r="D123" t="str">
            <v>STEBAS</v>
          </cell>
          <cell r="E123" t="str">
            <v>DOM_CR</v>
          </cell>
          <cell r="G123">
            <v>0</v>
          </cell>
          <cell r="H123">
            <v>4988.87</v>
          </cell>
          <cell r="I123">
            <v>0</v>
          </cell>
          <cell r="J123">
            <v>0</v>
          </cell>
          <cell r="K123">
            <v>4988.87</v>
          </cell>
          <cell r="L123">
            <v>-4988.87</v>
          </cell>
        </row>
        <row r="124">
          <cell r="B124">
            <v>450000482</v>
          </cell>
          <cell r="C124" t="str">
            <v>FKP Development, (Headworks) Gardner Road, Rochedale</v>
          </cell>
          <cell r="D124" t="str">
            <v>STEBAS</v>
          </cell>
          <cell r="E124" t="str">
            <v>DOM_CR</v>
          </cell>
          <cell r="G124">
            <v>0</v>
          </cell>
          <cell r="H124">
            <v>15012</v>
          </cell>
          <cell r="I124">
            <v>0</v>
          </cell>
          <cell r="J124">
            <v>0</v>
          </cell>
          <cell r="K124">
            <v>15012</v>
          </cell>
          <cell r="L124">
            <v>-15012</v>
          </cell>
        </row>
        <row r="125">
          <cell r="B125">
            <v>450000493</v>
          </cell>
          <cell r="C125" t="str">
            <v>Village 6, Stages 5 &amp; 6 Woodlands, Conondale Way, Waterford</v>
          </cell>
          <cell r="D125" t="str">
            <v>STEBAS</v>
          </cell>
          <cell r="E125" t="str">
            <v>DOM_CR</v>
          </cell>
          <cell r="G125">
            <v>0</v>
          </cell>
          <cell r="H125">
            <v>328.5</v>
          </cell>
          <cell r="I125">
            <v>0</v>
          </cell>
          <cell r="J125">
            <v>0</v>
          </cell>
          <cell r="K125">
            <v>328.5</v>
          </cell>
          <cell r="L125">
            <v>-328.5</v>
          </cell>
        </row>
        <row r="126">
          <cell r="B126">
            <v>450000501</v>
          </cell>
          <cell r="C126" t="str">
            <v>Stage 45A &amp; 45B, 259 Green Camp Rd, Wakerley</v>
          </cell>
          <cell r="D126" t="str">
            <v>STEBAS</v>
          </cell>
          <cell r="E126" t="str">
            <v>DOM_CR</v>
          </cell>
          <cell r="G126">
            <v>0</v>
          </cell>
          <cell r="H126">
            <v>806</v>
          </cell>
          <cell r="I126">
            <v>0</v>
          </cell>
          <cell r="J126">
            <v>0</v>
          </cell>
          <cell r="K126">
            <v>806</v>
          </cell>
          <cell r="L126">
            <v>-806</v>
          </cell>
        </row>
        <row r="127">
          <cell r="B127">
            <v>450000502</v>
          </cell>
          <cell r="C127" t="str">
            <v>Woodlands Village 6, Stages 7,8,9, Grand Terrace, Waterford</v>
          </cell>
          <cell r="D127" t="str">
            <v>STEBAS</v>
          </cell>
          <cell r="E127" t="str">
            <v>DOM_CR</v>
          </cell>
          <cell r="G127">
            <v>0</v>
          </cell>
          <cell r="H127">
            <v>622</v>
          </cell>
          <cell r="I127">
            <v>0</v>
          </cell>
          <cell r="J127">
            <v>0</v>
          </cell>
          <cell r="K127">
            <v>622</v>
          </cell>
          <cell r="L127">
            <v>-622</v>
          </cell>
        </row>
        <row r="128">
          <cell r="B128">
            <v>450000503</v>
          </cell>
          <cell r="C128" t="str">
            <v>Woodlands Village 5, Stages 3,9,10, Grand Terrace Waterford</v>
          </cell>
          <cell r="D128" t="str">
            <v>STEBAS</v>
          </cell>
          <cell r="E128" t="str">
            <v>DOM_CR</v>
          </cell>
          <cell r="G128">
            <v>0</v>
          </cell>
          <cell r="H128">
            <v>804.5</v>
          </cell>
          <cell r="I128">
            <v>0</v>
          </cell>
          <cell r="J128">
            <v>0</v>
          </cell>
          <cell r="K128">
            <v>804.5</v>
          </cell>
          <cell r="L128">
            <v>-804.5</v>
          </cell>
        </row>
        <row r="129">
          <cell r="B129">
            <v>450000558</v>
          </cell>
          <cell r="C129" t="str">
            <v>Delfin - Woodlands Village 5 stage 8</v>
          </cell>
          <cell r="D129" t="str">
            <v>STEBAS</v>
          </cell>
          <cell r="E129" t="str">
            <v>DOM_CR</v>
          </cell>
          <cell r="G129">
            <v>10646</v>
          </cell>
          <cell r="H129">
            <v>134</v>
          </cell>
          <cell r="I129">
            <v>0</v>
          </cell>
          <cell r="J129">
            <v>0</v>
          </cell>
          <cell r="K129">
            <v>134</v>
          </cell>
          <cell r="L129">
            <v>10512</v>
          </cell>
        </row>
        <row r="130">
          <cell r="B130">
            <v>450000559</v>
          </cell>
          <cell r="C130" t="str">
            <v>Delfin - Woodlands Village 5 stage 12</v>
          </cell>
          <cell r="D130" t="str">
            <v>STEBAS</v>
          </cell>
          <cell r="E130" t="str">
            <v>DOM_CR</v>
          </cell>
          <cell r="G130">
            <v>10646</v>
          </cell>
          <cell r="H130">
            <v>134</v>
          </cell>
          <cell r="I130">
            <v>0</v>
          </cell>
          <cell r="J130">
            <v>0</v>
          </cell>
          <cell r="K130">
            <v>134</v>
          </cell>
          <cell r="L130">
            <v>10512</v>
          </cell>
        </row>
        <row r="131">
          <cell r="B131">
            <v>450000560</v>
          </cell>
          <cell r="C131" t="str">
            <v>Delfin - Woodlands Village 5 stage 13</v>
          </cell>
          <cell r="D131" t="str">
            <v>STEBAS</v>
          </cell>
          <cell r="E131" t="str">
            <v>DOM_CR</v>
          </cell>
          <cell r="G131">
            <v>10646</v>
          </cell>
          <cell r="H131">
            <v>134</v>
          </cell>
          <cell r="I131">
            <v>0</v>
          </cell>
          <cell r="J131">
            <v>0</v>
          </cell>
          <cell r="K131">
            <v>134</v>
          </cell>
          <cell r="L131">
            <v>10512</v>
          </cell>
        </row>
        <row r="132">
          <cell r="B132">
            <v>450000561</v>
          </cell>
          <cell r="C132" t="str">
            <v>QM Properties 152-164 Pascoe St Ormeau</v>
          </cell>
          <cell r="D132" t="str">
            <v>STEBAS</v>
          </cell>
          <cell r="E132" t="str">
            <v>DOM_CR</v>
          </cell>
          <cell r="G132">
            <v>15568</v>
          </cell>
          <cell r="H132">
            <v>134</v>
          </cell>
          <cell r="I132">
            <v>0</v>
          </cell>
          <cell r="J132">
            <v>0</v>
          </cell>
          <cell r="K132">
            <v>134</v>
          </cell>
          <cell r="L132">
            <v>15434</v>
          </cell>
        </row>
        <row r="133">
          <cell r="B133">
            <v>450000562</v>
          </cell>
          <cell r="C133" t="str">
            <v>Delfin - Woodlands Village 4 stage 1</v>
          </cell>
          <cell r="D133" t="str">
            <v>STEBAS</v>
          </cell>
          <cell r="E133" t="str">
            <v>DOM_CR</v>
          </cell>
          <cell r="G133">
            <v>17064</v>
          </cell>
          <cell r="H133">
            <v>134</v>
          </cell>
          <cell r="I133">
            <v>0</v>
          </cell>
          <cell r="J133">
            <v>0</v>
          </cell>
          <cell r="K133">
            <v>134</v>
          </cell>
          <cell r="L133">
            <v>16930</v>
          </cell>
        </row>
        <row r="134">
          <cell r="B134">
            <v>450000581</v>
          </cell>
          <cell r="C134" t="str">
            <v>Jacobs Ridge stage 25 &amp; 2B</v>
          </cell>
          <cell r="D134" t="str">
            <v>STEBAS</v>
          </cell>
          <cell r="E134" t="str">
            <v>DOM_CR</v>
          </cell>
          <cell r="G134">
            <v>16538</v>
          </cell>
          <cell r="H134">
            <v>0</v>
          </cell>
          <cell r="I134">
            <v>1090.57</v>
          </cell>
          <cell r="J134">
            <v>1090.57</v>
          </cell>
          <cell r="K134">
            <v>1090.57</v>
          </cell>
          <cell r="L134">
            <v>15447.43</v>
          </cell>
        </row>
        <row r="135">
          <cell r="E135" t="str">
            <v>DOM_CR Total</v>
          </cell>
          <cell r="H135">
            <v>1455877.2700000007</v>
          </cell>
          <cell r="I135">
            <v>332194.13000000012</v>
          </cell>
          <cell r="J135">
            <v>332194.13000000012</v>
          </cell>
          <cell r="K135">
            <v>1788071.4000000013</v>
          </cell>
        </row>
        <row r="136">
          <cell r="B136">
            <v>450000555</v>
          </cell>
          <cell r="C136" t="str">
            <v>Highland Reserve Stage 6c, Heatherdale Dr Upp Coomera</v>
          </cell>
          <cell r="D136" t="str">
            <v>CHRARM</v>
          </cell>
          <cell r="E136" t="str">
            <v>GRDMNEST</v>
          </cell>
          <cell r="G136">
            <v>11175</v>
          </cell>
          <cell r="H136">
            <v>5106.01</v>
          </cell>
          <cell r="I136">
            <v>0</v>
          </cell>
          <cell r="J136">
            <v>0</v>
          </cell>
          <cell r="K136">
            <v>5106.01</v>
          </cell>
          <cell r="L136">
            <v>6068.99</v>
          </cell>
        </row>
        <row r="137">
          <cell r="B137">
            <v>450000526</v>
          </cell>
          <cell r="C137" t="str">
            <v>Highland Reserve, Stage 6b, Reserve Rd, Upper Coomera</v>
          </cell>
          <cell r="D137" t="str">
            <v>STEBAS</v>
          </cell>
          <cell r="E137" t="str">
            <v>GRDMNEST</v>
          </cell>
          <cell r="G137">
            <v>0</v>
          </cell>
          <cell r="H137">
            <v>11518.28</v>
          </cell>
          <cell r="I137">
            <v>0</v>
          </cell>
          <cell r="J137">
            <v>0</v>
          </cell>
          <cell r="K137">
            <v>11518.28</v>
          </cell>
          <cell r="L137">
            <v>-11518.28</v>
          </cell>
        </row>
        <row r="138">
          <cell r="B138">
            <v>450000527</v>
          </cell>
          <cell r="C138" t="str">
            <v>Woodlands Village 5, Stage 7, Frankland St, Waterford</v>
          </cell>
          <cell r="D138" t="str">
            <v>STEBAS</v>
          </cell>
          <cell r="E138" t="str">
            <v>GRDMNEST</v>
          </cell>
          <cell r="G138">
            <v>0</v>
          </cell>
          <cell r="H138">
            <v>182.5</v>
          </cell>
          <cell r="I138">
            <v>0</v>
          </cell>
          <cell r="J138">
            <v>0</v>
          </cell>
          <cell r="K138">
            <v>182.5</v>
          </cell>
          <cell r="L138">
            <v>-182.5</v>
          </cell>
        </row>
        <row r="139">
          <cell r="B139">
            <v>450000528</v>
          </cell>
          <cell r="C139" t="str">
            <v>Woodlands Village 5, Stage 11, Frankland St, Waterford</v>
          </cell>
          <cell r="D139" t="str">
            <v>STEBAS</v>
          </cell>
          <cell r="E139" t="str">
            <v>GRDMNEST</v>
          </cell>
          <cell r="G139">
            <v>0</v>
          </cell>
          <cell r="H139">
            <v>280</v>
          </cell>
          <cell r="I139">
            <v>0</v>
          </cell>
          <cell r="J139">
            <v>0</v>
          </cell>
          <cell r="K139">
            <v>280</v>
          </cell>
          <cell r="L139">
            <v>-280</v>
          </cell>
        </row>
        <row r="140">
          <cell r="B140">
            <v>450000529</v>
          </cell>
          <cell r="C140" t="str">
            <v>Woodlands Village 5, Stage 14, Frankland St, Waterford</v>
          </cell>
          <cell r="D140" t="str">
            <v>STEBAS</v>
          </cell>
          <cell r="E140" t="str">
            <v>GRDMNEST</v>
          </cell>
          <cell r="G140">
            <v>0</v>
          </cell>
          <cell r="H140">
            <v>280</v>
          </cell>
          <cell r="I140">
            <v>0</v>
          </cell>
          <cell r="J140">
            <v>0</v>
          </cell>
          <cell r="K140">
            <v>280</v>
          </cell>
          <cell r="L140">
            <v>-280</v>
          </cell>
        </row>
        <row r="141">
          <cell r="B141">
            <v>450000530</v>
          </cell>
          <cell r="C141" t="str">
            <v>Woodlands Village 5, Stage 15, Frankland St, Waterford</v>
          </cell>
          <cell r="D141" t="str">
            <v>STEBAS</v>
          </cell>
          <cell r="E141" t="str">
            <v>GRDMNEST</v>
          </cell>
          <cell r="G141">
            <v>0</v>
          </cell>
          <cell r="H141">
            <v>280</v>
          </cell>
          <cell r="I141">
            <v>0</v>
          </cell>
          <cell r="J141">
            <v>0</v>
          </cell>
          <cell r="K141">
            <v>280</v>
          </cell>
          <cell r="L141">
            <v>-280</v>
          </cell>
        </row>
        <row r="142">
          <cell r="B142">
            <v>450000537</v>
          </cell>
          <cell r="C142" t="str">
            <v>Woodlands Village 5, Stage 4, Frankland St, Waterford</v>
          </cell>
          <cell r="D142" t="str">
            <v>STEBAS</v>
          </cell>
          <cell r="E142" t="str">
            <v>GRDMNEST</v>
          </cell>
          <cell r="G142">
            <v>0</v>
          </cell>
          <cell r="H142">
            <v>182.5</v>
          </cell>
          <cell r="I142">
            <v>0</v>
          </cell>
          <cell r="J142">
            <v>0</v>
          </cell>
          <cell r="K142">
            <v>182.5</v>
          </cell>
          <cell r="L142">
            <v>-182.5</v>
          </cell>
        </row>
        <row r="143">
          <cell r="E143" t="str">
            <v>GRDMNEST Total</v>
          </cell>
          <cell r="H143">
            <v>17829.29</v>
          </cell>
          <cell r="I143">
            <v>0</v>
          </cell>
          <cell r="J143">
            <v>0</v>
          </cell>
          <cell r="K143">
            <v>17829.29</v>
          </cell>
        </row>
        <row r="144">
          <cell r="B144">
            <v>450000554</v>
          </cell>
          <cell r="C144" t="str">
            <v>Head works for Amity Rd and Kerkin Rd South  Pimpama</v>
          </cell>
          <cell r="D144" t="str">
            <v>CHRARM</v>
          </cell>
          <cell r="E144" t="str">
            <v>GRDMNEXI</v>
          </cell>
          <cell r="G144">
            <v>95977</v>
          </cell>
          <cell r="H144">
            <v>152280.32000000001</v>
          </cell>
          <cell r="I144">
            <v>35625.78</v>
          </cell>
          <cell r="J144">
            <v>35625.78</v>
          </cell>
          <cell r="K144">
            <v>187906.1</v>
          </cell>
          <cell r="L144">
            <v>-91929.1</v>
          </cell>
        </row>
        <row r="145">
          <cell r="B145">
            <v>450000552</v>
          </cell>
          <cell r="C145" t="str">
            <v>Dolandella Headwork, Gooderham Rd,Camden Rd,Willawong</v>
          </cell>
          <cell r="D145" t="str">
            <v>EVAWHI</v>
          </cell>
          <cell r="E145" t="str">
            <v>GRDMNEXI</v>
          </cell>
          <cell r="G145">
            <v>291460.65999999997</v>
          </cell>
          <cell r="H145">
            <v>208516.52</v>
          </cell>
          <cell r="I145">
            <v>0</v>
          </cell>
          <cell r="J145">
            <v>0</v>
          </cell>
          <cell r="K145">
            <v>208516.52</v>
          </cell>
          <cell r="L145">
            <v>82944.139999999985</v>
          </cell>
        </row>
        <row r="146">
          <cell r="B146">
            <v>450000553</v>
          </cell>
          <cell r="C146" t="str">
            <v>Doolandella Headwork,Anala Avenue, King Avenue, Blunder Rd,</v>
          </cell>
          <cell r="D146" t="str">
            <v>PHIBOU</v>
          </cell>
          <cell r="E146" t="str">
            <v>GRDMNEXI</v>
          </cell>
          <cell r="G146">
            <v>513408</v>
          </cell>
          <cell r="H146">
            <v>42838.91</v>
          </cell>
          <cell r="I146">
            <v>35597.69</v>
          </cell>
          <cell r="J146">
            <v>35597.69</v>
          </cell>
          <cell r="K146">
            <v>78436.600000000006</v>
          </cell>
          <cell r="L146">
            <v>434971.4</v>
          </cell>
        </row>
        <row r="147">
          <cell r="E147" t="str">
            <v>GRDMNEXI Total</v>
          </cell>
          <cell r="H147">
            <v>403635.75</v>
          </cell>
          <cell r="I147">
            <v>71223.47</v>
          </cell>
          <cell r="J147">
            <v>71223.47</v>
          </cell>
          <cell r="K147">
            <v>474859.22</v>
          </cell>
        </row>
        <row r="148">
          <cell r="B148">
            <v>450000311</v>
          </cell>
          <cell r="C148" t="str">
            <v>Delfin Springfield Estate - Wild flower</v>
          </cell>
          <cell r="D148" t="str">
            <v>PHIBOU</v>
          </cell>
          <cell r="E148" t="str">
            <v>MNS_CR</v>
          </cell>
          <cell r="G148">
            <v>0</v>
          </cell>
          <cell r="H148">
            <v>40945.949999999997</v>
          </cell>
          <cell r="I148">
            <v>487.93</v>
          </cell>
          <cell r="J148">
            <v>487.93</v>
          </cell>
          <cell r="K148">
            <v>41433.879999999997</v>
          </cell>
          <cell r="L148">
            <v>-41433.879999999997</v>
          </cell>
        </row>
        <row r="149">
          <cell r="E149" t="str">
            <v>MNS_CR Total</v>
          </cell>
          <cell r="H149">
            <v>40945.949999999997</v>
          </cell>
          <cell r="I149">
            <v>487.93</v>
          </cell>
          <cell r="J149">
            <v>487.93</v>
          </cell>
          <cell r="K149">
            <v>41433.879999999997</v>
          </cell>
        </row>
        <row r="150">
          <cell r="B150">
            <v>450000572</v>
          </cell>
          <cell r="C150" t="str">
            <v>Robina Hospital Baulderstone</v>
          </cell>
          <cell r="D150" t="str">
            <v>ANDFUR</v>
          </cell>
          <cell r="E150" t="str">
            <v>RENEWAL</v>
          </cell>
          <cell r="G150">
            <v>46819</v>
          </cell>
          <cell r="H150">
            <v>32072.71</v>
          </cell>
          <cell r="I150">
            <v>0</v>
          </cell>
          <cell r="J150">
            <v>0</v>
          </cell>
          <cell r="K150">
            <v>32072.71</v>
          </cell>
          <cell r="L150">
            <v>14746.29</v>
          </cell>
        </row>
        <row r="151">
          <cell r="B151">
            <v>450000524</v>
          </cell>
          <cell r="C151" t="str">
            <v>Relocate DN 100 steel gas, Old Goombungee Rd, Harlaxton</v>
          </cell>
          <cell r="D151" t="str">
            <v>COLMOR</v>
          </cell>
          <cell r="E151" t="str">
            <v>RENEWAL</v>
          </cell>
          <cell r="G151">
            <v>0</v>
          </cell>
          <cell r="H151">
            <v>64588.46</v>
          </cell>
          <cell r="I151">
            <v>17301.240000000002</v>
          </cell>
          <cell r="J151">
            <v>17301.240000000002</v>
          </cell>
          <cell r="K151">
            <v>81889.7</v>
          </cell>
          <cell r="L151">
            <v>-81889.7</v>
          </cell>
        </row>
        <row r="152">
          <cell r="B152">
            <v>450000575</v>
          </cell>
          <cell r="C152" t="str">
            <v>Ruffles Rd Willow vale (Hotham creek x-ing)Lay new DN 150 (6</v>
          </cell>
          <cell r="D152" t="str">
            <v>COLMOR</v>
          </cell>
          <cell r="E152" t="str">
            <v>RENEWAL</v>
          </cell>
          <cell r="G152">
            <v>390000</v>
          </cell>
          <cell r="H152">
            <v>57098.5</v>
          </cell>
          <cell r="I152">
            <v>20825.32</v>
          </cell>
          <cell r="J152">
            <v>20825.32</v>
          </cell>
          <cell r="K152">
            <v>77923.820000000007</v>
          </cell>
          <cell r="L152">
            <v>312076.18</v>
          </cell>
        </row>
        <row r="153">
          <cell r="B153">
            <v>450000523</v>
          </cell>
          <cell r="C153" t="str">
            <v>Highgate Hill and Norman Park - Mains replacement</v>
          </cell>
          <cell r="D153" t="str">
            <v>DANMOR</v>
          </cell>
          <cell r="E153" t="str">
            <v>RENEWAL</v>
          </cell>
          <cell r="G153">
            <v>0</v>
          </cell>
          <cell r="H153">
            <v>506377.59</v>
          </cell>
          <cell r="I153">
            <v>-357857.02</v>
          </cell>
          <cell r="J153">
            <v>-357857.02</v>
          </cell>
          <cell r="K153">
            <v>148520.57</v>
          </cell>
          <cell r="L153">
            <v>-148520.57</v>
          </cell>
        </row>
        <row r="154">
          <cell r="B154">
            <v>450000442</v>
          </cell>
          <cell r="C154" t="str">
            <v>Mains Renewal - Piece</v>
          </cell>
          <cell r="D154" t="str">
            <v>DUNCRA</v>
          </cell>
          <cell r="E154" t="str">
            <v>RENEWAL</v>
          </cell>
          <cell r="G154">
            <v>0</v>
          </cell>
          <cell r="H154">
            <v>6809.55</v>
          </cell>
          <cell r="I154">
            <v>269.49</v>
          </cell>
          <cell r="J154">
            <v>269.49</v>
          </cell>
          <cell r="K154">
            <v>7079.04</v>
          </cell>
          <cell r="L154">
            <v>-7079.04</v>
          </cell>
        </row>
        <row r="155">
          <cell r="B155">
            <v>450000443</v>
          </cell>
          <cell r="C155" t="str">
            <v>Service Renewal</v>
          </cell>
          <cell r="D155" t="str">
            <v>DUNCRA</v>
          </cell>
          <cell r="E155" t="str">
            <v>RENEWAL</v>
          </cell>
          <cell r="G155">
            <v>0</v>
          </cell>
          <cell r="H155">
            <v>85840.13</v>
          </cell>
          <cell r="I155">
            <v>22218.639999999999</v>
          </cell>
          <cell r="J155">
            <v>22218.639999999999</v>
          </cell>
          <cell r="K155">
            <v>108058.77</v>
          </cell>
          <cell r="L155">
            <v>-108058.77</v>
          </cell>
        </row>
        <row r="156">
          <cell r="B156">
            <v>450000438</v>
          </cell>
          <cell r="C156" t="str">
            <v>Meter Change - Meters Domestic</v>
          </cell>
          <cell r="D156" t="str">
            <v>MARHOL</v>
          </cell>
          <cell r="E156" t="str">
            <v>RENEWAL</v>
          </cell>
          <cell r="G156">
            <v>0</v>
          </cell>
          <cell r="H156">
            <v>98850.79</v>
          </cell>
          <cell r="I156">
            <v>32657.64</v>
          </cell>
          <cell r="J156">
            <v>32657.64</v>
          </cell>
          <cell r="K156">
            <v>131508.43</v>
          </cell>
          <cell r="L156">
            <v>-131508.43</v>
          </cell>
        </row>
        <row r="157">
          <cell r="B157">
            <v>450000439</v>
          </cell>
          <cell r="C157" t="str">
            <v>Meter Change - Meters Industrial and Commercial &lt; 10TJ/annum</v>
          </cell>
          <cell r="D157" t="str">
            <v>MARHOL</v>
          </cell>
          <cell r="E157" t="str">
            <v>RENEWAL</v>
          </cell>
          <cell r="G157">
            <v>0</v>
          </cell>
          <cell r="H157">
            <v>63697.3</v>
          </cell>
          <cell r="I157">
            <v>15415.46</v>
          </cell>
          <cell r="J157">
            <v>15415.46</v>
          </cell>
          <cell r="K157">
            <v>79112.759999999995</v>
          </cell>
          <cell r="L157">
            <v>-79112.759999999995</v>
          </cell>
        </row>
        <row r="158">
          <cell r="B158">
            <v>450000440</v>
          </cell>
          <cell r="C158" t="str">
            <v>Meter Change - Meters Industrial and Commercial &gt; 10TJ/annum</v>
          </cell>
          <cell r="D158" t="str">
            <v>MARHOL</v>
          </cell>
          <cell r="E158" t="str">
            <v>RENEWAL</v>
          </cell>
          <cell r="G158">
            <v>0</v>
          </cell>
          <cell r="H158">
            <v>6962.99</v>
          </cell>
          <cell r="I158">
            <v>2709.91</v>
          </cell>
          <cell r="J158">
            <v>2709.91</v>
          </cell>
          <cell r="K158">
            <v>9672.9</v>
          </cell>
          <cell r="L158">
            <v>-9672.9</v>
          </cell>
        </row>
        <row r="159">
          <cell r="B159">
            <v>450000498</v>
          </cell>
          <cell r="C159" t="str">
            <v>Gold Coast Main Encroachment, Yatala</v>
          </cell>
          <cell r="D159" t="str">
            <v>PETLAT</v>
          </cell>
          <cell r="E159" t="str">
            <v>RENEWAL</v>
          </cell>
          <cell r="G159">
            <v>0</v>
          </cell>
          <cell r="H159">
            <v>8242.68</v>
          </cell>
          <cell r="I159">
            <v>0</v>
          </cell>
          <cell r="J159">
            <v>0</v>
          </cell>
          <cell r="K159">
            <v>8242.68</v>
          </cell>
          <cell r="L159">
            <v>-8242.68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ment Centre"/>
      <sheetName val="Index"/>
      <sheetName val="2000 BUDGET DATA"/>
      <sheetName val="CapData"/>
      <sheetName val="Actual DATA"/>
      <sheetName val="Forecast DATA"/>
      <sheetName val="Instructions"/>
      <sheetName val="Measurement data"/>
      <sheetName val="Board_DATA"/>
      <sheetName val="Summary II"/>
      <sheetName val="Summary of Summaries"/>
      <sheetName val="DATA_2001_Budget"/>
      <sheetName val="2001_Budget"/>
      <sheetName val="Board Capital"/>
      <sheetName val="NSW Hyperion"/>
      <sheetName val="GN Hyperion"/>
      <sheetName val="ACT Hyperion"/>
      <sheetName val="INDICATOR DATA"/>
      <sheetName val=" GAS RECEIPTS (2)"/>
      <sheetName val="GAS RECEIPTS DATA"/>
      <sheetName val="CUSTDATA"/>
      <sheetName val="INDICATORS"/>
      <sheetName val="LTIFR"/>
      <sheetName val="CAPITAL"/>
      <sheetName val="EMPLOYEE DATA"/>
      <sheetName val="INVENTORY DATA"/>
      <sheetName val="EMPLOYEE"/>
      <sheetName val="PPATH DATA"/>
      <sheetName val="FUNDS_STAT"/>
      <sheetName val="ANNUAL LEAVE"/>
      <sheetName val="INVENTORY"/>
      <sheetName val="THROUGHPUT "/>
      <sheetName val="CASHFLOW DATA"/>
      <sheetName val="BLUEMTNSDATA"/>
      <sheetName val=" GAS RECEIPTS"/>
      <sheetName val="PPATH"/>
      <sheetName val="THROUGHPUT 2"/>
      <sheetName val="BLUEMTNS"/>
    </sheetNames>
    <sheetDataSet>
      <sheetData sheetId="0" refreshError="1"/>
      <sheetData sheetId="1" refreshError="1"/>
      <sheetData sheetId="2" refreshError="1"/>
      <sheetData sheetId="3" refreshError="1">
        <row r="10">
          <cell r="M10">
            <v>2004581.36</v>
          </cell>
        </row>
        <row r="14">
          <cell r="M14">
            <v>6124411.1100000003</v>
          </cell>
        </row>
        <row r="15">
          <cell r="M15">
            <v>4180007.3899999997</v>
          </cell>
        </row>
        <row r="16">
          <cell r="M16">
            <v>3248690.7800000003</v>
          </cell>
        </row>
        <row r="17">
          <cell r="M17">
            <v>3773068.84</v>
          </cell>
        </row>
        <row r="18">
          <cell r="M18">
            <v>197380.46</v>
          </cell>
        </row>
        <row r="19">
          <cell r="M19">
            <v>1276541.2699999998</v>
          </cell>
        </row>
        <row r="20">
          <cell r="M20">
            <v>4170481.37</v>
          </cell>
        </row>
        <row r="21">
          <cell r="M21">
            <v>360928.80000000005</v>
          </cell>
        </row>
        <row r="24">
          <cell r="M24">
            <v>16718017.600000001</v>
          </cell>
        </row>
        <row r="25">
          <cell r="M25">
            <v>3366191.04</v>
          </cell>
        </row>
        <row r="26">
          <cell r="M26">
            <v>1085072.94</v>
          </cell>
        </row>
        <row r="27">
          <cell r="M27">
            <v>417555.47</v>
          </cell>
        </row>
        <row r="28">
          <cell r="M28">
            <v>0</v>
          </cell>
        </row>
        <row r="29">
          <cell r="M29">
            <v>233313</v>
          </cell>
        </row>
        <row r="32">
          <cell r="M32">
            <v>167998</v>
          </cell>
        </row>
        <row r="33">
          <cell r="M33">
            <v>65056</v>
          </cell>
        </row>
        <row r="34">
          <cell r="M34">
            <v>0</v>
          </cell>
        </row>
        <row r="35">
          <cell r="M35">
            <v>0</v>
          </cell>
        </row>
        <row r="36">
          <cell r="M36">
            <v>10502461.57</v>
          </cell>
        </row>
        <row r="38">
          <cell r="M38">
            <v>18657066.280000001</v>
          </cell>
        </row>
        <row r="39">
          <cell r="M39">
            <v>703956.5</v>
          </cell>
        </row>
        <row r="40">
          <cell r="M40">
            <v>51231.56</v>
          </cell>
        </row>
        <row r="41">
          <cell r="M41">
            <v>2189246.63</v>
          </cell>
        </row>
        <row r="42">
          <cell r="M42">
            <v>242536.65</v>
          </cell>
        </row>
        <row r="43">
          <cell r="M43">
            <v>914858.23</v>
          </cell>
        </row>
        <row r="44">
          <cell r="M4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tructure"/>
      <sheetName val="Ass"/>
      <sheetName val="SwapRatesInt"/>
      <sheetName val="InterestRateInterface"/>
      <sheetName val="FVAdj"/>
      <sheetName val="Regulator Ass"/>
      <sheetName val="Periodic Ass"/>
      <sheetName val="An Ass"/>
      <sheetName val="Index_qtr"/>
      <sheetName val="ML_Capex"/>
      <sheetName val="DL_Capex"/>
      <sheetName val="ML_RAB"/>
      <sheetName val="DL_RAB"/>
      <sheetName val="X41"/>
      <sheetName val="Daandine"/>
      <sheetName val="AssetInterface"/>
      <sheetName val="OtherAssetsQtr"/>
      <sheetName val="MasterOps"/>
      <sheetName val="Depn"/>
      <sheetName val="Tax"/>
      <sheetName val="Debt"/>
      <sheetName val="Cash"/>
      <sheetName val="An Cash"/>
      <sheetName val="Accounts"/>
      <sheetName val="An Accounts"/>
      <sheetName val="Equity"/>
      <sheetName val="Chart"/>
      <sheetName val="An Chart"/>
      <sheetName val="Ratios"/>
      <sheetName val="CPI Swap Interface"/>
      <sheetName val="BEISwapIntQuart"/>
      <sheetName val="BEISwap SentToBanks"/>
      <sheetName val="Swap Interface"/>
      <sheetName val="Valuation"/>
      <sheetName val="Checks"/>
      <sheetName val="Facilites Details Notice"/>
      <sheetName val="Equity Details Notice"/>
      <sheetName val="TelfAmendDeedSched3"/>
      <sheetName val="Fin Close"/>
      <sheetName val="Changes Log"/>
      <sheetName val="AssBook"/>
      <sheetName val="PerAssBook"/>
      <sheetName val="Qld Options"/>
      <sheetName val="BPG Options"/>
    </sheetNames>
    <sheetDataSet>
      <sheetData sheetId="0"/>
      <sheetData sheetId="1"/>
      <sheetData sheetId="2" refreshError="1">
        <row r="24">
          <cell r="G24">
            <v>1</v>
          </cell>
        </row>
        <row r="51">
          <cell r="G51">
            <v>0</v>
          </cell>
        </row>
        <row r="52">
          <cell r="G52">
            <v>0</v>
          </cell>
        </row>
        <row r="53">
          <cell r="G53">
            <v>0</v>
          </cell>
        </row>
        <row r="54">
          <cell r="G54">
            <v>0</v>
          </cell>
        </row>
        <row r="55">
          <cell r="G55">
            <v>0</v>
          </cell>
        </row>
        <row r="56">
          <cell r="G56">
            <v>0</v>
          </cell>
        </row>
        <row r="57">
          <cell r="G57">
            <v>0</v>
          </cell>
        </row>
        <row r="58">
          <cell r="G58">
            <v>0</v>
          </cell>
        </row>
        <row r="63">
          <cell r="G63">
            <v>0</v>
          </cell>
        </row>
        <row r="64">
          <cell r="G64">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151">
          <cell r="G151">
            <v>39794</v>
          </cell>
        </row>
        <row r="157">
          <cell r="G157">
            <v>39263</v>
          </cell>
        </row>
        <row r="164">
          <cell r="G164">
            <v>2</v>
          </cell>
        </row>
        <row r="303">
          <cell r="G303">
            <v>1652.9999430812895</v>
          </cell>
        </row>
        <row r="307">
          <cell r="G307">
            <v>39794</v>
          </cell>
        </row>
        <row r="331">
          <cell r="G331">
            <v>0.3</v>
          </cell>
        </row>
        <row r="340">
          <cell r="G340">
            <v>0</v>
          </cell>
        </row>
        <row r="342">
          <cell r="G342">
            <v>0</v>
          </cell>
        </row>
        <row r="343">
          <cell r="G343">
            <v>705</v>
          </cell>
        </row>
        <row r="350">
          <cell r="G350">
            <v>0</v>
          </cell>
        </row>
        <row r="367">
          <cell r="G367">
            <v>0.5</v>
          </cell>
        </row>
        <row r="372">
          <cell r="G372">
            <v>0.2</v>
          </cell>
        </row>
        <row r="377">
          <cell r="G377">
            <v>0.2</v>
          </cell>
        </row>
        <row r="383">
          <cell r="G383">
            <v>38256.792332621146</v>
          </cell>
        </row>
        <row r="384">
          <cell r="G384">
            <v>43319.210537891166</v>
          </cell>
        </row>
        <row r="385">
          <cell r="G385">
            <v>11576.104645864496</v>
          </cell>
        </row>
        <row r="386">
          <cell r="G386">
            <v>19.452135274812811</v>
          </cell>
        </row>
        <row r="387">
          <cell r="G387">
            <v>395.29517754887468</v>
          </cell>
        </row>
        <row r="388">
          <cell r="G388">
            <v>14346.92</v>
          </cell>
        </row>
        <row r="391">
          <cell r="G391">
            <v>48798.039215686273</v>
          </cell>
        </row>
        <row r="392">
          <cell r="G392">
            <v>43813.725490196077</v>
          </cell>
        </row>
        <row r="393">
          <cell r="G393">
            <v>15998.039215686274</v>
          </cell>
        </row>
        <row r="394">
          <cell r="G394">
            <v>6190.1960784313733</v>
          </cell>
        </row>
        <row r="400">
          <cell r="G400">
            <v>40754.265855975107</v>
          </cell>
        </row>
        <row r="401">
          <cell r="G401">
            <v>36114.896935914388</v>
          </cell>
        </row>
        <row r="402">
          <cell r="G402">
            <v>33324.354043639301</v>
          </cell>
        </row>
        <row r="403">
          <cell r="G403">
            <v>16059.917952998603</v>
          </cell>
        </row>
        <row r="404">
          <cell r="G404">
            <v>114790.30398780097</v>
          </cell>
        </row>
        <row r="405">
          <cell r="G405">
            <v>20476.864580217229</v>
          </cell>
        </row>
        <row r="407">
          <cell r="G407">
            <v>0.1</v>
          </cell>
        </row>
        <row r="436">
          <cell r="G436">
            <v>0.03</v>
          </cell>
        </row>
        <row r="437">
          <cell r="G437">
            <v>3.7500000000000006E-2</v>
          </cell>
        </row>
        <row r="438">
          <cell r="G438">
            <v>0.12</v>
          </cell>
        </row>
        <row r="439">
          <cell r="G439">
            <v>0.30000000000000004</v>
          </cell>
        </row>
        <row r="440">
          <cell r="G440">
            <v>0</v>
          </cell>
        </row>
        <row r="441">
          <cell r="G441">
            <v>3.7500000000000006E-2</v>
          </cell>
        </row>
        <row r="442">
          <cell r="G442">
            <v>0.03</v>
          </cell>
        </row>
        <row r="445">
          <cell r="G445">
            <v>3.1578947368421054E-2</v>
          </cell>
        </row>
        <row r="446">
          <cell r="G446">
            <v>3.7500000000000006E-2</v>
          </cell>
        </row>
        <row r="447">
          <cell r="G447">
            <v>0.12</v>
          </cell>
        </row>
        <row r="448">
          <cell r="G448">
            <v>0</v>
          </cell>
        </row>
        <row r="449">
          <cell r="G449">
            <v>3.7500000000000006E-2</v>
          </cell>
        </row>
        <row r="452">
          <cell r="G452">
            <v>7.5000000000000011E-2</v>
          </cell>
        </row>
        <row r="459">
          <cell r="G459">
            <v>37142.495044412281</v>
          </cell>
        </row>
        <row r="460">
          <cell r="G460">
            <v>43208.362949010116</v>
          </cell>
        </row>
        <row r="461">
          <cell r="G461">
            <v>14335.751918402362</v>
          </cell>
        </row>
        <row r="462">
          <cell r="G462">
            <v>3018.092092977658</v>
          </cell>
        </row>
        <row r="463">
          <cell r="G463">
            <v>166.228824398081</v>
          </cell>
        </row>
        <row r="466">
          <cell r="G466">
            <v>47333.831171599311</v>
          </cell>
        </row>
        <row r="467">
          <cell r="G467">
            <v>42629.333504464259</v>
          </cell>
        </row>
        <row r="468">
          <cell r="G468">
            <v>17036.203589944373</v>
          </cell>
        </row>
        <row r="469">
          <cell r="G469">
            <v>1585.0761286055808</v>
          </cell>
        </row>
        <row r="470">
          <cell r="G470">
            <v>893.48184127146715</v>
          </cell>
        </row>
        <row r="473">
          <cell r="G473">
            <v>40754.265855975107</v>
          </cell>
        </row>
        <row r="474">
          <cell r="G474">
            <v>36114.896935914388</v>
          </cell>
        </row>
        <row r="475">
          <cell r="G475">
            <v>15258.829409024802</v>
          </cell>
        </row>
        <row r="476">
          <cell r="G476">
            <v>33324.354043639301</v>
          </cell>
        </row>
        <row r="477">
          <cell r="G477">
            <v>96821</v>
          </cell>
        </row>
        <row r="506">
          <cell r="G506">
            <v>2.3809523809523808E-2</v>
          </cell>
        </row>
        <row r="507">
          <cell r="G507">
            <v>2.3809523809523808E-2</v>
          </cell>
        </row>
        <row r="508">
          <cell r="G508">
            <v>2.3809523809523808E-2</v>
          </cell>
        </row>
        <row r="509">
          <cell r="G509">
            <v>2.3809523809523808E-2</v>
          </cell>
        </row>
        <row r="510">
          <cell r="G510">
            <v>0.125</v>
          </cell>
        </row>
        <row r="511">
          <cell r="G511">
            <v>2.5000000000000001E-2</v>
          </cell>
        </row>
        <row r="514">
          <cell r="G514">
            <v>0.02</v>
          </cell>
        </row>
        <row r="515">
          <cell r="G515">
            <v>2.5000000000000001E-2</v>
          </cell>
        </row>
        <row r="516">
          <cell r="G516">
            <v>4.3478260869565216E-2</v>
          </cell>
        </row>
        <row r="517">
          <cell r="G517">
            <v>0.33333333333333331</v>
          </cell>
        </row>
        <row r="518">
          <cell r="G518">
            <v>0</v>
          </cell>
        </row>
        <row r="519">
          <cell r="G519">
            <v>2.5000000000000001E-2</v>
          </cell>
        </row>
        <row r="522">
          <cell r="G522">
            <v>2.5000000000000001E-2</v>
          </cell>
        </row>
        <row r="523">
          <cell r="G523">
            <v>8.6956521739130432E-2</v>
          </cell>
        </row>
        <row r="524">
          <cell r="G524">
            <v>2.5000000000000001E-2</v>
          </cell>
        </row>
        <row r="525">
          <cell r="G525">
            <v>0.2</v>
          </cell>
        </row>
        <row r="630">
          <cell r="G630">
            <v>950.75186999999983</v>
          </cell>
        </row>
        <row r="631">
          <cell r="G631">
            <v>1526.2800000000002</v>
          </cell>
        </row>
        <row r="632">
          <cell r="G632">
            <v>31</v>
          </cell>
        </row>
        <row r="633">
          <cell r="G633">
            <v>85.671586389462789</v>
          </cell>
        </row>
        <row r="636">
          <cell r="G636">
            <v>0</v>
          </cell>
        </row>
        <row r="637">
          <cell r="G637">
            <v>30570.378427635409</v>
          </cell>
        </row>
        <row r="638">
          <cell r="G638">
            <v>39721</v>
          </cell>
        </row>
        <row r="654">
          <cell r="G654">
            <v>1025.30259</v>
          </cell>
        </row>
        <row r="655">
          <cell r="G655">
            <v>1376.76</v>
          </cell>
        </row>
        <row r="656">
          <cell r="G656">
            <v>23.631</v>
          </cell>
        </row>
        <row r="657">
          <cell r="G657">
            <v>0.15</v>
          </cell>
        </row>
        <row r="660">
          <cell r="G660">
            <v>0</v>
          </cell>
        </row>
        <row r="661">
          <cell r="G661">
            <v>30434.140030851446</v>
          </cell>
        </row>
        <row r="662">
          <cell r="G662">
            <v>39721</v>
          </cell>
        </row>
        <row r="678">
          <cell r="G678">
            <v>382.77165000000002</v>
          </cell>
        </row>
        <row r="679">
          <cell r="G679">
            <v>1854.2377031046854</v>
          </cell>
        </row>
        <row r="680">
          <cell r="G680">
            <v>51.667000000000002</v>
          </cell>
        </row>
        <row r="681">
          <cell r="G681">
            <v>0.15</v>
          </cell>
        </row>
        <row r="684">
          <cell r="G684">
            <v>0</v>
          </cell>
        </row>
        <row r="685">
          <cell r="G685">
            <v>12124.544513207999</v>
          </cell>
        </row>
        <row r="686">
          <cell r="G686">
            <v>39721</v>
          </cell>
        </row>
        <row r="702">
          <cell r="G702">
            <v>910.78524000000004</v>
          </cell>
        </row>
        <row r="703">
          <cell r="G703">
            <v>1200</v>
          </cell>
        </row>
        <row r="704">
          <cell r="G704">
            <v>23.07919285181314</v>
          </cell>
        </row>
        <row r="705">
          <cell r="G705">
            <v>0.15</v>
          </cell>
        </row>
        <row r="708">
          <cell r="G708">
            <v>0</v>
          </cell>
        </row>
        <row r="709">
          <cell r="G709">
            <v>28489.531690480893</v>
          </cell>
        </row>
        <row r="710">
          <cell r="G710">
            <v>39721</v>
          </cell>
        </row>
        <row r="735">
          <cell r="G735">
            <v>1478</v>
          </cell>
        </row>
        <row r="736">
          <cell r="G736">
            <v>-592</v>
          </cell>
        </row>
        <row r="737">
          <cell r="G737">
            <v>-160</v>
          </cell>
        </row>
        <row r="738">
          <cell r="G738">
            <v>140</v>
          </cell>
        </row>
        <row r="739">
          <cell r="G739">
            <v>-45</v>
          </cell>
        </row>
        <row r="740">
          <cell r="G740">
            <v>2.0341999999999998</v>
          </cell>
        </row>
        <row r="741">
          <cell r="G741">
            <v>4.2</v>
          </cell>
        </row>
        <row r="742">
          <cell r="G742">
            <v>75</v>
          </cell>
        </row>
        <row r="743">
          <cell r="G743">
            <v>2410</v>
          </cell>
        </row>
        <row r="744">
          <cell r="G744">
            <v>1</v>
          </cell>
        </row>
        <row r="747">
          <cell r="C747">
            <v>39082</v>
          </cell>
          <cell r="D747">
            <v>0</v>
          </cell>
          <cell r="E747" t="str">
            <v>[input]</v>
          </cell>
          <cell r="F747" t="str">
            <v>TelferOption</v>
          </cell>
          <cell r="G747">
            <v>0</v>
          </cell>
        </row>
        <row r="748">
          <cell r="C748">
            <v>40178</v>
          </cell>
          <cell r="D748">
            <v>1</v>
          </cell>
          <cell r="E748" t="str">
            <v>[input]</v>
          </cell>
          <cell r="F748" t="str">
            <v>TelferOption</v>
          </cell>
          <cell r="G748">
            <v>98400</v>
          </cell>
        </row>
        <row r="749">
          <cell r="C749">
            <v>40543</v>
          </cell>
          <cell r="D749">
            <v>2</v>
          </cell>
          <cell r="E749" t="str">
            <v>[input]</v>
          </cell>
          <cell r="F749" t="str">
            <v>TelferOption</v>
          </cell>
          <cell r="G749">
            <v>90890</v>
          </cell>
        </row>
        <row r="750">
          <cell r="C750">
            <v>40908</v>
          </cell>
          <cell r="D750">
            <v>3</v>
          </cell>
          <cell r="E750" t="str">
            <v>[input]</v>
          </cell>
          <cell r="F750" t="str">
            <v>TelferOption</v>
          </cell>
          <cell r="G750">
            <v>82930</v>
          </cell>
        </row>
        <row r="751">
          <cell r="C751">
            <v>41274</v>
          </cell>
          <cell r="D751">
            <v>4</v>
          </cell>
          <cell r="E751" t="str">
            <v>[input]</v>
          </cell>
          <cell r="F751" t="str">
            <v>TelferOption</v>
          </cell>
          <cell r="G751">
            <v>75130</v>
          </cell>
        </row>
        <row r="752">
          <cell r="C752">
            <v>41639</v>
          </cell>
          <cell r="D752">
            <v>5</v>
          </cell>
          <cell r="E752" t="str">
            <v>[input]</v>
          </cell>
          <cell r="F752" t="str">
            <v>TelferOption</v>
          </cell>
          <cell r="G752">
            <v>66310</v>
          </cell>
        </row>
        <row r="753">
          <cell r="C753">
            <v>42004</v>
          </cell>
          <cell r="D753">
            <v>6</v>
          </cell>
          <cell r="E753" t="str">
            <v>[input]</v>
          </cell>
          <cell r="F753" t="str">
            <v>TelferOption</v>
          </cell>
          <cell r="G753">
            <v>57070</v>
          </cell>
        </row>
        <row r="754">
          <cell r="C754">
            <v>42369</v>
          </cell>
          <cell r="D754">
            <v>7</v>
          </cell>
          <cell r="E754" t="str">
            <v>[input]</v>
          </cell>
          <cell r="F754" t="str">
            <v>TelferOption</v>
          </cell>
          <cell r="G754">
            <v>48420</v>
          </cell>
        </row>
        <row r="755">
          <cell r="C755">
            <v>42735</v>
          </cell>
          <cell r="D755">
            <v>8</v>
          </cell>
          <cell r="E755" t="str">
            <v>[input]</v>
          </cell>
          <cell r="F755" t="str">
            <v>TelferOption</v>
          </cell>
          <cell r="G755">
            <v>38380</v>
          </cell>
        </row>
        <row r="756">
          <cell r="C756">
            <v>43100</v>
          </cell>
          <cell r="D756">
            <v>9</v>
          </cell>
          <cell r="E756" t="str">
            <v>[input]</v>
          </cell>
          <cell r="F756" t="str">
            <v>TelferOption</v>
          </cell>
          <cell r="G756">
            <v>27910</v>
          </cell>
        </row>
        <row r="757">
          <cell r="C757">
            <v>43465</v>
          </cell>
          <cell r="D757">
            <v>10</v>
          </cell>
          <cell r="E757" t="str">
            <v>[input]</v>
          </cell>
          <cell r="F757" t="str">
            <v>TelferOption</v>
          </cell>
          <cell r="G757">
            <v>17010</v>
          </cell>
        </row>
        <row r="758">
          <cell r="C758">
            <v>43830</v>
          </cell>
          <cell r="D758">
            <v>11</v>
          </cell>
          <cell r="E758" t="str">
            <v>[input]</v>
          </cell>
          <cell r="F758" t="str">
            <v>TelferOption</v>
          </cell>
          <cell r="G758">
            <v>5250</v>
          </cell>
        </row>
        <row r="761">
          <cell r="C761">
            <v>39082</v>
          </cell>
          <cell r="D761">
            <v>0</v>
          </cell>
          <cell r="E761" t="str">
            <v>[input]</v>
          </cell>
          <cell r="F761" t="str">
            <v>TelferDefaultOption</v>
          </cell>
          <cell r="G761">
            <v>0</v>
          </cell>
        </row>
        <row r="762">
          <cell r="C762">
            <v>40178</v>
          </cell>
          <cell r="D762">
            <v>1</v>
          </cell>
          <cell r="E762" t="str">
            <v>[input]</v>
          </cell>
          <cell r="F762" t="str">
            <v>TelferDefaultOption</v>
          </cell>
          <cell r="G762">
            <v>81300</v>
          </cell>
        </row>
        <row r="763">
          <cell r="C763">
            <v>40543</v>
          </cell>
          <cell r="D763">
            <v>2</v>
          </cell>
          <cell r="E763" t="str">
            <v>[input]</v>
          </cell>
          <cell r="F763" t="str">
            <v>TelferDefaultOption</v>
          </cell>
          <cell r="G763">
            <v>75350</v>
          </cell>
        </row>
        <row r="764">
          <cell r="C764">
            <v>40908</v>
          </cell>
          <cell r="D764">
            <v>3</v>
          </cell>
          <cell r="E764" t="str">
            <v>[input]</v>
          </cell>
          <cell r="F764" t="str">
            <v>TelferDefaultOption</v>
          </cell>
          <cell r="G764">
            <v>68930</v>
          </cell>
        </row>
        <row r="765">
          <cell r="C765">
            <v>41274</v>
          </cell>
          <cell r="D765">
            <v>4</v>
          </cell>
          <cell r="E765" t="str">
            <v>[input]</v>
          </cell>
          <cell r="F765" t="str">
            <v>TelferDefaultOption</v>
          </cell>
          <cell r="G765">
            <v>62730</v>
          </cell>
        </row>
        <row r="766">
          <cell r="C766">
            <v>41639</v>
          </cell>
          <cell r="D766">
            <v>5</v>
          </cell>
          <cell r="E766" t="str">
            <v>[input]</v>
          </cell>
          <cell r="F766" t="str">
            <v>TelferDefaultOption</v>
          </cell>
          <cell r="G766">
            <v>55570</v>
          </cell>
        </row>
        <row r="767">
          <cell r="C767">
            <v>42004</v>
          </cell>
          <cell r="D767">
            <v>6</v>
          </cell>
          <cell r="E767" t="str">
            <v>[input]</v>
          </cell>
          <cell r="F767" t="str">
            <v>TelferDefaultOption</v>
          </cell>
          <cell r="G767">
            <v>48070</v>
          </cell>
        </row>
        <row r="768">
          <cell r="C768">
            <v>42369</v>
          </cell>
          <cell r="D768">
            <v>7</v>
          </cell>
          <cell r="E768" t="str">
            <v>[input]</v>
          </cell>
          <cell r="F768" t="str">
            <v>TelferDefaultOption</v>
          </cell>
          <cell r="G768">
            <v>41210</v>
          </cell>
        </row>
        <row r="769">
          <cell r="C769">
            <v>42735</v>
          </cell>
          <cell r="D769">
            <v>8</v>
          </cell>
          <cell r="E769" t="str">
            <v>[input]</v>
          </cell>
          <cell r="F769" t="str">
            <v>TelferDefaultOption</v>
          </cell>
          <cell r="G769">
            <v>33060</v>
          </cell>
        </row>
        <row r="770">
          <cell r="C770">
            <v>43100</v>
          </cell>
          <cell r="D770">
            <v>9</v>
          </cell>
          <cell r="E770" t="str">
            <v>[input]</v>
          </cell>
          <cell r="F770" t="str">
            <v>TelferDefaultOption</v>
          </cell>
          <cell r="G770">
            <v>24550</v>
          </cell>
        </row>
        <row r="771">
          <cell r="C771">
            <v>43465</v>
          </cell>
          <cell r="D771">
            <v>10</v>
          </cell>
          <cell r="E771" t="str">
            <v>[input]</v>
          </cell>
          <cell r="F771" t="str">
            <v>TelferDefaultOption</v>
          </cell>
          <cell r="G771">
            <v>15700</v>
          </cell>
        </row>
        <row r="772">
          <cell r="C772">
            <v>43830</v>
          </cell>
          <cell r="D772">
            <v>11</v>
          </cell>
          <cell r="E772" t="str">
            <v>[input]</v>
          </cell>
          <cell r="F772" t="str">
            <v>TelferDefaultOption</v>
          </cell>
          <cell r="G772">
            <v>5250</v>
          </cell>
        </row>
        <row r="774">
          <cell r="G774">
            <v>1</v>
          </cell>
        </row>
        <row r="776">
          <cell r="G776">
            <v>11</v>
          </cell>
        </row>
        <row r="782">
          <cell r="G782">
            <v>43830</v>
          </cell>
        </row>
        <row r="783">
          <cell r="G783">
            <v>15157</v>
          </cell>
        </row>
        <row r="784">
          <cell r="G784">
            <v>0.12</v>
          </cell>
        </row>
        <row r="785">
          <cell r="G785">
            <v>14</v>
          </cell>
        </row>
        <row r="787">
          <cell r="G787">
            <v>38717</v>
          </cell>
        </row>
        <row r="788">
          <cell r="G788">
            <v>43830</v>
          </cell>
        </row>
        <row r="801">
          <cell r="G801">
            <v>49034</v>
          </cell>
        </row>
        <row r="804">
          <cell r="G804">
            <v>0.37</v>
          </cell>
        </row>
        <row r="806">
          <cell r="G806">
            <v>54513</v>
          </cell>
        </row>
        <row r="807">
          <cell r="G807">
            <v>3671.7674144546827</v>
          </cell>
        </row>
        <row r="812">
          <cell r="G812">
            <v>31784.164760000003</v>
          </cell>
        </row>
        <row r="825">
          <cell r="G825">
            <v>48944</v>
          </cell>
        </row>
        <row r="826">
          <cell r="G826">
            <v>2</v>
          </cell>
        </row>
        <row r="829">
          <cell r="G829">
            <v>0.37</v>
          </cell>
        </row>
        <row r="831">
          <cell r="G831">
            <v>54423</v>
          </cell>
        </row>
        <row r="832">
          <cell r="G832">
            <v>1</v>
          </cell>
        </row>
        <row r="835">
          <cell r="G835">
            <v>39903</v>
          </cell>
        </row>
        <row r="839">
          <cell r="G839">
            <v>16180</v>
          </cell>
        </row>
        <row r="840">
          <cell r="G840">
            <v>-535</v>
          </cell>
        </row>
        <row r="841">
          <cell r="G841">
            <v>0</v>
          </cell>
        </row>
        <row r="842">
          <cell r="G842">
            <v>39813</v>
          </cell>
        </row>
        <row r="847">
          <cell r="G847">
            <v>167561.85178</v>
          </cell>
        </row>
        <row r="856">
          <cell r="G856">
            <v>37894</v>
          </cell>
        </row>
        <row r="865">
          <cell r="G865">
            <v>41456</v>
          </cell>
        </row>
        <row r="877">
          <cell r="G877">
            <v>40</v>
          </cell>
        </row>
        <row r="878">
          <cell r="G878">
            <v>50</v>
          </cell>
        </row>
        <row r="879">
          <cell r="G879">
            <v>0</v>
          </cell>
        </row>
        <row r="882">
          <cell r="G882">
            <v>57327</v>
          </cell>
        </row>
        <row r="883">
          <cell r="G883">
            <v>41551</v>
          </cell>
        </row>
        <row r="884">
          <cell r="G884">
            <v>4080</v>
          </cell>
        </row>
        <row r="889">
          <cell r="G889">
            <v>51952.59375</v>
          </cell>
        </row>
        <row r="890">
          <cell r="G890">
            <v>38434.675000000003</v>
          </cell>
        </row>
        <row r="891">
          <cell r="G891">
            <v>4080</v>
          </cell>
        </row>
        <row r="896">
          <cell r="G896">
            <v>40</v>
          </cell>
        </row>
        <row r="897">
          <cell r="G897">
            <v>50</v>
          </cell>
        </row>
        <row r="898">
          <cell r="G898">
            <v>0</v>
          </cell>
        </row>
        <row r="901">
          <cell r="G901">
            <v>57327</v>
          </cell>
        </row>
        <row r="902">
          <cell r="G902">
            <v>41551</v>
          </cell>
        </row>
        <row r="903">
          <cell r="G903">
            <v>4080</v>
          </cell>
        </row>
        <row r="906">
          <cell r="G906">
            <v>51952.59375</v>
          </cell>
        </row>
        <row r="907">
          <cell r="G907">
            <v>38434.675000000003</v>
          </cell>
        </row>
        <row r="908">
          <cell r="G908">
            <v>4080</v>
          </cell>
        </row>
        <row r="912">
          <cell r="G912">
            <v>0</v>
          </cell>
        </row>
        <row r="913">
          <cell r="G913">
            <v>0</v>
          </cell>
        </row>
        <row r="914">
          <cell r="G914">
            <v>0</v>
          </cell>
        </row>
        <row r="915">
          <cell r="G915">
            <v>0</v>
          </cell>
        </row>
        <row r="920">
          <cell r="G920">
            <v>40</v>
          </cell>
        </row>
        <row r="945">
          <cell r="G945">
            <v>38533</v>
          </cell>
        </row>
        <row r="954">
          <cell r="G954">
            <v>42186</v>
          </cell>
        </row>
        <row r="970">
          <cell r="G970">
            <v>35</v>
          </cell>
        </row>
        <row r="971">
          <cell r="G971">
            <v>45</v>
          </cell>
        </row>
        <row r="972">
          <cell r="G972">
            <v>0</v>
          </cell>
        </row>
        <row r="975">
          <cell r="G975">
            <v>69570</v>
          </cell>
        </row>
        <row r="976">
          <cell r="G976">
            <v>47110</v>
          </cell>
        </row>
        <row r="977">
          <cell r="G977">
            <v>0</v>
          </cell>
        </row>
        <row r="982">
          <cell r="G982">
            <v>65597.292461132296</v>
          </cell>
        </row>
        <row r="983">
          <cell r="G983">
            <v>45017.655335006464</v>
          </cell>
        </row>
        <row r="984">
          <cell r="G984">
            <v>0</v>
          </cell>
        </row>
        <row r="989">
          <cell r="G989">
            <v>35</v>
          </cell>
        </row>
        <row r="990">
          <cell r="G990">
            <v>45</v>
          </cell>
        </row>
        <row r="991">
          <cell r="G991">
            <v>0</v>
          </cell>
        </row>
        <row r="994">
          <cell r="G994">
            <v>69570</v>
          </cell>
        </row>
        <row r="995">
          <cell r="G995">
            <v>47110</v>
          </cell>
        </row>
        <row r="996">
          <cell r="G996">
            <v>0</v>
          </cell>
        </row>
        <row r="999">
          <cell r="G999">
            <v>65597.292461132296</v>
          </cell>
        </row>
        <row r="1000">
          <cell r="G1000">
            <v>45017.655335006464</v>
          </cell>
        </row>
        <row r="1001">
          <cell r="G1001">
            <v>0</v>
          </cell>
        </row>
        <row r="1005">
          <cell r="G1005">
            <v>0</v>
          </cell>
        </row>
        <row r="1006">
          <cell r="G1006">
            <v>0</v>
          </cell>
        </row>
        <row r="1007">
          <cell r="G1007">
            <v>0</v>
          </cell>
        </row>
        <row r="1008">
          <cell r="G1008">
            <v>0</v>
          </cell>
        </row>
        <row r="1013">
          <cell r="G1013">
            <v>40</v>
          </cell>
        </row>
        <row r="1665">
          <cell r="G1665">
            <v>1</v>
          </cell>
        </row>
        <row r="1685">
          <cell r="G1685">
            <v>0</v>
          </cell>
        </row>
        <row r="1686">
          <cell r="G1686">
            <v>43100</v>
          </cell>
        </row>
        <row r="1738">
          <cell r="G1738">
            <v>15161.980619046255</v>
          </cell>
        </row>
      </sheetData>
      <sheetData sheetId="3"/>
      <sheetData sheetId="4"/>
      <sheetData sheetId="5"/>
      <sheetData sheetId="6" refreshError="1">
        <row r="26">
          <cell r="B26" t="str">
            <v>Regulatory Reset Dates (Reset on 1 July)</v>
          </cell>
          <cell r="D26" t="str">
            <v>[input]</v>
          </cell>
          <cell r="E26" t="str">
            <v>MLRegResetAssTable</v>
          </cell>
          <cell r="F26">
            <v>2003</v>
          </cell>
          <cell r="G26">
            <v>2013</v>
          </cell>
          <cell r="H26">
            <v>2023</v>
          </cell>
          <cell r="I26">
            <v>2033</v>
          </cell>
          <cell r="J26">
            <v>2043</v>
          </cell>
        </row>
        <row r="27">
          <cell r="B27" t="str">
            <v>Nominal Risk Free Rate</v>
          </cell>
          <cell r="C27" t="str">
            <v>Rf</v>
          </cell>
          <cell r="D27" t="str">
            <v>[input]</v>
          </cell>
          <cell r="E27" t="str">
            <v>MLRegResetAssTable</v>
          </cell>
          <cell r="F27">
            <v>5.4600000000000003E-2</v>
          </cell>
          <cell r="G27">
            <v>4.8148612208324559E-2</v>
          </cell>
          <cell r="H27">
            <v>4.4373955039288315E-2</v>
          </cell>
          <cell r="I27">
            <v>4.4373955039288315E-2</v>
          </cell>
          <cell r="J27">
            <v>4.4373955039288315E-2</v>
          </cell>
        </row>
        <row r="28">
          <cell r="B28" t="str">
            <v>Inflation Rate</v>
          </cell>
          <cell r="C28" t="str">
            <v>f</v>
          </cell>
          <cell r="D28" t="str">
            <v>[input]</v>
          </cell>
          <cell r="E28" t="str">
            <v>MLRegResetAssTable</v>
          </cell>
          <cell r="F28">
            <v>2.07E-2</v>
          </cell>
          <cell r="G28">
            <v>2.75E-2</v>
          </cell>
          <cell r="H28">
            <v>2.75E-2</v>
          </cell>
          <cell r="I28">
            <v>2.75E-2</v>
          </cell>
          <cell r="J28">
            <v>2.75E-2</v>
          </cell>
        </row>
        <row r="29">
          <cell r="B29" t="str">
            <v>Cost of Debt Margin over rf</v>
          </cell>
          <cell r="C29" t="str">
            <v>Dm</v>
          </cell>
          <cell r="D29" t="str">
            <v>[input]</v>
          </cell>
          <cell r="E29" t="str">
            <v>MLRegResetAssTable</v>
          </cell>
          <cell r="F29">
            <v>8.6E-3</v>
          </cell>
          <cell r="G29">
            <v>1.4E-2</v>
          </cell>
          <cell r="H29">
            <v>1.4E-2</v>
          </cell>
          <cell r="I29">
            <v>1.4E-2</v>
          </cell>
          <cell r="J29">
            <v>1.4E-2</v>
          </cell>
        </row>
        <row r="30">
          <cell r="B30" t="str">
            <v xml:space="preserve">Market Risk Premium </v>
          </cell>
          <cell r="C30" t="str">
            <v>MRP</v>
          </cell>
          <cell r="D30" t="str">
            <v>[input]</v>
          </cell>
          <cell r="E30" t="str">
            <v>MLRegResetAssTable</v>
          </cell>
          <cell r="F30">
            <v>0.06</v>
          </cell>
          <cell r="G30">
            <v>0.06</v>
          </cell>
          <cell r="H30">
            <v>0.06</v>
          </cell>
          <cell r="I30">
            <v>0.06</v>
          </cell>
          <cell r="J30">
            <v>0.06</v>
          </cell>
        </row>
        <row r="31">
          <cell r="B31" t="str">
            <v>Proportion of Franking Credits attributed value by shareholders</v>
          </cell>
          <cell r="C31" t="str">
            <v>g</v>
          </cell>
          <cell r="D31" t="str">
            <v>[input]</v>
          </cell>
          <cell r="E31" t="str">
            <v>MLRegResetAssTable</v>
          </cell>
          <cell r="F31">
            <v>0.5</v>
          </cell>
          <cell r="G31">
            <v>0.5</v>
          </cell>
          <cell r="H31">
            <v>0.5</v>
          </cell>
          <cell r="I31">
            <v>0.5</v>
          </cell>
          <cell r="J31">
            <v>0.5</v>
          </cell>
        </row>
        <row r="32">
          <cell r="B32" t="str">
            <v>LT Proportion of Equity Funding</v>
          </cell>
          <cell r="C32" t="str">
            <v>E/V</v>
          </cell>
          <cell r="D32" t="str">
            <v>[input]</v>
          </cell>
          <cell r="E32" t="str">
            <v>MLRegResetAssTable</v>
          </cell>
          <cell r="F32">
            <v>0.4</v>
          </cell>
          <cell r="G32">
            <v>0.4</v>
          </cell>
          <cell r="H32">
            <v>0.4</v>
          </cell>
          <cell r="I32">
            <v>0.4</v>
          </cell>
          <cell r="J32">
            <v>0.4</v>
          </cell>
        </row>
        <row r="33">
          <cell r="B33" t="str">
            <v>Debt Beta</v>
          </cell>
          <cell r="C33" t="str">
            <v>βd</v>
          </cell>
          <cell r="D33" t="str">
            <v>[input]</v>
          </cell>
          <cell r="E33" t="str">
            <v>MLRegResetAssTable</v>
          </cell>
          <cell r="F33">
            <v>0</v>
          </cell>
          <cell r="G33">
            <v>0</v>
          </cell>
          <cell r="H33">
            <v>0</v>
          </cell>
          <cell r="I33">
            <v>0</v>
          </cell>
          <cell r="J33">
            <v>0</v>
          </cell>
        </row>
        <row r="34">
          <cell r="B34" t="str">
            <v>Asset Beta</v>
          </cell>
          <cell r="C34" t="str">
            <v>βa</v>
          </cell>
          <cell r="D34" t="str">
            <v>[input]</v>
          </cell>
          <cell r="E34" t="str">
            <v>MLRegResetAssTable</v>
          </cell>
          <cell r="F34">
            <v>0.4</v>
          </cell>
          <cell r="G34">
            <v>0.4</v>
          </cell>
          <cell r="H34">
            <v>0.4</v>
          </cell>
          <cell r="I34">
            <v>0.4</v>
          </cell>
          <cell r="J34">
            <v>0.4</v>
          </cell>
        </row>
        <row r="35">
          <cell r="B35" t="str">
            <v>Equity Beta</v>
          </cell>
          <cell r="C35" t="str">
            <v>βe</v>
          </cell>
          <cell r="D35" t="str">
            <v>[input]</v>
          </cell>
          <cell r="E35" t="str">
            <v>MLRegResetAssTable</v>
          </cell>
          <cell r="F35">
            <v>0.99616429007251062</v>
          </cell>
          <cell r="G35">
            <v>1</v>
          </cell>
          <cell r="H35">
            <v>1</v>
          </cell>
          <cell r="I35">
            <v>1</v>
          </cell>
          <cell r="J35">
            <v>1</v>
          </cell>
        </row>
        <row r="36">
          <cell r="B36" t="str">
            <v>Corporate Tax Rate</v>
          </cell>
          <cell r="C36" t="str">
            <v>t</v>
          </cell>
          <cell r="D36" t="str">
            <v>[input]</v>
          </cell>
          <cell r="E36" t="str">
            <v>MLRegResetAssTable</v>
          </cell>
          <cell r="F36">
            <v>0.3</v>
          </cell>
          <cell r="G36">
            <v>0.3</v>
          </cell>
          <cell r="H36">
            <v>0.3</v>
          </cell>
          <cell r="I36">
            <v>0.3</v>
          </cell>
          <cell r="J36">
            <v>0.3</v>
          </cell>
        </row>
        <row r="37">
          <cell r="B37" t="str">
            <v>O&amp;M - Real</v>
          </cell>
          <cell r="C37" t="str">
            <v>['$000]($real 2003)</v>
          </cell>
          <cell r="D37" t="str">
            <v>[input]</v>
          </cell>
          <cell r="E37" t="str">
            <v>MLRegResetAssTable</v>
          </cell>
          <cell r="F37">
            <v>3039.8816954248423</v>
          </cell>
          <cell r="G37">
            <v>0</v>
          </cell>
          <cell r="H37">
            <v>0</v>
          </cell>
          <cell r="I37">
            <v>0</v>
          </cell>
          <cell r="J37">
            <v>0</v>
          </cell>
        </row>
        <row r="38">
          <cell r="B38" t="str">
            <v>Nominal Return On Equity</v>
          </cell>
          <cell r="C38" t="str">
            <v>[%]</v>
          </cell>
          <cell r="D38" t="str">
            <v>[calc]</v>
          </cell>
          <cell r="E38" t="str">
            <v>MLRegResetAssTable</v>
          </cell>
          <cell r="F38">
            <v>0.11436985740435063</v>
          </cell>
          <cell r="G38">
            <v>0.10814861220832456</v>
          </cell>
          <cell r="H38">
            <v>0.10437395503928831</v>
          </cell>
          <cell r="I38">
            <v>0.10437395503928831</v>
          </cell>
          <cell r="J38">
            <v>0.10437395503928831</v>
          </cell>
        </row>
        <row r="39">
          <cell r="B39" t="str">
            <v>Nominal Pre-tax Cost of Debt</v>
          </cell>
          <cell r="C39" t="str">
            <v>[%]</v>
          </cell>
          <cell r="D39" t="str">
            <v>[calc]</v>
          </cell>
          <cell r="E39" t="str">
            <v>MLRegResetAssTable</v>
          </cell>
          <cell r="F39">
            <v>6.3200000000000006E-2</v>
          </cell>
          <cell r="G39">
            <v>6.2148612208324558E-2</v>
          </cell>
          <cell r="H39">
            <v>5.8373955039288314E-2</v>
          </cell>
          <cell r="I39">
            <v>5.8373955039288314E-2</v>
          </cell>
          <cell r="J39">
            <v>5.8373955039288314E-2</v>
          </cell>
        </row>
        <row r="40">
          <cell r="B40" t="str">
            <v>Vanilla WACC</v>
          </cell>
          <cell r="C40" t="str">
            <v>[%]</v>
          </cell>
          <cell r="D40" t="str">
            <v>[input/calc]</v>
          </cell>
          <cell r="E40" t="str">
            <v>MLRegResetAssTable</v>
          </cell>
          <cell r="F40">
            <v>8.3699999999999997E-2</v>
          </cell>
          <cell r="G40">
            <v>8.0548612208324558E-2</v>
          </cell>
          <cell r="H40">
            <v>7.6773955039288314E-2</v>
          </cell>
          <cell r="I40">
            <v>7.6773955039288314E-2</v>
          </cell>
          <cell r="J40">
            <v>7.6773955039288314E-2</v>
          </cell>
        </row>
        <row r="77">
          <cell r="B77" t="str">
            <v>Regulatory Reset Dates (Reset on 1 July)</v>
          </cell>
          <cell r="D77" t="str">
            <v>[input]</v>
          </cell>
          <cell r="E77" t="str">
            <v>DLRegResetAssTable</v>
          </cell>
          <cell r="F77">
            <v>2005</v>
          </cell>
          <cell r="G77">
            <v>2015</v>
          </cell>
          <cell r="H77">
            <v>2025</v>
          </cell>
          <cell r="I77">
            <v>2035</v>
          </cell>
          <cell r="J77">
            <v>2045</v>
          </cell>
        </row>
        <row r="78">
          <cell r="B78" t="str">
            <v>Nominal Risk Free Rate</v>
          </cell>
          <cell r="C78" t="str">
            <v>Rf</v>
          </cell>
          <cell r="D78" t="str">
            <v>[input]</v>
          </cell>
          <cell r="E78" t="str">
            <v>DLRegResetAssTable</v>
          </cell>
          <cell r="F78">
            <v>5.3199999999999997E-2</v>
          </cell>
          <cell r="G78">
            <v>4.4373955039288315E-2</v>
          </cell>
          <cell r="H78">
            <v>4.4373955039288315E-2</v>
          </cell>
          <cell r="I78">
            <v>4.4373955039288315E-2</v>
          </cell>
          <cell r="J78">
            <v>4.4373955039288315E-2</v>
          </cell>
        </row>
        <row r="79">
          <cell r="B79" t="str">
            <v>Inflation Rate</v>
          </cell>
          <cell r="C79" t="str">
            <v>f</v>
          </cell>
          <cell r="D79" t="str">
            <v>[input]</v>
          </cell>
          <cell r="E79" t="str">
            <v>DLRegResetAssTable</v>
          </cell>
          <cell r="F79">
            <v>2.9700000000000001E-2</v>
          </cell>
          <cell r="G79">
            <v>2.75E-2</v>
          </cell>
          <cell r="H79">
            <v>2.75E-2</v>
          </cell>
          <cell r="I79">
            <v>2.75E-2</v>
          </cell>
          <cell r="J79">
            <v>2.75E-2</v>
          </cell>
        </row>
        <row r="80">
          <cell r="B80" t="str">
            <v>Cost of Debt Margin over rf</v>
          </cell>
          <cell r="C80" t="str">
            <v>Dm</v>
          </cell>
          <cell r="D80" t="str">
            <v>[input]</v>
          </cell>
          <cell r="E80" t="str">
            <v>DLRegResetAssTable</v>
          </cell>
          <cell r="F80">
            <v>0.01</v>
          </cell>
          <cell r="G80">
            <v>1.4E-2</v>
          </cell>
          <cell r="H80">
            <v>1.4E-2</v>
          </cell>
          <cell r="I80">
            <v>1.4E-2</v>
          </cell>
          <cell r="J80">
            <v>1.4E-2</v>
          </cell>
        </row>
        <row r="81">
          <cell r="B81" t="str">
            <v xml:space="preserve">Market Risk Premium </v>
          </cell>
          <cell r="C81" t="str">
            <v>MRP</v>
          </cell>
          <cell r="D81" t="str">
            <v>[input]</v>
          </cell>
          <cell r="E81" t="str">
            <v>DLRegResetAssTable</v>
          </cell>
          <cell r="F81">
            <v>0.06</v>
          </cell>
          <cell r="G81">
            <v>0.06</v>
          </cell>
          <cell r="H81">
            <v>0.06</v>
          </cell>
          <cell r="I81">
            <v>0.06</v>
          </cell>
          <cell r="J81">
            <v>0.06</v>
          </cell>
        </row>
        <row r="82">
          <cell r="B82" t="str">
            <v>Proportion of Franking Credits attributed value by shareholders</v>
          </cell>
          <cell r="C82" t="str">
            <v>g</v>
          </cell>
          <cell r="D82" t="str">
            <v>[input]</v>
          </cell>
          <cell r="E82" t="str">
            <v>DLRegResetAssTable</v>
          </cell>
          <cell r="F82">
            <v>0.5</v>
          </cell>
          <cell r="G82">
            <v>0.5</v>
          </cell>
          <cell r="H82">
            <v>0.5</v>
          </cell>
          <cell r="I82">
            <v>0.5</v>
          </cell>
          <cell r="J82">
            <v>0.5</v>
          </cell>
        </row>
        <row r="83">
          <cell r="B83" t="str">
            <v>LT Proportion of Equity Funding</v>
          </cell>
          <cell r="C83" t="str">
            <v>E/V</v>
          </cell>
          <cell r="D83" t="str">
            <v>[input]</v>
          </cell>
          <cell r="E83" t="str">
            <v>DLRegResetAssTable</v>
          </cell>
          <cell r="F83">
            <v>0.4</v>
          </cell>
          <cell r="G83">
            <v>0.4</v>
          </cell>
          <cell r="H83">
            <v>0.4</v>
          </cell>
          <cell r="I83">
            <v>0.4</v>
          </cell>
          <cell r="J83">
            <v>0.4</v>
          </cell>
        </row>
        <row r="84">
          <cell r="B84" t="str">
            <v>Debt Beta</v>
          </cell>
          <cell r="C84" t="str">
            <v>βd</v>
          </cell>
          <cell r="D84" t="str">
            <v>[input]</v>
          </cell>
          <cell r="E84" t="str">
            <v>DLRegResetAssTable</v>
          </cell>
          <cell r="F84">
            <v>0</v>
          </cell>
          <cell r="G84">
            <v>0</v>
          </cell>
          <cell r="H84">
            <v>0</v>
          </cell>
          <cell r="I84">
            <v>0</v>
          </cell>
          <cell r="J84">
            <v>0</v>
          </cell>
        </row>
        <row r="85">
          <cell r="B85" t="str">
            <v>Asset Beta</v>
          </cell>
          <cell r="C85" t="str">
            <v>βa</v>
          </cell>
          <cell r="D85" t="str">
            <v>[input]</v>
          </cell>
          <cell r="E85" t="str">
            <v>DLRegResetAssTable</v>
          </cell>
          <cell r="F85">
            <v>0.4</v>
          </cell>
          <cell r="G85">
            <v>0.4</v>
          </cell>
          <cell r="H85">
            <v>0.4</v>
          </cell>
          <cell r="I85">
            <v>0.4</v>
          </cell>
          <cell r="J85">
            <v>0.4</v>
          </cell>
        </row>
        <row r="86">
          <cell r="B86" t="str">
            <v>Equity Beta</v>
          </cell>
          <cell r="C86" t="str">
            <v>βe</v>
          </cell>
          <cell r="D86" t="str">
            <v>[input]</v>
          </cell>
          <cell r="E86" t="str">
            <v>DLRegResetAssTable</v>
          </cell>
          <cell r="F86">
            <v>1</v>
          </cell>
          <cell r="G86">
            <v>1</v>
          </cell>
          <cell r="H86">
            <v>1</v>
          </cell>
          <cell r="I86">
            <v>1</v>
          </cell>
          <cell r="J86">
            <v>1</v>
          </cell>
        </row>
        <row r="87">
          <cell r="B87" t="str">
            <v>Corporate Tax Rate</v>
          </cell>
          <cell r="C87" t="str">
            <v>t</v>
          </cell>
          <cell r="D87" t="str">
            <v>[input]</v>
          </cell>
          <cell r="E87" t="str">
            <v>DLRegResetAssTable</v>
          </cell>
          <cell r="F87">
            <v>0.3</v>
          </cell>
          <cell r="G87">
            <v>0.3</v>
          </cell>
          <cell r="H87">
            <v>0.3</v>
          </cell>
          <cell r="I87">
            <v>0.3</v>
          </cell>
          <cell r="J87">
            <v>0.3</v>
          </cell>
        </row>
        <row r="88">
          <cell r="B88" t="str">
            <v>Nominal Return On Equity</v>
          </cell>
          <cell r="C88" t="str">
            <v>[%]</v>
          </cell>
          <cell r="D88" t="str">
            <v>[calc]</v>
          </cell>
          <cell r="E88" t="str">
            <v>DLRegResetAssTable</v>
          </cell>
          <cell r="F88">
            <v>0.1132</v>
          </cell>
          <cell r="G88">
            <v>0.10437395503928831</v>
          </cell>
          <cell r="H88">
            <v>0.10437395503928831</v>
          </cell>
          <cell r="I88">
            <v>0.10437395503928831</v>
          </cell>
          <cell r="J88">
            <v>0.10437395503928831</v>
          </cell>
        </row>
        <row r="89">
          <cell r="B89" t="str">
            <v>Nominal Pre-tax Cost of Debt</v>
          </cell>
          <cell r="C89" t="str">
            <v>[%]</v>
          </cell>
          <cell r="D89" t="str">
            <v>[calc]</v>
          </cell>
          <cell r="E89" t="str">
            <v>DLRegResetAssTable</v>
          </cell>
          <cell r="F89">
            <v>6.3199999999999992E-2</v>
          </cell>
          <cell r="G89">
            <v>5.8373955039288314E-2</v>
          </cell>
          <cell r="H89">
            <v>5.8373955039288314E-2</v>
          </cell>
          <cell r="I89">
            <v>5.8373955039288314E-2</v>
          </cell>
          <cell r="J89">
            <v>5.8373955039288314E-2</v>
          </cell>
        </row>
        <row r="90">
          <cell r="B90" t="str">
            <v>Vanilla WACC</v>
          </cell>
          <cell r="C90" t="str">
            <v>[%]</v>
          </cell>
          <cell r="D90" t="str">
            <v>[input/calc]</v>
          </cell>
          <cell r="E90" t="str">
            <v>DLRegResetAssTable</v>
          </cell>
          <cell r="F90">
            <v>8.3199999999999996E-2</v>
          </cell>
          <cell r="G90">
            <v>7.6773955039288314E-2</v>
          </cell>
          <cell r="H90">
            <v>7.6773955039288314E-2</v>
          </cell>
          <cell r="I90">
            <v>7.6773955039288314E-2</v>
          </cell>
          <cell r="J90">
            <v>7.6773955039288314E-2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431">
          <cell r="F431">
            <v>0.10132390856742857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ndledResults"/>
      <sheetName val="Assumptions"/>
      <sheetName val="Input"/>
      <sheetName val="ExecSum_NonTarget"/>
      <sheetName val="ExecSum_Target"/>
      <sheetName val="Customer info"/>
      <sheetName val="Transfer Pricing E&amp;R Margin"/>
      <sheetName val="Base Price"/>
      <sheetName val="Transfer Pricing (V)"/>
      <sheetName val="Interruptible Price Option"/>
      <sheetName val="Regulated Charges"/>
      <sheetName val="Regulated Charges (V)"/>
      <sheetName val="Transfer Pricing Energy Margin"/>
      <sheetName val="Base Price Option"/>
      <sheetName val="Bundled Price Option"/>
      <sheetName val="AllCitiesCPI"/>
      <sheetName val="MelbCPI"/>
      <sheetName val="Weighted Cost"/>
      <sheetName val="Tariffs"/>
      <sheetName val="Postcode Zones"/>
      <sheetName val="Data input"/>
      <sheetName val="Database"/>
      <sheetName val="Workings"/>
      <sheetName val="CashFlow"/>
      <sheetName val="2PARTPRICING"/>
      <sheetName val="2PARTBasePriceOption"/>
      <sheetName val="ExecSum_2Part"/>
      <sheetName val="Dialog2"/>
      <sheetName val="Auto_Open"/>
      <sheetName val="Customer_info"/>
      <sheetName val="Transfer_Pricing_E&amp;R_Margin"/>
      <sheetName val="Base_Price"/>
      <sheetName val="Transfer_Pricing_(V)"/>
      <sheetName val="Interruptible_Price_Option"/>
      <sheetName val="Regulated_Charges"/>
      <sheetName val="Regulated_Charges_(V)"/>
      <sheetName val="Transfer_Pricing_Energy_Margin"/>
      <sheetName val="Base_Price_Option"/>
      <sheetName val="Bundled_Price_Option"/>
      <sheetName val="Weighted_Cost"/>
      <sheetName val="Postcode_Zones"/>
      <sheetName val="Data_input"/>
    </sheetNames>
    <sheetDataSet>
      <sheetData sheetId="0" refreshError="1">
        <row r="17">
          <cell r="B17">
            <v>0.19900000000000001</v>
          </cell>
        </row>
      </sheetData>
      <sheetData sheetId="1" refreshError="1"/>
      <sheetData sheetId="2" refreshError="1">
        <row r="19">
          <cell r="F19">
            <v>30</v>
          </cell>
        </row>
        <row r="20">
          <cell r="F20">
            <v>115</v>
          </cell>
        </row>
        <row r="23">
          <cell r="F23">
            <v>30</v>
          </cell>
        </row>
        <row r="26">
          <cell r="F26">
            <v>0</v>
          </cell>
        </row>
      </sheetData>
      <sheetData sheetId="3" refreshError="1"/>
      <sheetData sheetId="4" refreshError="1"/>
      <sheetData sheetId="5" refreshError="1">
        <row r="3">
          <cell r="V3" t="str">
            <v>Target</v>
          </cell>
          <cell r="W3" t="str">
            <v>Firm</v>
          </cell>
          <cell r="X3" t="str">
            <v>D</v>
          </cell>
          <cell r="Y3" t="str">
            <v>VIC</v>
          </cell>
          <cell r="Z3" t="str">
            <v>2000$</v>
          </cell>
          <cell r="AT3" t="str">
            <v>Default</v>
          </cell>
          <cell r="AU3" t="str">
            <v>Retrospective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2.5464332719204759</v>
          </cell>
        </row>
        <row r="9">
          <cell r="N9">
            <v>2.5464332719204759</v>
          </cell>
          <cell r="P9">
            <v>2.650679156985881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
          <cell r="V3" t="str">
            <v>Target</v>
          </cell>
        </row>
      </sheetData>
      <sheetData sheetId="30"/>
      <sheetData sheetId="31"/>
      <sheetData sheetId="32"/>
      <sheetData sheetId="33"/>
      <sheetData sheetId="34"/>
      <sheetData sheetId="35"/>
      <sheetData sheetId="36"/>
      <sheetData sheetId="37"/>
      <sheetData sheetId="38"/>
      <sheetData sheetId="39">
        <row r="6">
          <cell r="L6">
            <v>2.5464332719204759</v>
          </cell>
        </row>
      </sheetData>
      <sheetData sheetId="40"/>
      <sheetData sheetId="4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Urban">
  <a:themeElements>
    <a:clrScheme name="Urban">
      <a:dk1>
        <a:sysClr val="windowText" lastClr="000000"/>
      </a:dk1>
      <a:lt1>
        <a:sysClr val="window" lastClr="FFFFFF"/>
      </a:lt1>
      <a:dk2>
        <a:srgbClr val="424456"/>
      </a:dk2>
      <a:lt2>
        <a:srgbClr val="DEDEDE"/>
      </a:lt2>
      <a:accent1>
        <a:srgbClr val="53548A"/>
      </a:accent1>
      <a:accent2>
        <a:srgbClr val="438086"/>
      </a:accent2>
      <a:accent3>
        <a:srgbClr val="A04DA3"/>
      </a:accent3>
      <a:accent4>
        <a:srgbClr val="C4652D"/>
      </a:accent4>
      <a:accent5>
        <a:srgbClr val="8B5D3D"/>
      </a:accent5>
      <a:accent6>
        <a:srgbClr val="5C92B5"/>
      </a:accent6>
      <a:hlink>
        <a:srgbClr val="67AFBD"/>
      </a:hlink>
      <a:folHlink>
        <a:srgbClr val="C2A874"/>
      </a:folHlink>
    </a:clrScheme>
    <a:fontScheme name="Urban">
      <a:majorFont>
        <a:latin typeface="Trebuchet MS"/>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eorgia"/>
        <a:ea typeface=""/>
        <a:cs typeface=""/>
        <a:font script="Jpan" typeface="HG明朝B"/>
        <a:font script="Hang" typeface="맑은 고딕"/>
        <a:font script="Hans" typeface="宋体"/>
        <a:font script="Hant" typeface="新細明體"/>
        <a:font script="Arab" typeface="Arial"/>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Urban">
      <a:fillStyleLst>
        <a:solidFill>
          <a:schemeClr val="phClr"/>
        </a:solidFill>
        <a:gradFill rotWithShape="1">
          <a:gsLst>
            <a:gs pos="0">
              <a:schemeClr val="phClr">
                <a:tint val="1000"/>
                <a:satMod val="255000"/>
              </a:schemeClr>
            </a:gs>
            <a:gs pos="55000">
              <a:schemeClr val="phClr">
                <a:tint val="12000"/>
                <a:satMod val="255000"/>
              </a:schemeClr>
            </a:gs>
            <a:gs pos="100000">
              <a:schemeClr val="phClr">
                <a:tint val="45000"/>
                <a:satMod val="250000"/>
              </a:schemeClr>
            </a:gs>
          </a:gsLst>
          <a:path path="circle">
            <a:fillToRect l="-40000" t="-90000" r="140000" b="190000"/>
          </a:path>
        </a:gradFill>
        <a:gradFill rotWithShape="1">
          <a:gsLst>
            <a:gs pos="0">
              <a:schemeClr val="phClr">
                <a:tint val="43000"/>
                <a:satMod val="165000"/>
              </a:schemeClr>
            </a:gs>
            <a:gs pos="55000">
              <a:schemeClr val="phClr">
                <a:tint val="83000"/>
                <a:satMod val="155000"/>
              </a:schemeClr>
            </a:gs>
            <a:gs pos="100000">
              <a:schemeClr val="phClr">
                <a:shade val="85000"/>
              </a:schemeClr>
            </a:gs>
          </a:gsLst>
          <a:path path="circle">
            <a:fillToRect l="-40000" t="-90000" r="140000" b="190000"/>
          </a:path>
        </a:gradFill>
      </a:fillStyleLst>
      <a:lnStyleLst>
        <a:ln w="9525" cap="flat" cmpd="sng" algn="ctr">
          <a:solidFill>
            <a:schemeClr val="phClr"/>
          </a:solidFill>
          <a:prstDash val="solid"/>
        </a:ln>
        <a:ln w="19050" cap="flat" cmpd="sng" algn="ctr">
          <a:solidFill>
            <a:schemeClr val="phClr"/>
          </a:solidFill>
          <a:prstDash val="solid"/>
        </a:ln>
        <a:ln w="31750" cap="flat" cmpd="sng" algn="ctr">
          <a:solidFill>
            <a:schemeClr val="phClr"/>
          </a:solidFill>
          <a:prstDash val="solid"/>
        </a:ln>
      </a:lnStyleLst>
      <a:effectStyleLst>
        <a:effectStyle>
          <a:effectLst>
            <a:outerShdw blurRad="51500" dist="25400" dir="5400000" rotWithShape="0">
              <a:srgbClr val="000000">
                <a:alpha val="40000"/>
              </a:srgbClr>
            </a:outerShdw>
          </a:effectLst>
        </a:effectStyle>
        <a:effectStyle>
          <a:effectLst>
            <a:outerShdw blurRad="50800" dist="25400" dir="5400000" rotWithShape="0">
              <a:srgbClr val="000000">
                <a:alpha val="45000"/>
              </a:srgbClr>
            </a:outerShdw>
          </a:effectLst>
        </a:effectStyle>
        <a:effectStyle>
          <a:effectLst>
            <a:outerShdw blurRad="50800" dist="25400" dir="5400000" rotWithShape="0">
              <a:srgbClr val="000000">
                <a:alpha val="45000"/>
              </a:srgbClr>
            </a:outerShdw>
          </a:effectLst>
          <a:scene3d>
            <a:camera prst="orthographicFront" fov="0">
              <a:rot lat="0" lon="0" rev="0"/>
            </a:camera>
            <a:lightRig rig="flat" dir="t">
              <a:rot lat="0" lon="0" rev="20040000"/>
            </a:lightRig>
          </a:scene3d>
          <a:sp3d contourW="12700" prstMaterial="dkEdge">
            <a:bevelT w="25400" h="38100" prst="convex"/>
            <a:contourClr>
              <a:schemeClr val="phClr">
                <a:satMod val="115000"/>
              </a:schemeClr>
            </a:contourClr>
          </a:sp3d>
        </a:effectStyle>
      </a:effectStyleLst>
      <a:bgFillStyleLst>
        <a:solidFill>
          <a:schemeClr val="phClr"/>
        </a:solidFill>
        <a:gradFill rotWithShape="1">
          <a:gsLst>
            <a:gs pos="100000">
              <a:schemeClr val="phClr">
                <a:tint val="80000"/>
                <a:satMod val="250000"/>
              </a:schemeClr>
            </a:gs>
            <a:gs pos="60000">
              <a:schemeClr val="phClr">
                <a:shade val="38000"/>
                <a:satMod val="175000"/>
              </a:schemeClr>
            </a:gs>
            <a:gs pos="0">
              <a:schemeClr val="phClr">
                <a:shade val="30000"/>
                <a:satMod val="175000"/>
              </a:schemeClr>
            </a:gs>
          </a:gsLst>
          <a:lin ang="5400000" scaled="0"/>
        </a:gradFill>
        <a:blipFill>
          <a:blip xmlns:r="http://schemas.openxmlformats.org/officeDocument/2006/relationships" r:embed="rId1">
            <a:duotone>
              <a:schemeClr val="phClr">
                <a:shade val="48000"/>
              </a:schemeClr>
              <a:schemeClr val="phClr">
                <a:tint val="96000"/>
                <a:satMod val="150000"/>
              </a:schemeClr>
            </a:duotone>
          </a:blip>
          <a:tile tx="0" ty="0" sx="80000" sy="8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C60"/>
  <sheetViews>
    <sheetView tabSelected="1" zoomScale="85" zoomScaleNormal="85" workbookViewId="0">
      <selection activeCell="M23" sqref="M23"/>
    </sheetView>
  </sheetViews>
  <sheetFormatPr defaultRowHeight="12.75"/>
  <cols>
    <col min="1" max="1" width="38.5703125" bestFit="1" customWidth="1"/>
    <col min="4" max="4" width="28" customWidth="1"/>
    <col min="5" max="5" width="13.28515625" bestFit="1" customWidth="1"/>
    <col min="11" max="11" width="9.85546875" bestFit="1" customWidth="1"/>
    <col min="13" max="13" width="31.5703125" bestFit="1" customWidth="1"/>
    <col min="14" max="14" width="12" bestFit="1" customWidth="1"/>
    <col min="15" max="15" width="12" customWidth="1"/>
    <col min="16" max="16" width="12.140625" bestFit="1" customWidth="1"/>
    <col min="18" max="18" width="9.5703125" style="17" bestFit="1" customWidth="1"/>
    <col min="19" max="19" width="9.5703125" bestFit="1" customWidth="1"/>
    <col min="20" max="20" width="10.5703125" bestFit="1" customWidth="1"/>
    <col min="21" max="21" width="9.5703125" bestFit="1" customWidth="1"/>
    <col min="22" max="22" width="8" bestFit="1" customWidth="1"/>
    <col min="25" max="25" width="10.28515625" bestFit="1" customWidth="1"/>
  </cols>
  <sheetData>
    <row r="1" spans="1:29" ht="2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ht="2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ht="2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ht="2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29" ht="22.5">
      <c r="A5" s="1" t="str">
        <f ca="1">RIGHT(CELL("filename"),LEN(CELL("filename"))-FIND("]",CELL("filename")))</f>
        <v>Input</v>
      </c>
      <c r="B5" s="1"/>
      <c r="C5" s="1"/>
      <c r="D5" s="1"/>
      <c r="E5" s="1"/>
      <c r="F5" s="1"/>
      <c r="G5" s="1"/>
      <c r="H5" s="1"/>
      <c r="I5" s="1"/>
      <c r="J5" s="1"/>
      <c r="K5" s="1"/>
      <c r="L5" s="1"/>
      <c r="M5" s="1"/>
      <c r="N5" s="1"/>
      <c r="O5" s="1"/>
      <c r="P5" s="1"/>
      <c r="Q5" s="1"/>
      <c r="R5" s="1"/>
      <c r="S5" s="1"/>
      <c r="T5" s="1"/>
      <c r="U5" s="1"/>
      <c r="V5" s="1"/>
      <c r="W5" s="1"/>
      <c r="X5" s="1"/>
      <c r="Y5" s="1"/>
      <c r="Z5" s="1"/>
      <c r="AA5" s="1"/>
      <c r="AB5" s="1"/>
      <c r="AC5" s="1"/>
    </row>
    <row r="6" spans="1:29" ht="19.5">
      <c r="A6" s="2" t="s">
        <v>0</v>
      </c>
      <c r="B6" s="2"/>
      <c r="C6" s="2"/>
      <c r="D6" s="2"/>
      <c r="E6" s="2"/>
      <c r="F6" s="2"/>
      <c r="G6" s="2"/>
      <c r="H6" s="2"/>
      <c r="I6" s="2"/>
      <c r="J6" s="2"/>
      <c r="K6" s="2"/>
      <c r="L6" s="2"/>
      <c r="M6" s="2"/>
      <c r="N6" s="2"/>
      <c r="O6" s="2"/>
      <c r="P6" s="2"/>
      <c r="Q6" s="2"/>
      <c r="R6" s="2"/>
      <c r="S6" s="2"/>
      <c r="T6" s="2"/>
      <c r="U6" s="2"/>
      <c r="V6" s="2"/>
      <c r="W6" s="2"/>
      <c r="X6" s="2"/>
      <c r="Y6" s="2"/>
      <c r="Z6" s="2"/>
      <c r="AA6" s="2"/>
      <c r="AB6" s="2"/>
      <c r="AC6" s="2"/>
    </row>
    <row r="7" spans="1:29" ht="16.5">
      <c r="A7" s="4" t="s">
        <v>72</v>
      </c>
      <c r="B7" s="4"/>
      <c r="C7" s="4"/>
      <c r="D7" s="4"/>
      <c r="E7" s="4"/>
      <c r="F7" s="4"/>
      <c r="G7" s="4"/>
      <c r="H7" s="4"/>
      <c r="I7" s="4"/>
      <c r="J7" s="4"/>
      <c r="K7" s="4"/>
      <c r="L7" s="4"/>
      <c r="M7" s="4" t="s">
        <v>71</v>
      </c>
      <c r="N7" s="4"/>
      <c r="O7" s="4"/>
      <c r="P7" s="4">
        <v>9</v>
      </c>
      <c r="Q7" s="4"/>
      <c r="R7" s="4">
        <v>3</v>
      </c>
      <c r="S7" s="4">
        <v>4</v>
      </c>
      <c r="T7" s="4">
        <v>5</v>
      </c>
      <c r="U7" s="4">
        <v>6</v>
      </c>
      <c r="V7" s="4">
        <v>7</v>
      </c>
      <c r="W7" s="4">
        <v>8</v>
      </c>
      <c r="X7" s="4"/>
      <c r="Y7" s="4"/>
      <c r="Z7" s="4"/>
      <c r="AA7" s="4"/>
      <c r="AB7" s="4"/>
      <c r="AC7" s="4"/>
    </row>
    <row r="8" spans="1:29" ht="14.25">
      <c r="A8" s="3" t="s">
        <v>1</v>
      </c>
      <c r="B8" s="3" t="s">
        <v>2</v>
      </c>
      <c r="C8" s="3" t="s">
        <v>12</v>
      </c>
      <c r="D8" s="3" t="s">
        <v>3</v>
      </c>
      <c r="E8" s="3" t="s">
        <v>4</v>
      </c>
      <c r="F8" s="3"/>
      <c r="G8" s="3" t="s">
        <v>51</v>
      </c>
      <c r="H8" s="3" t="s">
        <v>52</v>
      </c>
      <c r="I8" s="3" t="s">
        <v>53</v>
      </c>
      <c r="J8" s="3" t="s">
        <v>54</v>
      </c>
      <c r="K8" s="3" t="s">
        <v>55</v>
      </c>
      <c r="L8" s="3"/>
      <c r="M8" s="3" t="str">
        <f>A8</f>
        <v>Project</v>
      </c>
      <c r="N8" s="3" t="str">
        <f>B8</f>
        <v>$</v>
      </c>
      <c r="O8" s="3" t="s">
        <v>12</v>
      </c>
      <c r="P8" s="3" t="str">
        <f t="shared" ref="P8" si="0">D8</f>
        <v>Asset Class</v>
      </c>
      <c r="Q8" s="3" t="str">
        <f>E8</f>
        <v>Asset Driver</v>
      </c>
      <c r="R8" s="3">
        <v>2018</v>
      </c>
      <c r="S8" s="3">
        <f>R8+1</f>
        <v>2019</v>
      </c>
      <c r="T8" s="3">
        <f t="shared" ref="T8:W8" si="1">S8+1</f>
        <v>2020</v>
      </c>
      <c r="U8" s="3">
        <f t="shared" si="1"/>
        <v>2021</v>
      </c>
      <c r="V8" s="3">
        <f t="shared" si="1"/>
        <v>2022</v>
      </c>
      <c r="W8" s="3">
        <f t="shared" si="1"/>
        <v>2023</v>
      </c>
      <c r="X8" s="3"/>
      <c r="Y8" s="3"/>
      <c r="Z8" s="3"/>
      <c r="AA8" s="3"/>
      <c r="AB8" s="3"/>
      <c r="AC8" s="3"/>
    </row>
    <row r="9" spans="1:29">
      <c r="A9" s="5" t="s">
        <v>89</v>
      </c>
      <c r="B9" s="39" t="s">
        <v>50</v>
      </c>
      <c r="C9" s="12">
        <v>1000</v>
      </c>
      <c r="D9" s="5" t="s">
        <v>21</v>
      </c>
      <c r="E9" s="5" t="s">
        <v>24</v>
      </c>
      <c r="F9" s="5"/>
      <c r="G9" s="5">
        <v>0</v>
      </c>
      <c r="H9" s="5">
        <v>0</v>
      </c>
      <c r="I9" s="5">
        <v>0</v>
      </c>
      <c r="J9" s="5">
        <v>0</v>
      </c>
      <c r="K9" s="5">
        <v>282</v>
      </c>
      <c r="M9" s="5" t="s">
        <v>109</v>
      </c>
      <c r="N9" s="13">
        <v>2016</v>
      </c>
      <c r="O9" s="12">
        <v>1000</v>
      </c>
      <c r="P9" s="5" t="s">
        <v>20</v>
      </c>
      <c r="Q9" s="5" t="s">
        <v>24</v>
      </c>
      <c r="R9" s="5">
        <v>0</v>
      </c>
      <c r="S9" s="5">
        <v>73.800839999999994</v>
      </c>
      <c r="T9" s="5">
        <v>73.800839999999994</v>
      </c>
      <c r="U9" s="5">
        <v>73.800839999999994</v>
      </c>
      <c r="V9" s="5">
        <v>73.800839999999994</v>
      </c>
      <c r="W9" s="5">
        <v>73.800839999999994</v>
      </c>
    </row>
    <row r="10" spans="1:29">
      <c r="A10" s="5" t="s">
        <v>90</v>
      </c>
      <c r="B10" s="39" t="s">
        <v>50</v>
      </c>
      <c r="C10" s="12">
        <v>1000</v>
      </c>
      <c r="D10" s="5" t="s">
        <v>21</v>
      </c>
      <c r="E10" s="5" t="s">
        <v>24</v>
      </c>
      <c r="F10" s="5"/>
      <c r="G10" s="5">
        <v>0</v>
      </c>
      <c r="H10" s="5">
        <v>0</v>
      </c>
      <c r="I10" s="5">
        <v>0</v>
      </c>
      <c r="J10" s="5">
        <v>0</v>
      </c>
      <c r="K10" s="5">
        <v>0</v>
      </c>
      <c r="M10" s="5" t="s">
        <v>121</v>
      </c>
      <c r="N10" s="13">
        <v>2016</v>
      </c>
      <c r="O10" s="12">
        <v>1000</v>
      </c>
      <c r="P10" s="5" t="s">
        <v>76</v>
      </c>
      <c r="Q10" s="5" t="s">
        <v>24</v>
      </c>
      <c r="R10" s="5">
        <v>140</v>
      </c>
      <c r="S10" s="5">
        <v>7230.4379400000007</v>
      </c>
      <c r="T10" s="5">
        <v>14460.875880000001</v>
      </c>
      <c r="U10" s="5">
        <v>2410.1459799999998</v>
      </c>
      <c r="V10" s="5">
        <v>0</v>
      </c>
      <c r="W10" s="5">
        <v>0</v>
      </c>
      <c r="X10" s="17"/>
      <c r="Y10" s="17"/>
    </row>
    <row r="11" spans="1:29">
      <c r="A11" s="5" t="s">
        <v>91</v>
      </c>
      <c r="B11" s="39" t="s">
        <v>50</v>
      </c>
      <c r="C11" s="12">
        <v>1000</v>
      </c>
      <c r="D11" s="5" t="s">
        <v>21</v>
      </c>
      <c r="E11" s="5" t="s">
        <v>24</v>
      </c>
      <c r="F11" s="5"/>
      <c r="G11" s="5">
        <v>0</v>
      </c>
      <c r="H11" s="5">
        <v>0</v>
      </c>
      <c r="I11" s="5">
        <v>0</v>
      </c>
      <c r="J11" s="5">
        <v>0</v>
      </c>
      <c r="K11" s="5">
        <v>0</v>
      </c>
      <c r="M11" s="5" t="s">
        <v>46</v>
      </c>
      <c r="N11" s="13">
        <v>2016</v>
      </c>
      <c r="O11" s="12">
        <v>1000</v>
      </c>
      <c r="P11" s="5" t="s">
        <v>19</v>
      </c>
      <c r="Q11" s="5" t="s">
        <v>24</v>
      </c>
      <c r="R11" s="5">
        <v>0</v>
      </c>
      <c r="S11" s="65">
        <v>315.77827185155428</v>
      </c>
      <c r="T11" s="65">
        <v>157.88913592577853</v>
      </c>
      <c r="U11" s="65">
        <v>165.4076662079564</v>
      </c>
      <c r="V11" s="65">
        <v>165.4076662079583</v>
      </c>
      <c r="W11" s="65">
        <v>165.40766620795645</v>
      </c>
      <c r="X11" s="17"/>
      <c r="Y11" s="51"/>
    </row>
    <row r="12" spans="1:29">
      <c r="A12" s="5" t="s">
        <v>92</v>
      </c>
      <c r="B12" s="39" t="s">
        <v>50</v>
      </c>
      <c r="C12" s="12">
        <v>1000</v>
      </c>
      <c r="D12" s="5" t="s">
        <v>21</v>
      </c>
      <c r="E12" s="5" t="s">
        <v>24</v>
      </c>
      <c r="F12" s="5"/>
      <c r="G12" s="5">
        <v>0</v>
      </c>
      <c r="H12" s="5">
        <v>0</v>
      </c>
      <c r="I12" s="5">
        <v>0</v>
      </c>
      <c r="J12" s="5">
        <v>0</v>
      </c>
      <c r="K12" s="5">
        <v>0</v>
      </c>
      <c r="M12" s="5" t="s">
        <v>36</v>
      </c>
      <c r="N12" s="13">
        <v>2016</v>
      </c>
      <c r="O12" s="12">
        <v>1000</v>
      </c>
      <c r="P12" s="5" t="s">
        <v>22</v>
      </c>
      <c r="Q12" s="5" t="s">
        <v>24</v>
      </c>
      <c r="R12" s="66">
        <v>19.5</v>
      </c>
      <c r="S12" s="66">
        <v>128.23140000000001</v>
      </c>
      <c r="T12" s="66">
        <v>153.6326</v>
      </c>
      <c r="U12" s="66">
        <v>44.468599999999995</v>
      </c>
      <c r="V12" s="66">
        <v>12.788600000000001</v>
      </c>
      <c r="W12" s="66">
        <v>615.1046</v>
      </c>
      <c r="X12" s="17"/>
      <c r="Y12" s="55"/>
    </row>
    <row r="13" spans="1:29">
      <c r="A13" s="5" t="s">
        <v>93</v>
      </c>
      <c r="B13" s="39" t="s">
        <v>50</v>
      </c>
      <c r="C13" s="12">
        <v>1000</v>
      </c>
      <c r="D13" s="5" t="s">
        <v>19</v>
      </c>
      <c r="E13" s="5" t="s">
        <v>24</v>
      </c>
      <c r="F13" s="5"/>
      <c r="G13" s="5">
        <v>0</v>
      </c>
      <c r="H13" s="5">
        <v>0</v>
      </c>
      <c r="I13" s="5">
        <v>0</v>
      </c>
      <c r="J13" s="5">
        <v>0</v>
      </c>
      <c r="K13" s="5">
        <v>772</v>
      </c>
      <c r="M13" s="5" t="s">
        <v>81</v>
      </c>
      <c r="N13" s="13">
        <v>2016</v>
      </c>
      <c r="O13" s="12">
        <v>1000</v>
      </c>
      <c r="P13" s="5" t="s">
        <v>22</v>
      </c>
      <c r="Q13" s="5" t="s">
        <v>24</v>
      </c>
      <c r="R13" s="5">
        <v>0</v>
      </c>
      <c r="S13" s="5">
        <v>0</v>
      </c>
      <c r="T13" s="5">
        <v>0</v>
      </c>
      <c r="U13" s="5">
        <v>562.21109999999999</v>
      </c>
      <c r="V13" s="5">
        <v>0</v>
      </c>
      <c r="W13" s="5">
        <v>0</v>
      </c>
      <c r="X13" s="17"/>
      <c r="Y13" s="51"/>
    </row>
    <row r="14" spans="1:29">
      <c r="A14" s="5" t="s">
        <v>94</v>
      </c>
      <c r="B14" s="39" t="s">
        <v>50</v>
      </c>
      <c r="C14" s="12">
        <v>1000</v>
      </c>
      <c r="D14" s="5" t="s">
        <v>21</v>
      </c>
      <c r="E14" s="5" t="s">
        <v>24</v>
      </c>
      <c r="F14" s="5"/>
      <c r="G14" s="5">
        <v>0</v>
      </c>
      <c r="H14" s="5">
        <v>0</v>
      </c>
      <c r="I14" s="5">
        <v>0</v>
      </c>
      <c r="J14" s="5">
        <v>0</v>
      </c>
      <c r="K14" s="5">
        <v>0</v>
      </c>
      <c r="M14" s="5" t="s">
        <v>122</v>
      </c>
      <c r="N14" s="13">
        <v>2016</v>
      </c>
      <c r="O14" s="12">
        <v>1000</v>
      </c>
      <c r="P14" s="5" t="s">
        <v>22</v>
      </c>
      <c r="Q14" s="5" t="s">
        <v>24</v>
      </c>
      <c r="R14" s="5">
        <v>0</v>
      </c>
      <c r="S14" s="5">
        <v>152.68110000000001</v>
      </c>
      <c r="T14" s="5">
        <v>0</v>
      </c>
      <c r="U14" s="5">
        <v>0</v>
      </c>
      <c r="V14" s="5">
        <v>0</v>
      </c>
      <c r="W14" s="5">
        <v>0</v>
      </c>
      <c r="X14" s="17"/>
      <c r="Y14" s="17"/>
    </row>
    <row r="15" spans="1:29">
      <c r="A15" s="5" t="s">
        <v>95</v>
      </c>
      <c r="B15" s="39" t="s">
        <v>50</v>
      </c>
      <c r="C15" s="12">
        <v>1000</v>
      </c>
      <c r="D15" s="5" t="s">
        <v>77</v>
      </c>
      <c r="E15" s="5" t="s">
        <v>24</v>
      </c>
      <c r="F15" s="5"/>
      <c r="G15" s="5">
        <v>0</v>
      </c>
      <c r="H15" s="5">
        <v>0</v>
      </c>
      <c r="I15" s="5">
        <v>0</v>
      </c>
      <c r="J15" s="5">
        <v>0</v>
      </c>
      <c r="K15" s="5">
        <v>0</v>
      </c>
      <c r="M15" s="5" t="s">
        <v>82</v>
      </c>
      <c r="N15" s="13">
        <v>2016</v>
      </c>
      <c r="O15" s="12">
        <v>1000</v>
      </c>
      <c r="P15" s="5" t="s">
        <v>22</v>
      </c>
      <c r="Q15" s="5" t="s">
        <v>24</v>
      </c>
      <c r="R15" s="5">
        <v>0</v>
      </c>
      <c r="S15" s="5">
        <v>0</v>
      </c>
      <c r="T15" s="5">
        <v>0</v>
      </c>
      <c r="U15" s="5">
        <v>0</v>
      </c>
      <c r="V15" s="5">
        <v>0</v>
      </c>
      <c r="W15" s="5">
        <v>0</v>
      </c>
      <c r="X15" s="17"/>
      <c r="Y15" s="17"/>
    </row>
    <row r="16" spans="1:29">
      <c r="A16" s="5" t="s">
        <v>96</v>
      </c>
      <c r="B16" s="39" t="s">
        <v>50</v>
      </c>
      <c r="C16" s="12">
        <v>1000</v>
      </c>
      <c r="D16" s="5" t="s">
        <v>21</v>
      </c>
      <c r="E16" s="5" t="s">
        <v>24</v>
      </c>
      <c r="F16" s="5"/>
      <c r="G16" s="5">
        <v>0</v>
      </c>
      <c r="H16" s="5">
        <v>0</v>
      </c>
      <c r="I16" s="5">
        <v>0</v>
      </c>
      <c r="J16" s="5">
        <v>0</v>
      </c>
      <c r="K16" s="5">
        <v>0</v>
      </c>
      <c r="M16" s="5" t="s">
        <v>83</v>
      </c>
      <c r="N16" s="13">
        <v>2016</v>
      </c>
      <c r="O16" s="12">
        <v>1000</v>
      </c>
      <c r="P16" s="5" t="s">
        <v>22</v>
      </c>
      <c r="Q16" s="5" t="s">
        <v>24</v>
      </c>
      <c r="R16" s="5">
        <v>0</v>
      </c>
      <c r="S16" s="5">
        <v>0</v>
      </c>
      <c r="T16" s="5">
        <v>0</v>
      </c>
      <c r="U16" s="5">
        <v>137.78192999999999</v>
      </c>
      <c r="V16" s="5">
        <v>0</v>
      </c>
      <c r="W16" s="5">
        <v>0</v>
      </c>
      <c r="X16" s="17"/>
      <c r="Y16" s="17"/>
    </row>
    <row r="17" spans="1:25">
      <c r="A17" s="5" t="s">
        <v>97</v>
      </c>
      <c r="B17" s="39" t="s">
        <v>50</v>
      </c>
      <c r="C17" s="12">
        <v>1000</v>
      </c>
      <c r="D17" s="5" t="s">
        <v>21</v>
      </c>
      <c r="E17" s="5" t="s">
        <v>24</v>
      </c>
      <c r="F17" s="5"/>
      <c r="G17" s="5">
        <v>0</v>
      </c>
      <c r="H17" s="5">
        <v>0</v>
      </c>
      <c r="I17" s="5">
        <v>0</v>
      </c>
      <c r="J17" s="5">
        <v>0</v>
      </c>
      <c r="K17" s="5">
        <v>0</v>
      </c>
      <c r="M17" s="5" t="s">
        <v>84</v>
      </c>
      <c r="N17" s="13">
        <v>2016</v>
      </c>
      <c r="O17" s="12">
        <v>1000</v>
      </c>
      <c r="P17" s="5" t="s">
        <v>20</v>
      </c>
      <c r="Q17" s="5" t="s">
        <v>24</v>
      </c>
      <c r="R17" s="5">
        <v>0</v>
      </c>
      <c r="S17" s="5">
        <v>0</v>
      </c>
      <c r="T17" s="5">
        <v>0</v>
      </c>
      <c r="U17" s="5">
        <v>0</v>
      </c>
      <c r="V17" s="5">
        <v>136.07220000000001</v>
      </c>
      <c r="W17" s="5">
        <v>0</v>
      </c>
      <c r="X17" s="17"/>
      <c r="Y17" s="17"/>
    </row>
    <row r="18" spans="1:25">
      <c r="A18" s="5" t="s">
        <v>98</v>
      </c>
      <c r="B18" s="39" t="s">
        <v>50</v>
      </c>
      <c r="C18" s="12">
        <v>1000</v>
      </c>
      <c r="D18" s="5" t="s">
        <v>21</v>
      </c>
      <c r="E18" s="5" t="s">
        <v>24</v>
      </c>
      <c r="F18" s="5"/>
      <c r="G18" s="5">
        <v>0</v>
      </c>
      <c r="H18" s="5">
        <v>0</v>
      </c>
      <c r="I18" s="5">
        <v>0</v>
      </c>
      <c r="J18" s="5">
        <v>0</v>
      </c>
      <c r="K18" s="5">
        <v>0</v>
      </c>
      <c r="M18" s="5" t="s">
        <v>93</v>
      </c>
      <c r="N18" s="13">
        <v>2016</v>
      </c>
      <c r="O18" s="12">
        <v>1000</v>
      </c>
      <c r="P18" s="5" t="s">
        <v>19</v>
      </c>
      <c r="Q18" s="5" t="s">
        <v>24</v>
      </c>
      <c r="R18" s="5">
        <v>0</v>
      </c>
      <c r="S18" s="59">
        <v>112.52661538461538</v>
      </c>
      <c r="T18" s="59">
        <v>88.965461538461525</v>
      </c>
      <c r="U18" s="59">
        <v>112.52661538461538</v>
      </c>
      <c r="V18" s="59">
        <v>82.177615384615379</v>
      </c>
      <c r="W18" s="59">
        <v>108.29584615384614</v>
      </c>
      <c r="X18" s="17"/>
      <c r="Y18" s="17"/>
    </row>
    <row r="19" spans="1:25">
      <c r="A19" s="5" t="s">
        <v>99</v>
      </c>
      <c r="B19" s="39" t="s">
        <v>50</v>
      </c>
      <c r="C19" s="12">
        <v>1000</v>
      </c>
      <c r="D19" s="5" t="s">
        <v>76</v>
      </c>
      <c r="E19" s="5" t="s">
        <v>24</v>
      </c>
      <c r="F19" s="5"/>
      <c r="G19" s="5">
        <v>0</v>
      </c>
      <c r="H19" s="5">
        <v>0</v>
      </c>
      <c r="I19" s="5">
        <v>0</v>
      </c>
      <c r="J19" s="5">
        <v>0</v>
      </c>
      <c r="K19" s="5">
        <v>0</v>
      </c>
      <c r="M19" s="5" t="s">
        <v>85</v>
      </c>
      <c r="N19" s="60">
        <v>2017</v>
      </c>
      <c r="O19" s="12">
        <v>1000</v>
      </c>
      <c r="P19" s="5" t="s">
        <v>22</v>
      </c>
      <c r="Q19" s="5" t="s">
        <v>29</v>
      </c>
      <c r="R19" s="5">
        <v>0</v>
      </c>
      <c r="S19" s="59">
        <v>20</v>
      </c>
      <c r="T19" s="59">
        <v>50</v>
      </c>
      <c r="U19" s="59">
        <v>70</v>
      </c>
      <c r="V19" s="59">
        <v>90</v>
      </c>
      <c r="W19" s="59">
        <v>20</v>
      </c>
      <c r="X19" s="17"/>
      <c r="Y19" s="17"/>
    </row>
    <row r="20" spans="1:25">
      <c r="A20" s="5" t="s">
        <v>100</v>
      </c>
      <c r="B20" s="39" t="s">
        <v>50</v>
      </c>
      <c r="C20" s="12">
        <v>1000</v>
      </c>
      <c r="D20" s="5" t="s">
        <v>21</v>
      </c>
      <c r="E20" s="5" t="s">
        <v>24</v>
      </c>
      <c r="F20" s="5"/>
      <c r="G20" s="5">
        <v>0</v>
      </c>
      <c r="H20" s="5">
        <v>0</v>
      </c>
      <c r="I20" s="5">
        <v>0</v>
      </c>
      <c r="J20" s="5">
        <v>0</v>
      </c>
      <c r="K20" s="5">
        <v>0</v>
      </c>
      <c r="M20" s="5">
        <v>0</v>
      </c>
      <c r="N20" s="13"/>
      <c r="O20" s="12"/>
      <c r="P20" s="5"/>
      <c r="Q20" s="5"/>
      <c r="R20" s="5">
        <v>0</v>
      </c>
      <c r="S20" s="5">
        <v>0</v>
      </c>
      <c r="T20" s="5">
        <v>0</v>
      </c>
      <c r="U20" s="5">
        <v>0</v>
      </c>
      <c r="V20" s="5">
        <v>0</v>
      </c>
      <c r="W20" s="5">
        <v>0</v>
      </c>
      <c r="X20" s="17"/>
      <c r="Y20" s="17"/>
    </row>
    <row r="21" spans="1:25">
      <c r="A21" s="5" t="s">
        <v>46</v>
      </c>
      <c r="B21" s="39" t="s">
        <v>50</v>
      </c>
      <c r="C21" s="12">
        <v>1000</v>
      </c>
      <c r="D21" s="5" t="s">
        <v>19</v>
      </c>
      <c r="E21" s="5" t="s">
        <v>24</v>
      </c>
      <c r="F21" s="5"/>
      <c r="G21" s="59">
        <v>0</v>
      </c>
      <c r="H21" s="5">
        <v>271.04000000000002</v>
      </c>
      <c r="I21" s="5">
        <v>392.24152000000004</v>
      </c>
      <c r="J21" s="5">
        <v>19.612079999999981</v>
      </c>
      <c r="K21" s="5">
        <v>380</v>
      </c>
      <c r="M21" s="17"/>
      <c r="N21" s="17"/>
      <c r="O21" s="17"/>
      <c r="P21" s="17"/>
      <c r="Q21" s="17"/>
      <c r="S21" s="17"/>
      <c r="T21" s="17"/>
      <c r="U21" s="17"/>
      <c r="V21" s="17"/>
      <c r="W21" s="17"/>
      <c r="X21" s="17"/>
      <c r="Y21" s="17"/>
    </row>
    <row r="22" spans="1:25">
      <c r="A22" s="5" t="s">
        <v>101</v>
      </c>
      <c r="B22" s="39" t="s">
        <v>50</v>
      </c>
      <c r="C22" s="12">
        <v>1000</v>
      </c>
      <c r="D22" s="5" t="s">
        <v>76</v>
      </c>
      <c r="E22" s="5" t="s">
        <v>24</v>
      </c>
      <c r="G22" s="5">
        <v>0</v>
      </c>
      <c r="H22" s="5">
        <v>62.956383315518565</v>
      </c>
      <c r="I22" s="5">
        <v>30.290150000000001</v>
      </c>
      <c r="J22" s="5">
        <v>0</v>
      </c>
      <c r="K22" s="5">
        <v>0</v>
      </c>
      <c r="M22" s="17"/>
      <c r="N22" s="17"/>
      <c r="O22" s="17"/>
      <c r="P22" s="17"/>
      <c r="Q22" s="17"/>
      <c r="S22" s="17"/>
      <c r="T22" s="17"/>
      <c r="U22" s="17"/>
      <c r="V22" s="17"/>
      <c r="W22" s="17"/>
      <c r="X22" s="17"/>
      <c r="Y22" s="17"/>
    </row>
    <row r="23" spans="1:25">
      <c r="A23" s="5" t="s">
        <v>102</v>
      </c>
      <c r="B23" s="39" t="s">
        <v>50</v>
      </c>
      <c r="C23" s="12">
        <v>1000</v>
      </c>
      <c r="D23" s="5" t="s">
        <v>21</v>
      </c>
      <c r="E23" s="5" t="s">
        <v>24</v>
      </c>
      <c r="G23" s="5">
        <v>0</v>
      </c>
      <c r="H23" s="5">
        <v>0</v>
      </c>
      <c r="I23" s="5">
        <v>0</v>
      </c>
      <c r="J23" s="5">
        <v>6.9574999999999996</v>
      </c>
      <c r="K23" s="5">
        <v>436.86649999999997</v>
      </c>
      <c r="M23" s="17"/>
      <c r="N23" s="17"/>
      <c r="O23" s="17"/>
      <c r="P23" s="17"/>
      <c r="Q23" s="17"/>
      <c r="S23" s="17"/>
      <c r="T23" s="17"/>
      <c r="U23" s="17"/>
      <c r="V23" s="17"/>
      <c r="W23" s="17"/>
      <c r="X23" s="17"/>
      <c r="Y23" s="17"/>
    </row>
    <row r="24" spans="1:25">
      <c r="A24" s="5" t="s">
        <v>103</v>
      </c>
      <c r="B24" s="39" t="s">
        <v>50</v>
      </c>
      <c r="C24" s="12">
        <v>1000</v>
      </c>
      <c r="D24" s="5" t="s">
        <v>21</v>
      </c>
      <c r="E24" s="5" t="s">
        <v>24</v>
      </c>
      <c r="G24" s="5">
        <v>0</v>
      </c>
      <c r="H24" s="5">
        <v>73.354668515685262</v>
      </c>
      <c r="I24" s="5">
        <v>85.763700000000014</v>
      </c>
      <c r="J24" s="5">
        <v>0</v>
      </c>
      <c r="K24" s="5">
        <v>0</v>
      </c>
      <c r="M24" s="17"/>
      <c r="N24" s="17"/>
      <c r="O24" s="17"/>
      <c r="P24" s="17"/>
      <c r="Q24" s="17"/>
      <c r="S24" s="17"/>
      <c r="T24" s="17"/>
      <c r="U24" s="17"/>
      <c r="V24" s="17"/>
      <c r="W24" s="17"/>
      <c r="X24" s="17"/>
      <c r="Y24" s="17"/>
    </row>
    <row r="25" spans="1:25">
      <c r="A25" s="5" t="s">
        <v>104</v>
      </c>
      <c r="B25" s="39" t="s">
        <v>50</v>
      </c>
      <c r="C25" s="12">
        <v>1000</v>
      </c>
      <c r="D25" s="5" t="s">
        <v>19</v>
      </c>
      <c r="E25" s="5" t="s">
        <v>29</v>
      </c>
      <c r="G25" s="5">
        <v>0</v>
      </c>
      <c r="H25" s="5">
        <v>0</v>
      </c>
      <c r="I25" s="5">
        <v>0</v>
      </c>
      <c r="J25" s="5">
        <v>0</v>
      </c>
      <c r="K25" s="5">
        <v>0</v>
      </c>
      <c r="M25" s="17"/>
      <c r="N25" s="17"/>
      <c r="O25" s="17"/>
      <c r="P25" s="17"/>
      <c r="Q25" s="17"/>
      <c r="R25" s="51"/>
      <c r="S25" s="51"/>
      <c r="T25" s="51"/>
      <c r="U25" s="51"/>
      <c r="V25" s="51"/>
      <c r="W25" s="51"/>
      <c r="X25" s="17"/>
      <c r="Y25" s="17"/>
    </row>
    <row r="26" spans="1:25">
      <c r="A26" s="5" t="s">
        <v>105</v>
      </c>
      <c r="B26" s="39" t="s">
        <v>50</v>
      </c>
      <c r="C26" s="12">
        <v>1000</v>
      </c>
      <c r="D26" s="5" t="s">
        <v>21</v>
      </c>
      <c r="E26" s="5" t="s">
        <v>24</v>
      </c>
      <c r="G26" s="5">
        <v>0</v>
      </c>
      <c r="H26" s="5">
        <v>114.9152877479747</v>
      </c>
      <c r="I26" s="5">
        <v>161.95704999999998</v>
      </c>
      <c r="J26" s="5">
        <v>0</v>
      </c>
      <c r="K26" s="5">
        <v>0</v>
      </c>
      <c r="M26" s="17"/>
      <c r="N26" s="17"/>
      <c r="O26" s="17"/>
      <c r="P26" s="17"/>
      <c r="Q26" s="17"/>
      <c r="R26" s="51"/>
      <c r="S26" s="51"/>
      <c r="T26" s="51"/>
      <c r="U26" s="51"/>
      <c r="V26" s="51"/>
      <c r="W26" s="51"/>
      <c r="X26" s="17"/>
      <c r="Y26" s="17"/>
    </row>
    <row r="27" spans="1:25">
      <c r="A27" s="5" t="s">
        <v>106</v>
      </c>
      <c r="B27" s="39" t="s">
        <v>50</v>
      </c>
      <c r="C27" s="12">
        <v>1000</v>
      </c>
      <c r="D27" s="5" t="s">
        <v>19</v>
      </c>
      <c r="E27" s="5" t="s">
        <v>24</v>
      </c>
      <c r="G27" s="5">
        <v>0</v>
      </c>
      <c r="H27" s="5">
        <v>0</v>
      </c>
      <c r="I27" s="5">
        <v>88.120449999999991</v>
      </c>
      <c r="J27" s="5">
        <v>182.832695</v>
      </c>
      <c r="K27" s="5">
        <v>1.3029200000000001</v>
      </c>
      <c r="M27" s="17"/>
      <c r="N27" s="17"/>
      <c r="O27" s="17"/>
      <c r="P27" s="17"/>
      <c r="Q27" s="17"/>
      <c r="R27" s="51"/>
      <c r="S27" s="51"/>
      <c r="T27" s="51"/>
      <c r="U27" s="51"/>
      <c r="V27" s="51"/>
      <c r="W27" s="51"/>
      <c r="X27" s="17"/>
      <c r="Y27" s="17"/>
    </row>
    <row r="28" spans="1:25">
      <c r="A28" s="5" t="s">
        <v>107</v>
      </c>
      <c r="B28" s="39" t="s">
        <v>50</v>
      </c>
      <c r="C28" s="12">
        <v>1000</v>
      </c>
      <c r="D28" s="5" t="s">
        <v>19</v>
      </c>
      <c r="E28" s="5" t="s">
        <v>24</v>
      </c>
      <c r="G28" s="5">
        <v>0</v>
      </c>
      <c r="H28" s="5">
        <v>0</v>
      </c>
      <c r="I28" s="5">
        <v>88.120449999999991</v>
      </c>
      <c r="J28" s="5">
        <v>182.832695</v>
      </c>
      <c r="K28" s="5">
        <v>0</v>
      </c>
      <c r="M28" s="17"/>
      <c r="N28" s="17"/>
      <c r="O28" s="17"/>
      <c r="P28" s="17"/>
      <c r="Q28" s="17"/>
      <c r="R28" s="51"/>
      <c r="S28" s="51"/>
      <c r="T28" s="51"/>
      <c r="U28" s="51"/>
      <c r="V28" s="51"/>
      <c r="W28" s="51"/>
      <c r="X28" s="17"/>
      <c r="Y28" s="17"/>
    </row>
    <row r="29" spans="1:25">
      <c r="A29" s="5" t="s">
        <v>108</v>
      </c>
      <c r="B29" s="39" t="s">
        <v>50</v>
      </c>
      <c r="C29" s="12">
        <v>1000</v>
      </c>
      <c r="D29" s="5" t="s">
        <v>19</v>
      </c>
      <c r="E29" s="5" t="s">
        <v>24</v>
      </c>
      <c r="G29" s="5">
        <v>0</v>
      </c>
      <c r="H29" s="5">
        <v>0</v>
      </c>
      <c r="I29" s="5">
        <v>0</v>
      </c>
      <c r="J29" s="5">
        <v>0</v>
      </c>
      <c r="K29" s="5">
        <v>17</v>
      </c>
      <c r="M29" s="17"/>
      <c r="N29" s="17"/>
      <c r="O29" s="17"/>
      <c r="P29" s="17"/>
      <c r="Q29" s="17"/>
      <c r="R29" s="51"/>
      <c r="S29" s="51"/>
      <c r="T29" s="51"/>
      <c r="U29" s="51"/>
      <c r="V29" s="51"/>
      <c r="W29" s="51"/>
      <c r="X29" s="17"/>
      <c r="Y29" s="17"/>
    </row>
    <row r="30" spans="1:25">
      <c r="A30" s="5" t="s">
        <v>109</v>
      </c>
      <c r="B30" s="39" t="s">
        <v>50</v>
      </c>
      <c r="C30" s="12">
        <v>1000</v>
      </c>
      <c r="D30" s="5" t="s">
        <v>20</v>
      </c>
      <c r="E30" s="5" t="s">
        <v>24</v>
      </c>
      <c r="G30" s="5">
        <v>0</v>
      </c>
      <c r="H30" s="5">
        <v>0</v>
      </c>
      <c r="I30" s="5">
        <v>0</v>
      </c>
      <c r="J30" s="5">
        <v>0</v>
      </c>
      <c r="K30" s="5">
        <v>16</v>
      </c>
      <c r="M30" s="17"/>
      <c r="N30" s="17"/>
      <c r="O30" s="17"/>
      <c r="P30" s="17"/>
      <c r="Q30" s="17"/>
      <c r="S30" s="17"/>
      <c r="T30" s="51"/>
      <c r="U30" s="51"/>
      <c r="V30" s="51"/>
      <c r="W30" s="51"/>
      <c r="X30" s="17"/>
      <c r="Y30" s="17"/>
    </row>
    <row r="31" spans="1:25">
      <c r="A31" s="5" t="s">
        <v>110</v>
      </c>
      <c r="B31" s="39" t="s">
        <v>50</v>
      </c>
      <c r="C31" s="12">
        <v>1000</v>
      </c>
      <c r="D31" s="5" t="s">
        <v>77</v>
      </c>
      <c r="E31" s="5" t="s">
        <v>24</v>
      </c>
      <c r="G31" s="59">
        <v>0</v>
      </c>
      <c r="H31" s="5">
        <v>184.38828999999998</v>
      </c>
      <c r="I31" s="5">
        <v>0</v>
      </c>
      <c r="J31" s="5">
        <v>0</v>
      </c>
      <c r="K31" s="5">
        <v>0</v>
      </c>
      <c r="M31" s="17"/>
      <c r="N31" s="17"/>
      <c r="O31" s="17"/>
      <c r="P31" s="17"/>
      <c r="Q31" s="17"/>
      <c r="R31" s="51"/>
      <c r="S31" s="51"/>
      <c r="T31" s="51"/>
      <c r="U31" s="51"/>
      <c r="V31" s="51"/>
      <c r="W31" s="51"/>
      <c r="X31" s="17"/>
      <c r="Y31" s="17"/>
    </row>
    <row r="32" spans="1:25">
      <c r="A32" s="5" t="s">
        <v>111</v>
      </c>
      <c r="B32" s="39" t="s">
        <v>50</v>
      </c>
      <c r="C32" s="12">
        <v>1000</v>
      </c>
      <c r="D32" s="5" t="s">
        <v>77</v>
      </c>
      <c r="E32" s="5" t="s">
        <v>24</v>
      </c>
      <c r="G32" s="5">
        <v>0</v>
      </c>
      <c r="H32" s="5">
        <v>0</v>
      </c>
      <c r="I32" s="5">
        <v>33.2515</v>
      </c>
      <c r="J32" s="5">
        <v>0</v>
      </c>
      <c r="K32" s="5">
        <v>0</v>
      </c>
      <c r="M32" s="17"/>
      <c r="N32" s="17"/>
      <c r="O32" s="17"/>
      <c r="P32" s="17"/>
      <c r="Q32" s="17"/>
      <c r="R32" s="51"/>
      <c r="S32" s="51"/>
      <c r="T32" s="51"/>
      <c r="U32" s="51"/>
      <c r="V32" s="51"/>
      <c r="W32" s="51"/>
      <c r="X32" s="17"/>
      <c r="Y32" s="17"/>
    </row>
    <row r="33" spans="1:25">
      <c r="A33" s="5" t="s">
        <v>112</v>
      </c>
      <c r="B33" s="39" t="s">
        <v>50</v>
      </c>
      <c r="C33" s="12">
        <v>1000</v>
      </c>
      <c r="D33" s="5" t="s">
        <v>22</v>
      </c>
      <c r="E33" s="5" t="s">
        <v>24</v>
      </c>
      <c r="G33" s="5">
        <v>0</v>
      </c>
      <c r="H33" s="5">
        <v>0</v>
      </c>
      <c r="I33" s="5">
        <v>15.0601</v>
      </c>
      <c r="J33" s="5">
        <v>16.751493</v>
      </c>
      <c r="K33" s="5">
        <v>0</v>
      </c>
      <c r="M33" s="17"/>
      <c r="N33" s="17"/>
      <c r="O33" s="17"/>
      <c r="P33" s="17"/>
      <c r="Q33" s="17"/>
      <c r="R33" s="51"/>
      <c r="S33" s="51"/>
      <c r="T33" s="51"/>
      <c r="U33" s="51"/>
      <c r="V33" s="51"/>
      <c r="W33" s="51"/>
      <c r="X33" s="17"/>
      <c r="Y33" s="17"/>
    </row>
    <row r="34" spans="1:25">
      <c r="A34" s="5" t="s">
        <v>113</v>
      </c>
      <c r="B34" s="39" t="s">
        <v>50</v>
      </c>
      <c r="C34" s="12">
        <v>1000</v>
      </c>
      <c r="D34" s="5" t="s">
        <v>22</v>
      </c>
      <c r="E34" s="5" t="s">
        <v>24</v>
      </c>
      <c r="G34" s="5">
        <v>68.240830000000003</v>
      </c>
      <c r="H34" s="5">
        <v>0</v>
      </c>
      <c r="I34" s="5">
        <v>0</v>
      </c>
      <c r="J34" s="5">
        <v>0</v>
      </c>
      <c r="K34" s="5">
        <v>0</v>
      </c>
      <c r="M34" s="17"/>
      <c r="N34" s="17"/>
      <c r="O34" s="17"/>
      <c r="P34" s="17"/>
      <c r="Q34" s="17"/>
      <c r="R34" s="51"/>
      <c r="S34" s="51"/>
      <c r="T34" s="51"/>
      <c r="U34" s="51"/>
      <c r="V34" s="51"/>
      <c r="W34" s="51"/>
      <c r="X34" s="17"/>
      <c r="Y34" s="17"/>
    </row>
    <row r="35" spans="1:25">
      <c r="A35" s="5" t="s">
        <v>74</v>
      </c>
      <c r="B35" s="39" t="s">
        <v>50</v>
      </c>
      <c r="C35" s="12">
        <v>1000</v>
      </c>
      <c r="D35" s="5" t="s">
        <v>22</v>
      </c>
      <c r="E35" s="5" t="s">
        <v>24</v>
      </c>
      <c r="G35" s="5">
        <v>0</v>
      </c>
      <c r="H35" s="5">
        <v>0</v>
      </c>
      <c r="I35" s="5">
        <v>0</v>
      </c>
      <c r="J35" s="5">
        <v>0</v>
      </c>
      <c r="K35" s="5">
        <v>935</v>
      </c>
      <c r="R35" s="51"/>
      <c r="S35" s="51"/>
      <c r="T35" s="51"/>
      <c r="U35" s="51"/>
      <c r="V35" s="51"/>
      <c r="W35" s="51"/>
    </row>
    <row r="36" spans="1:25" s="17" customFormat="1">
      <c r="A36" s="5" t="s">
        <v>36</v>
      </c>
      <c r="B36" s="39" t="s">
        <v>50</v>
      </c>
      <c r="C36" s="12">
        <v>1000</v>
      </c>
      <c r="D36" s="5" t="s">
        <v>22</v>
      </c>
      <c r="E36" s="5" t="s">
        <v>24</v>
      </c>
      <c r="G36" s="5">
        <v>0</v>
      </c>
      <c r="H36" s="5">
        <v>0</v>
      </c>
      <c r="I36" s="5">
        <v>0</v>
      </c>
      <c r="J36" s="5">
        <v>51.703420999999999</v>
      </c>
      <c r="K36" s="5">
        <v>46.879949999999994</v>
      </c>
      <c r="R36" s="51"/>
      <c r="S36" s="51"/>
      <c r="T36" s="51"/>
      <c r="U36" s="51"/>
      <c r="V36" s="51"/>
      <c r="W36" s="51"/>
    </row>
    <row r="37" spans="1:25" s="17" customFormat="1">
      <c r="A37" s="5" t="s">
        <v>114</v>
      </c>
      <c r="B37" s="39" t="s">
        <v>50</v>
      </c>
      <c r="C37" s="12">
        <v>1000</v>
      </c>
      <c r="D37" s="5" t="s">
        <v>22</v>
      </c>
      <c r="E37" s="5" t="s">
        <v>24</v>
      </c>
      <c r="G37" s="5">
        <v>0</v>
      </c>
      <c r="H37" s="5">
        <v>0</v>
      </c>
      <c r="I37" s="5">
        <v>0</v>
      </c>
      <c r="J37" s="5">
        <v>0</v>
      </c>
      <c r="K37" s="5">
        <v>9585.4962915384622</v>
      </c>
      <c r="R37" s="51"/>
      <c r="S37" s="51"/>
      <c r="T37" s="51"/>
      <c r="U37" s="51"/>
      <c r="V37" s="51"/>
      <c r="W37" s="51"/>
    </row>
    <row r="38" spans="1:25">
      <c r="A38" s="5" t="s">
        <v>115</v>
      </c>
      <c r="B38" s="39" t="s">
        <v>50</v>
      </c>
      <c r="C38" s="12">
        <v>1000</v>
      </c>
      <c r="D38" s="5" t="s">
        <v>22</v>
      </c>
      <c r="E38" s="5" t="s">
        <v>24</v>
      </c>
      <c r="G38" s="5">
        <v>0</v>
      </c>
      <c r="H38" s="5">
        <v>0</v>
      </c>
      <c r="I38" s="5">
        <v>0</v>
      </c>
      <c r="J38" s="5">
        <v>0</v>
      </c>
      <c r="K38" s="5">
        <v>0</v>
      </c>
      <c r="R38" s="51"/>
      <c r="S38" s="51"/>
      <c r="T38" s="51"/>
      <c r="U38" s="51"/>
      <c r="V38" s="51"/>
      <c r="W38" s="51"/>
    </row>
    <row r="39" spans="1:25" s="17" customFormat="1">
      <c r="A39" s="5" t="s">
        <v>116</v>
      </c>
      <c r="B39" s="39" t="s">
        <v>50</v>
      </c>
      <c r="C39" s="12">
        <v>1000</v>
      </c>
      <c r="D39" s="5" t="s">
        <v>23</v>
      </c>
      <c r="E39" s="5" t="s">
        <v>29</v>
      </c>
      <c r="G39" s="5">
        <v>0</v>
      </c>
      <c r="H39" s="5">
        <v>0</v>
      </c>
      <c r="I39" s="5">
        <v>0.98194799999999993</v>
      </c>
      <c r="J39" s="5">
        <v>2.4208910000000001</v>
      </c>
      <c r="K39" s="5">
        <v>0</v>
      </c>
    </row>
    <row r="40" spans="1:25" s="17" customFormat="1">
      <c r="A40" s="5" t="s">
        <v>117</v>
      </c>
      <c r="B40" s="39" t="s">
        <v>50</v>
      </c>
      <c r="C40" s="12">
        <v>1000</v>
      </c>
      <c r="D40" s="5" t="s">
        <v>22</v>
      </c>
      <c r="E40" s="5" t="s">
        <v>29</v>
      </c>
      <c r="G40" s="5">
        <v>0</v>
      </c>
      <c r="H40" s="5">
        <v>0</v>
      </c>
      <c r="I40" s="5">
        <v>0</v>
      </c>
      <c r="J40" s="5">
        <v>0</v>
      </c>
      <c r="K40" s="5">
        <v>0</v>
      </c>
      <c r="R40" s="55"/>
    </row>
    <row r="41" spans="1:25" s="17" customFormat="1">
      <c r="A41" s="5" t="s">
        <v>118</v>
      </c>
      <c r="B41" s="39" t="s">
        <v>50</v>
      </c>
      <c r="C41" s="12">
        <v>1000</v>
      </c>
      <c r="D41" s="5" t="s">
        <v>21</v>
      </c>
      <c r="E41" s="5" t="s">
        <v>29</v>
      </c>
      <c r="G41" s="5">
        <v>0</v>
      </c>
      <c r="H41" s="5">
        <v>0</v>
      </c>
      <c r="I41" s="5">
        <v>1.6830000000000003</v>
      </c>
      <c r="J41" s="5">
        <v>0</v>
      </c>
      <c r="K41" s="5">
        <v>0</v>
      </c>
      <c r="R41" s="51"/>
    </row>
    <row r="42" spans="1:25" s="17" customFormat="1">
      <c r="A42" s="5" t="s">
        <v>119</v>
      </c>
      <c r="B42" s="39" t="s">
        <v>50</v>
      </c>
      <c r="C42" s="12">
        <v>1000</v>
      </c>
      <c r="D42" s="5" t="s">
        <v>22</v>
      </c>
      <c r="E42" s="5" t="s">
        <v>29</v>
      </c>
      <c r="G42" s="5">
        <v>0</v>
      </c>
      <c r="H42" s="5">
        <v>0</v>
      </c>
      <c r="I42" s="5">
        <v>19.113512000000004</v>
      </c>
      <c r="J42" s="5">
        <v>26.187942000000003</v>
      </c>
      <c r="K42" s="5">
        <v>0</v>
      </c>
    </row>
    <row r="43" spans="1:25" s="17" customFormat="1">
      <c r="A43" s="5" t="s">
        <v>75</v>
      </c>
      <c r="B43" s="39" t="s">
        <v>50</v>
      </c>
      <c r="C43" s="12">
        <v>1000</v>
      </c>
      <c r="D43" s="5" t="s">
        <v>22</v>
      </c>
      <c r="E43" s="5" t="s">
        <v>29</v>
      </c>
      <c r="G43" s="5">
        <v>0</v>
      </c>
      <c r="H43" s="5">
        <v>0</v>
      </c>
      <c r="I43" s="5">
        <v>0</v>
      </c>
      <c r="J43" s="5">
        <v>24.407099999999996</v>
      </c>
      <c r="K43" s="5">
        <v>0</v>
      </c>
    </row>
    <row r="44" spans="1:25" s="17" customFormat="1">
      <c r="A44" s="5" t="s">
        <v>120</v>
      </c>
      <c r="B44" s="39" t="s">
        <v>50</v>
      </c>
      <c r="C44" s="12">
        <v>1000</v>
      </c>
      <c r="D44" s="5" t="s">
        <v>22</v>
      </c>
      <c r="E44" s="5" t="s">
        <v>24</v>
      </c>
      <c r="G44" s="5">
        <v>0</v>
      </c>
      <c r="H44" s="5">
        <v>0</v>
      </c>
      <c r="I44" s="5">
        <v>0</v>
      </c>
      <c r="J44" s="5">
        <v>58.673999999999999</v>
      </c>
      <c r="K44" s="5">
        <v>0</v>
      </c>
    </row>
    <row r="45" spans="1:25" s="17" customFormat="1">
      <c r="A45" s="64" t="s">
        <v>46</v>
      </c>
      <c r="B45" s="39" t="s">
        <v>50</v>
      </c>
      <c r="C45" s="12">
        <v>1000</v>
      </c>
      <c r="D45" s="60" t="s">
        <v>22</v>
      </c>
      <c r="E45" s="5" t="s">
        <v>24</v>
      </c>
      <c r="F45" s="5"/>
      <c r="G45" s="59">
        <v>79.100999999999999</v>
      </c>
      <c r="H45" s="5">
        <v>0</v>
      </c>
      <c r="I45" s="5">
        <v>0</v>
      </c>
      <c r="J45" s="5">
        <v>0</v>
      </c>
      <c r="K45" s="5">
        <v>0</v>
      </c>
    </row>
    <row r="46" spans="1:25" s="17" customFormat="1">
      <c r="A46" s="64" t="s">
        <v>110</v>
      </c>
      <c r="B46" s="39" t="s">
        <v>50</v>
      </c>
      <c r="C46" s="12">
        <v>1000</v>
      </c>
      <c r="D46" s="60" t="s">
        <v>22</v>
      </c>
      <c r="E46" s="5" t="s">
        <v>24</v>
      </c>
      <c r="F46" s="5"/>
      <c r="G46" s="59">
        <v>175.29861</v>
      </c>
      <c r="H46" s="5">
        <v>0</v>
      </c>
      <c r="I46" s="5">
        <v>0</v>
      </c>
      <c r="J46" s="5">
        <v>0</v>
      </c>
      <c r="K46" s="5">
        <v>0</v>
      </c>
    </row>
    <row r="47" spans="1:25" s="17" customFormat="1">
      <c r="A47" s="64" t="s">
        <v>88</v>
      </c>
      <c r="B47" s="39" t="s">
        <v>50</v>
      </c>
      <c r="C47" s="12">
        <v>1000</v>
      </c>
      <c r="D47" s="60" t="s">
        <v>19</v>
      </c>
      <c r="E47" s="5" t="s">
        <v>24</v>
      </c>
      <c r="G47" s="5">
        <v>0</v>
      </c>
      <c r="H47" s="5">
        <v>0</v>
      </c>
      <c r="I47" s="5">
        <v>0</v>
      </c>
      <c r="J47" s="59">
        <v>274.788274</v>
      </c>
      <c r="K47" s="5">
        <v>0</v>
      </c>
    </row>
    <row r="48" spans="1:25" s="17" customFormat="1">
      <c r="A48" s="5"/>
      <c r="B48" s="39"/>
      <c r="C48" s="12"/>
      <c r="D48" s="5"/>
      <c r="E48" s="5"/>
      <c r="G48" s="5"/>
      <c r="H48" s="5"/>
      <c r="I48" s="5"/>
      <c r="J48" s="5"/>
      <c r="K48" s="5"/>
    </row>
    <row r="49" spans="1:27" s="17" customFormat="1">
      <c r="A49" s="5"/>
      <c r="B49" s="39"/>
      <c r="C49" s="12"/>
      <c r="D49" s="5"/>
      <c r="E49" s="5"/>
      <c r="G49" s="5"/>
      <c r="H49" s="5"/>
      <c r="I49" s="5"/>
      <c r="J49" s="5"/>
      <c r="K49" s="5"/>
    </row>
    <row r="51" spans="1:27" ht="16.5">
      <c r="A51" s="4" t="s">
        <v>33</v>
      </c>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ht="14.25">
      <c r="A52" s="3" t="s">
        <v>1</v>
      </c>
      <c r="B52" s="3"/>
      <c r="C52" s="3"/>
      <c r="D52" s="3"/>
      <c r="E52" s="3"/>
      <c r="F52" s="3"/>
      <c r="G52" s="3" t="s">
        <v>51</v>
      </c>
      <c r="H52" s="3" t="s">
        <v>52</v>
      </c>
      <c r="I52" s="3" t="s">
        <v>53</v>
      </c>
      <c r="J52" s="3" t="s">
        <v>54</v>
      </c>
      <c r="K52" s="3" t="s">
        <v>55</v>
      </c>
      <c r="L52" s="3"/>
      <c r="M52" s="3"/>
      <c r="N52" s="3"/>
      <c r="O52" s="3"/>
      <c r="P52" s="3"/>
      <c r="Q52" s="3"/>
      <c r="R52" s="3"/>
      <c r="S52" s="3"/>
      <c r="T52" s="3"/>
      <c r="U52" s="3"/>
      <c r="V52" s="3"/>
      <c r="W52" s="3"/>
      <c r="X52" s="3"/>
      <c r="Y52" s="3"/>
      <c r="Z52" s="3"/>
      <c r="AA52" s="3"/>
    </row>
    <row r="53" spans="1:27">
      <c r="A53" s="5" t="s">
        <v>28</v>
      </c>
      <c r="B53" s="39">
        <v>2013</v>
      </c>
      <c r="C53" s="5"/>
      <c r="D53" s="5"/>
      <c r="E53" s="5"/>
      <c r="F53" s="12"/>
      <c r="G53" s="12">
        <v>0</v>
      </c>
      <c r="H53" s="12">
        <v>0</v>
      </c>
      <c r="I53" s="12">
        <v>0</v>
      </c>
      <c r="J53" s="12">
        <v>0</v>
      </c>
      <c r="K53" s="12">
        <v>0</v>
      </c>
    </row>
    <row r="54" spans="1:27">
      <c r="A54" s="5" t="s">
        <v>24</v>
      </c>
      <c r="B54" s="39">
        <v>2013</v>
      </c>
      <c r="C54" s="5"/>
      <c r="D54" s="5"/>
      <c r="E54" s="5"/>
      <c r="F54" s="12"/>
      <c r="G54" s="12">
        <v>1706.4304441963518</v>
      </c>
      <c r="H54" s="12">
        <v>1292.4950897151768</v>
      </c>
      <c r="I54" s="12">
        <v>1669.8013624969626</v>
      </c>
      <c r="J54" s="12">
        <v>423.4962096995983</v>
      </c>
      <c r="K54" s="12">
        <v>522.25388653968901</v>
      </c>
    </row>
    <row r="55" spans="1:27">
      <c r="A55" s="5" t="s">
        <v>26</v>
      </c>
      <c r="B55" s="39">
        <v>2013</v>
      </c>
      <c r="C55" s="5"/>
      <c r="D55" s="5"/>
      <c r="E55" s="5"/>
      <c r="F55" s="12"/>
      <c r="G55" s="12">
        <v>15.989644091575002</v>
      </c>
      <c r="H55" s="12">
        <v>5.4547960918492802</v>
      </c>
      <c r="I55" s="12">
        <v>0</v>
      </c>
      <c r="J55" s="12">
        <v>0</v>
      </c>
      <c r="K55" s="12">
        <v>0</v>
      </c>
    </row>
    <row r="56" spans="1:27">
      <c r="A56" s="17"/>
      <c r="B56" s="17"/>
      <c r="C56" s="17"/>
      <c r="D56" s="17"/>
      <c r="E56" s="17"/>
      <c r="F56" s="17"/>
      <c r="G56" s="17"/>
      <c r="H56" s="17"/>
      <c r="I56" s="17"/>
      <c r="J56" s="17"/>
      <c r="K56" s="17"/>
      <c r="L56" s="17"/>
    </row>
    <row r="57" spans="1:27">
      <c r="A57" s="12" t="s">
        <v>42</v>
      </c>
      <c r="B57" s="39">
        <v>2013</v>
      </c>
      <c r="C57" s="44">
        <v>1000</v>
      </c>
      <c r="D57" s="6" t="s">
        <v>21</v>
      </c>
      <c r="E57" s="6" t="s">
        <v>24</v>
      </c>
      <c r="G57" s="12">
        <v>969.46911347000002</v>
      </c>
      <c r="H57" s="12">
        <v>0</v>
      </c>
      <c r="I57" s="12">
        <v>0</v>
      </c>
      <c r="J57" s="12">
        <v>0</v>
      </c>
      <c r="K57" s="12">
        <v>0</v>
      </c>
      <c r="L57" s="17"/>
    </row>
    <row r="58" spans="1:27">
      <c r="A58" s="5" t="s">
        <v>46</v>
      </c>
      <c r="B58" s="39">
        <v>2013</v>
      </c>
      <c r="C58" s="44">
        <v>1000</v>
      </c>
      <c r="D58" s="6" t="s">
        <v>21</v>
      </c>
      <c r="E58" s="6" t="s">
        <v>24</v>
      </c>
      <c r="F58" s="17"/>
      <c r="G58" s="12">
        <v>71.562546000000012</v>
      </c>
      <c r="H58" s="12">
        <v>71.562546000000012</v>
      </c>
      <c r="I58" s="12">
        <v>71.562546000000012</v>
      </c>
      <c r="J58" s="12">
        <v>71.562546000000012</v>
      </c>
      <c r="K58" s="12">
        <v>71.562546000000012</v>
      </c>
      <c r="L58" s="17"/>
    </row>
    <row r="59" spans="1:27">
      <c r="A59" s="17"/>
      <c r="B59" s="17"/>
      <c r="C59" s="17"/>
      <c r="D59" s="17"/>
      <c r="E59" s="17"/>
      <c r="F59" s="17"/>
      <c r="G59" s="17"/>
      <c r="H59" s="17"/>
      <c r="I59" s="17"/>
      <c r="J59" s="17"/>
      <c r="K59" s="17"/>
      <c r="L59" s="17"/>
    </row>
    <row r="60" spans="1:27">
      <c r="A60" s="17"/>
      <c r="B60" s="17"/>
      <c r="C60" s="17"/>
      <c r="D60" s="17"/>
      <c r="E60" s="17"/>
      <c r="F60" s="17"/>
      <c r="G60" s="17"/>
      <c r="H60" s="17"/>
      <c r="I60" s="17"/>
      <c r="J60" s="17"/>
      <c r="K60" s="17"/>
    </row>
  </sheetData>
  <autoFilter ref="A8:W47"/>
  <pageMargins left="0.7" right="0.7" top="0.75" bottom="0.75" header="0.3" footer="0.3"/>
  <pageSetup paperSize="9" scale="38"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4"/>
  <sheetViews>
    <sheetView workbookViewId="0">
      <selection activeCell="C27" sqref="C27:C28"/>
    </sheetView>
  </sheetViews>
  <sheetFormatPr defaultRowHeight="12.75"/>
  <cols>
    <col min="1" max="1" width="27.5703125" customWidth="1"/>
    <col min="12" max="13" width="9.140625" bestFit="1" customWidth="1"/>
    <col min="16" max="17" width="10.28515625" bestFit="1" customWidth="1"/>
    <col min="18" max="20" width="9.28515625" bestFit="1" customWidth="1"/>
  </cols>
  <sheetData>
    <row r="1" spans="1:26" ht="22.5">
      <c r="A1" s="1"/>
      <c r="B1" s="1"/>
      <c r="C1" s="1"/>
      <c r="D1" s="1"/>
      <c r="E1" s="1"/>
      <c r="F1" s="1"/>
      <c r="G1" s="1"/>
      <c r="H1" s="1"/>
      <c r="I1" s="1"/>
      <c r="J1" s="1"/>
      <c r="K1" s="1"/>
      <c r="L1" s="1"/>
      <c r="M1" s="1"/>
      <c r="N1" s="1"/>
      <c r="O1" s="1"/>
      <c r="P1" s="1"/>
      <c r="Q1" s="1"/>
      <c r="R1" s="1"/>
      <c r="S1" s="1"/>
      <c r="T1" s="1"/>
      <c r="U1" s="1"/>
      <c r="V1" s="1"/>
      <c r="W1" s="1"/>
      <c r="X1" s="1"/>
      <c r="Y1" s="1"/>
      <c r="Z1" s="1"/>
    </row>
    <row r="2" spans="1:26" ht="22.5">
      <c r="A2" s="1"/>
      <c r="B2" s="1"/>
      <c r="C2" s="1"/>
      <c r="D2" s="1"/>
      <c r="E2" s="1"/>
      <c r="F2" s="1"/>
      <c r="G2" s="1"/>
      <c r="H2" s="1"/>
      <c r="I2" s="1"/>
      <c r="J2" s="1"/>
      <c r="K2" s="1"/>
      <c r="L2" s="1"/>
      <c r="M2" s="1"/>
      <c r="N2" s="1"/>
      <c r="O2" s="1"/>
      <c r="P2" s="1"/>
      <c r="Q2" s="1"/>
      <c r="R2" s="1"/>
      <c r="S2" s="1"/>
      <c r="T2" s="1"/>
      <c r="U2" s="1"/>
      <c r="V2" s="1"/>
      <c r="W2" s="1"/>
      <c r="X2" s="1"/>
      <c r="Y2" s="1"/>
      <c r="Z2" s="1"/>
    </row>
    <row r="3" spans="1:26" ht="22.5">
      <c r="A3" s="1"/>
      <c r="B3" s="1"/>
      <c r="C3" s="1"/>
      <c r="D3" s="1"/>
      <c r="E3" s="1"/>
      <c r="F3" s="1"/>
      <c r="G3" s="1"/>
      <c r="H3" s="1"/>
      <c r="I3" s="1"/>
      <c r="J3" s="1"/>
      <c r="K3" s="1"/>
      <c r="L3" s="1"/>
      <c r="M3" s="1"/>
      <c r="N3" s="1"/>
      <c r="O3" s="1"/>
      <c r="P3" s="1"/>
      <c r="Q3" s="1"/>
      <c r="R3" s="1"/>
      <c r="S3" s="1"/>
      <c r="T3" s="1"/>
      <c r="U3" s="1"/>
      <c r="V3" s="1"/>
      <c r="W3" s="1"/>
      <c r="X3" s="1"/>
      <c r="Y3" s="1"/>
      <c r="Z3" s="1"/>
    </row>
    <row r="4" spans="1:26" ht="22.5">
      <c r="A4" s="1"/>
      <c r="B4" s="1"/>
      <c r="C4" s="1"/>
      <c r="D4" s="1"/>
      <c r="E4" s="1"/>
      <c r="F4" s="1"/>
      <c r="G4" s="1"/>
      <c r="H4" s="1"/>
      <c r="I4" s="1"/>
      <c r="J4" s="1"/>
      <c r="K4" s="1"/>
      <c r="L4" s="1"/>
      <c r="M4" s="1"/>
      <c r="N4" s="1"/>
      <c r="O4" s="1"/>
      <c r="P4" s="1"/>
      <c r="Q4" s="1"/>
      <c r="R4" s="1"/>
      <c r="S4" s="1"/>
      <c r="T4" s="1"/>
      <c r="U4" s="1"/>
      <c r="V4" s="1"/>
      <c r="W4" s="1"/>
      <c r="X4" s="1"/>
      <c r="Y4" s="1"/>
      <c r="Z4" s="1"/>
    </row>
    <row r="5" spans="1:26" ht="22.5">
      <c r="A5" s="1" t="str">
        <f ca="1">RIGHT(CELL("filename"),LEN(CELL("filename"))-FIND("]",CELL("filename")))</f>
        <v>Input</v>
      </c>
      <c r="B5" s="1"/>
      <c r="C5" s="1"/>
      <c r="D5" s="1"/>
      <c r="E5" s="1"/>
      <c r="F5" s="1"/>
      <c r="G5" s="1"/>
      <c r="H5" s="1"/>
      <c r="I5" s="1"/>
      <c r="J5" s="1"/>
      <c r="K5" s="1"/>
      <c r="L5" s="1"/>
      <c r="M5" s="1"/>
      <c r="N5" s="1"/>
      <c r="O5" s="1"/>
      <c r="P5" s="1"/>
      <c r="Q5" s="1"/>
      <c r="R5" s="1"/>
      <c r="S5" s="1"/>
      <c r="T5" s="1"/>
      <c r="U5" s="1"/>
      <c r="V5" s="1"/>
      <c r="W5" s="1"/>
      <c r="X5" s="1"/>
      <c r="Y5" s="1"/>
      <c r="Z5" s="1"/>
    </row>
    <row r="6" spans="1:26" ht="19.5">
      <c r="A6" s="2" t="s">
        <v>7</v>
      </c>
      <c r="B6" s="2"/>
      <c r="C6" s="2"/>
      <c r="D6" s="2"/>
      <c r="E6" s="2"/>
      <c r="F6" s="2"/>
      <c r="G6" s="2"/>
      <c r="H6" s="2"/>
      <c r="I6" s="2"/>
      <c r="J6" s="2"/>
      <c r="K6" s="2"/>
      <c r="L6" s="2"/>
      <c r="M6" s="2"/>
      <c r="N6" s="2"/>
      <c r="O6" s="2"/>
      <c r="P6" s="2"/>
      <c r="Q6" s="2"/>
      <c r="R6" s="2"/>
      <c r="S6" s="2"/>
      <c r="T6" s="2"/>
      <c r="U6" s="2"/>
      <c r="V6" s="2"/>
      <c r="W6" s="2"/>
      <c r="X6" s="2"/>
      <c r="Y6" s="2"/>
      <c r="Z6" s="2"/>
    </row>
    <row r="7" spans="1:26" ht="16.5">
      <c r="A7" s="4" t="s">
        <v>8</v>
      </c>
      <c r="B7" s="4"/>
      <c r="C7" s="4"/>
      <c r="D7" s="4"/>
      <c r="E7" s="4"/>
      <c r="F7" s="4"/>
      <c r="G7" s="4"/>
      <c r="H7" s="4"/>
      <c r="I7" s="4"/>
      <c r="J7" s="4"/>
      <c r="K7" s="4"/>
      <c r="L7" s="4"/>
      <c r="M7" s="4"/>
      <c r="N7" s="4"/>
      <c r="O7" s="4"/>
      <c r="P7" s="4"/>
      <c r="Q7" s="4"/>
      <c r="R7" s="4"/>
      <c r="S7" s="4"/>
      <c r="T7" s="4"/>
      <c r="U7" s="4"/>
      <c r="V7" s="4"/>
      <c r="W7" s="4"/>
      <c r="X7" s="4"/>
      <c r="Y7" s="4"/>
      <c r="Z7" s="4"/>
    </row>
    <row r="8" spans="1:26" ht="14.25">
      <c r="A8" s="3" t="s">
        <v>8</v>
      </c>
      <c r="B8" s="53" t="s">
        <v>62</v>
      </c>
      <c r="C8" s="53" t="s">
        <v>63</v>
      </c>
      <c r="D8" s="53" t="s">
        <v>61</v>
      </c>
      <c r="E8" s="11" t="s">
        <v>51</v>
      </c>
      <c r="F8" s="11" t="s">
        <v>52</v>
      </c>
      <c r="G8" s="11" t="s">
        <v>53</v>
      </c>
      <c r="H8" s="11" t="s">
        <v>54</v>
      </c>
      <c r="I8" s="11" t="s">
        <v>55</v>
      </c>
      <c r="J8" s="11" t="s">
        <v>56</v>
      </c>
      <c r="K8" s="11" t="s">
        <v>57</v>
      </c>
      <c r="L8" s="11" t="s">
        <v>58</v>
      </c>
      <c r="M8" s="11" t="s">
        <v>59</v>
      </c>
      <c r="N8" s="11" t="s">
        <v>60</v>
      </c>
      <c r="O8" s="3"/>
      <c r="P8" s="3"/>
      <c r="Q8" s="3"/>
      <c r="R8" s="3"/>
      <c r="S8" s="3"/>
      <c r="T8" s="3"/>
      <c r="U8" s="3"/>
      <c r="V8" s="3"/>
      <c r="W8" s="3"/>
      <c r="X8" s="3"/>
      <c r="Y8" s="3"/>
      <c r="Z8" s="3"/>
    </row>
    <row r="9" spans="1:26">
      <c r="A9" s="5" t="s">
        <v>9</v>
      </c>
      <c r="B9" s="8">
        <v>40422</v>
      </c>
      <c r="C9" s="8">
        <v>40787</v>
      </c>
      <c r="D9" s="8">
        <v>41153</v>
      </c>
      <c r="E9" s="8">
        <v>41518</v>
      </c>
      <c r="F9" s="8">
        <v>41883</v>
      </c>
      <c r="G9" s="8">
        <v>42248</v>
      </c>
      <c r="H9" s="8">
        <v>42614</v>
      </c>
      <c r="I9" s="8">
        <v>42979</v>
      </c>
      <c r="J9" s="8">
        <v>43344</v>
      </c>
      <c r="K9" s="8">
        <v>43709</v>
      </c>
      <c r="L9" s="8">
        <v>44075</v>
      </c>
      <c r="M9" s="8">
        <v>44440</v>
      </c>
      <c r="N9" s="8">
        <v>44805</v>
      </c>
      <c r="O9" s="5"/>
      <c r="P9" s="5"/>
      <c r="Q9" s="5"/>
      <c r="R9" s="5"/>
      <c r="S9" s="5"/>
      <c r="T9" s="5"/>
      <c r="U9" s="5"/>
      <c r="V9" s="5"/>
      <c r="W9" s="5"/>
      <c r="X9" s="5"/>
      <c r="Y9" s="5"/>
      <c r="Z9" s="5"/>
    </row>
    <row r="10" spans="1:26">
      <c r="A10" s="5" t="s">
        <v>10</v>
      </c>
      <c r="B10" s="5">
        <v>96.5</v>
      </c>
      <c r="C10" s="5">
        <v>99.8</v>
      </c>
      <c r="D10" s="5">
        <v>101.8</v>
      </c>
      <c r="E10" s="5">
        <v>104</v>
      </c>
      <c r="F10" s="5">
        <v>106.4</v>
      </c>
      <c r="G10" s="5">
        <v>108</v>
      </c>
      <c r="H10" s="5">
        <v>109.4</v>
      </c>
      <c r="I10" s="5"/>
      <c r="J10" s="5"/>
      <c r="K10" s="5"/>
      <c r="L10" s="5"/>
      <c r="M10" s="5"/>
      <c r="N10" s="5"/>
      <c r="O10" s="5"/>
      <c r="P10" s="5"/>
      <c r="Q10" s="5"/>
      <c r="R10" s="5"/>
      <c r="S10" s="5"/>
      <c r="T10" s="5"/>
      <c r="U10" s="5"/>
      <c r="V10" s="5"/>
      <c r="W10" s="5"/>
      <c r="X10" s="5"/>
      <c r="Y10" s="5"/>
      <c r="Z10" s="5"/>
    </row>
    <row r="11" spans="1:26">
      <c r="A11" s="5" t="s">
        <v>11</v>
      </c>
      <c r="B11" s="10"/>
      <c r="C11" s="10">
        <f>C10/B10-1</f>
        <v>3.4196891191709877E-2</v>
      </c>
      <c r="D11" s="62">
        <v>2.5025025025025016E-2</v>
      </c>
      <c r="E11" s="62">
        <v>2.9296875E-2</v>
      </c>
      <c r="F11" s="62">
        <v>1.3282732447817747E-2</v>
      </c>
      <c r="G11" s="62">
        <v>1.3108614232209881E-2</v>
      </c>
      <c r="H11" s="62">
        <v>2.1256931608133023E-2</v>
      </c>
      <c r="I11" s="9">
        <v>0.02</v>
      </c>
      <c r="J11" s="9">
        <v>0.02</v>
      </c>
      <c r="K11" s="9">
        <v>0.02</v>
      </c>
      <c r="L11" s="9">
        <v>0.02</v>
      </c>
      <c r="M11" s="9">
        <v>0.02</v>
      </c>
      <c r="N11" s="9">
        <v>0.02</v>
      </c>
    </row>
    <row r="12" spans="1:26">
      <c r="A12" s="66" t="s">
        <v>86</v>
      </c>
      <c r="B12" s="6">
        <f t="shared" ref="B12:G13" si="0">C12*(1+C$11)</f>
        <v>1.1668101261883643</v>
      </c>
      <c r="C12" s="6">
        <f t="shared" si="0"/>
        <v>1.1282282282282281</v>
      </c>
      <c r="D12" s="6">
        <f t="shared" si="0"/>
        <v>1.1006835937499999</v>
      </c>
      <c r="E12" s="6">
        <f t="shared" si="0"/>
        <v>1.0693548387096774</v>
      </c>
      <c r="F12" s="6">
        <f t="shared" si="0"/>
        <v>1.0553370786516856</v>
      </c>
      <c r="G12" s="6">
        <f t="shared" si="0"/>
        <v>1.0416820702402958</v>
      </c>
      <c r="H12" s="6">
        <f>I12*(1+I$11)</f>
        <v>1.02</v>
      </c>
      <c r="I12" s="5">
        <v>1</v>
      </c>
      <c r="J12" s="6">
        <f>I12/(1+J$11)</f>
        <v>0.98039215686274506</v>
      </c>
      <c r="K12" s="6">
        <f t="shared" ref="K12:N12" si="1">J12/(1+K$11)</f>
        <v>0.96116878123798533</v>
      </c>
      <c r="L12" s="6">
        <f t="shared" si="1"/>
        <v>0.94232233454704439</v>
      </c>
      <c r="M12" s="6">
        <f t="shared" si="1"/>
        <v>0.92384542602651409</v>
      </c>
      <c r="N12" s="6">
        <f t="shared" si="1"/>
        <v>0.90573080982991572</v>
      </c>
    </row>
    <row r="13" spans="1:26">
      <c r="A13" s="66" t="s">
        <v>87</v>
      </c>
      <c r="B13" s="6">
        <f t="shared" si="0"/>
        <v>1.0600776942745855</v>
      </c>
      <c r="C13" s="6">
        <f t="shared" si="0"/>
        <v>1.025025025025025</v>
      </c>
      <c r="D13" s="5">
        <v>1</v>
      </c>
      <c r="E13" s="6">
        <f t="shared" ref="E13:I13" si="2">D13/(1+E$11)</f>
        <v>0.97153700189753323</v>
      </c>
      <c r="F13" s="6">
        <f t="shared" si="2"/>
        <v>0.95880149812734095</v>
      </c>
      <c r="G13" s="6">
        <f t="shared" si="2"/>
        <v>0.94639556377079481</v>
      </c>
      <c r="H13" s="6">
        <f t="shared" si="2"/>
        <v>0.92669683257918556</v>
      </c>
      <c r="I13" s="6">
        <f t="shared" si="2"/>
        <v>0.90852630645018195</v>
      </c>
      <c r="J13" s="6">
        <f>I13/(1+J$11)</f>
        <v>0.89071206514723722</v>
      </c>
      <c r="K13" s="6">
        <f t="shared" ref="K13:N13" si="3">J13/(1+K$11)</f>
        <v>0.87324712269336979</v>
      </c>
      <c r="L13" s="6">
        <f t="shared" si="3"/>
        <v>0.85612463009153905</v>
      </c>
      <c r="M13" s="6">
        <f t="shared" si="3"/>
        <v>0.8393378726387638</v>
      </c>
      <c r="N13" s="6">
        <f t="shared" si="3"/>
        <v>0.82288026729290564</v>
      </c>
    </row>
    <row r="14" spans="1:26">
      <c r="A14" s="5" t="s">
        <v>34</v>
      </c>
      <c r="B14" s="5"/>
      <c r="C14" s="5">
        <v>1</v>
      </c>
      <c r="D14" s="5">
        <f>C14*(1+D11)</f>
        <v>1.025025025025025</v>
      </c>
      <c r="E14" s="5">
        <f t="shared" ref="E14:N14" si="4">D14*(1+E11)</f>
        <v>1.055055055055055</v>
      </c>
      <c r="F14" s="5">
        <f t="shared" si="4"/>
        <v>1.069069069069069</v>
      </c>
      <c r="G14" s="5">
        <f t="shared" si="4"/>
        <v>1.0830830830830831</v>
      </c>
      <c r="H14" s="5">
        <f t="shared" si="4"/>
        <v>1.1061061061061062</v>
      </c>
      <c r="I14" s="5">
        <f t="shared" si="4"/>
        <v>1.1282282282282283</v>
      </c>
      <c r="J14" s="5">
        <f t="shared" si="4"/>
        <v>1.150792792792793</v>
      </c>
      <c r="K14" s="5">
        <f t="shared" si="4"/>
        <v>1.173808648648649</v>
      </c>
      <c r="L14" s="5">
        <f t="shared" si="4"/>
        <v>1.1972848216216221</v>
      </c>
      <c r="M14" s="5">
        <f t="shared" si="4"/>
        <v>1.2212305180540546</v>
      </c>
      <c r="N14" s="5">
        <f t="shared" si="4"/>
        <v>1.2456551284151356</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98"/>
  <sheetViews>
    <sheetView workbookViewId="0">
      <selection activeCell="J37" sqref="J37"/>
    </sheetView>
  </sheetViews>
  <sheetFormatPr defaultRowHeight="12.75"/>
  <cols>
    <col min="1" max="1" width="33.7109375" customWidth="1"/>
    <col min="3" max="3" width="15.140625" customWidth="1"/>
    <col min="9" max="10" width="10" bestFit="1" customWidth="1"/>
    <col min="12" max="12" width="38.5703125" bestFit="1" customWidth="1"/>
    <col min="13" max="13" width="5.7109375" bestFit="1" customWidth="1"/>
    <col min="14" max="14" width="23.85546875" customWidth="1"/>
    <col min="16" max="17" width="10.28515625" bestFit="1" customWidth="1"/>
    <col min="18" max="20" width="9.28515625" bestFit="1" customWidth="1"/>
    <col min="21" max="21" width="10" bestFit="1" customWidth="1"/>
  </cols>
  <sheetData>
    <row r="1" spans="1:26" ht="22.5">
      <c r="A1" s="1"/>
      <c r="B1" s="1"/>
      <c r="C1" s="1"/>
      <c r="D1" s="1"/>
      <c r="E1" s="1"/>
      <c r="F1" s="1"/>
      <c r="G1" s="1"/>
      <c r="H1" s="1"/>
      <c r="I1" s="1"/>
      <c r="J1" s="1"/>
      <c r="K1" s="1"/>
      <c r="L1" s="1"/>
      <c r="M1" s="1"/>
      <c r="N1" s="1"/>
      <c r="O1" s="1"/>
      <c r="P1" s="1"/>
      <c r="Q1" s="1"/>
      <c r="R1" s="1"/>
      <c r="S1" s="1"/>
      <c r="T1" s="1"/>
      <c r="U1" s="1"/>
      <c r="V1" s="1"/>
      <c r="W1" s="1"/>
      <c r="X1" s="1"/>
      <c r="Y1" s="1"/>
      <c r="Z1" s="1"/>
    </row>
    <row r="2" spans="1:26" ht="22.5">
      <c r="A2" s="1"/>
      <c r="B2" s="1"/>
      <c r="C2" s="1"/>
      <c r="D2" s="1"/>
      <c r="E2" s="1"/>
      <c r="F2" s="1"/>
      <c r="G2" s="1"/>
      <c r="H2" s="1"/>
      <c r="I2" s="1"/>
      <c r="J2" s="1"/>
      <c r="K2" s="1"/>
      <c r="L2" s="1"/>
      <c r="M2" s="1"/>
      <c r="N2" s="1"/>
      <c r="O2" s="1"/>
      <c r="P2" s="1"/>
      <c r="Q2" s="1"/>
      <c r="R2" s="1"/>
      <c r="S2" s="1"/>
      <c r="T2" s="1"/>
      <c r="U2" s="1"/>
      <c r="V2" s="1"/>
      <c r="W2" s="1"/>
      <c r="X2" s="1"/>
      <c r="Y2" s="1"/>
      <c r="Z2" s="1"/>
    </row>
    <row r="3" spans="1:26" ht="22.5">
      <c r="A3" s="1"/>
      <c r="B3" s="1"/>
      <c r="C3" s="1"/>
      <c r="D3" s="1"/>
      <c r="E3" s="1"/>
      <c r="F3" s="1"/>
      <c r="G3" s="1"/>
      <c r="H3" s="1"/>
      <c r="I3" s="1"/>
      <c r="J3" s="1"/>
      <c r="K3" s="1"/>
      <c r="L3" s="1"/>
      <c r="M3" s="1"/>
      <c r="N3" s="1"/>
      <c r="O3" s="1"/>
      <c r="P3" s="1"/>
      <c r="Q3" s="1"/>
      <c r="R3" s="1"/>
      <c r="S3" s="1"/>
      <c r="T3" s="1"/>
      <c r="U3" s="1"/>
      <c r="V3" s="1"/>
      <c r="W3" s="1"/>
      <c r="X3" s="1"/>
      <c r="Y3" s="1"/>
      <c r="Z3" s="1"/>
    </row>
    <row r="4" spans="1:26" ht="22.5">
      <c r="A4" s="1"/>
      <c r="B4" s="1"/>
      <c r="C4" s="1"/>
      <c r="D4" s="1"/>
      <c r="E4" s="1"/>
      <c r="F4" s="1"/>
      <c r="G4" s="1"/>
      <c r="H4" s="1"/>
      <c r="I4" s="1"/>
      <c r="J4" s="1"/>
      <c r="K4" s="1"/>
      <c r="L4" s="1"/>
      <c r="M4" s="1"/>
      <c r="N4" s="1"/>
      <c r="O4" s="1"/>
      <c r="P4" s="1"/>
      <c r="Q4" s="1"/>
      <c r="R4" s="1"/>
      <c r="S4" s="1"/>
      <c r="T4" s="1"/>
      <c r="U4" s="1"/>
      <c r="V4" s="1"/>
      <c r="W4" s="1"/>
      <c r="X4" s="1"/>
      <c r="Y4" s="1"/>
      <c r="Z4" s="1"/>
    </row>
    <row r="5" spans="1:26" ht="22.5">
      <c r="A5" s="1" t="str">
        <f ca="1">RIGHT(CELL("filename"),LEN(CELL("filename"))-FIND("]",CELL("filename")))</f>
        <v>Input</v>
      </c>
      <c r="B5" s="1"/>
      <c r="C5" s="1"/>
      <c r="D5" s="1"/>
      <c r="E5" s="1"/>
      <c r="F5" s="1"/>
      <c r="G5" s="1"/>
      <c r="H5" s="1"/>
      <c r="I5" s="1"/>
      <c r="J5" s="1"/>
      <c r="K5" s="1"/>
      <c r="L5" s="1"/>
      <c r="M5" s="1"/>
      <c r="N5" s="1"/>
      <c r="O5" s="1"/>
      <c r="P5" s="1"/>
      <c r="Q5" s="1"/>
      <c r="R5" s="1"/>
      <c r="S5" s="1"/>
      <c r="T5" s="1"/>
      <c r="U5" s="1"/>
      <c r="V5" s="1"/>
      <c r="W5" s="1"/>
      <c r="X5" s="1"/>
      <c r="Y5" s="1"/>
      <c r="Z5" s="1"/>
    </row>
    <row r="6" spans="1:26" ht="19.5">
      <c r="A6" s="2" t="s">
        <v>5</v>
      </c>
      <c r="B6" s="2"/>
      <c r="C6" s="2"/>
      <c r="D6" s="2"/>
      <c r="E6" s="2"/>
      <c r="F6" s="2"/>
      <c r="G6" s="2"/>
      <c r="H6" s="2"/>
      <c r="I6" s="2"/>
      <c r="J6" s="2"/>
      <c r="K6" s="2"/>
      <c r="L6" s="2"/>
      <c r="M6" s="2"/>
      <c r="N6" s="2"/>
      <c r="O6" s="2"/>
      <c r="P6" s="2"/>
      <c r="Q6" s="2"/>
      <c r="R6" s="2"/>
      <c r="S6" s="2"/>
      <c r="T6" s="2"/>
      <c r="U6" s="2"/>
      <c r="V6" s="2"/>
      <c r="W6" s="2"/>
      <c r="X6" s="2"/>
      <c r="Y6" s="2"/>
      <c r="Z6" s="2"/>
    </row>
    <row r="7" spans="1:26" ht="16.5">
      <c r="A7" s="4" t="s">
        <v>35</v>
      </c>
      <c r="B7" s="4"/>
      <c r="C7" s="4"/>
      <c r="D7" s="4"/>
      <c r="E7" s="4"/>
      <c r="F7" s="4"/>
      <c r="G7" s="4"/>
      <c r="H7" s="4"/>
      <c r="I7" s="4"/>
      <c r="J7" s="4"/>
      <c r="K7" s="4"/>
      <c r="L7" s="4" t="s">
        <v>15</v>
      </c>
      <c r="M7" s="4"/>
      <c r="N7" s="4"/>
      <c r="O7" s="4"/>
      <c r="P7" s="4"/>
      <c r="Q7" s="4"/>
      <c r="R7" s="4"/>
      <c r="S7" s="4"/>
      <c r="T7" s="4"/>
      <c r="U7" s="4"/>
      <c r="V7" s="4"/>
      <c r="W7" s="4"/>
      <c r="X7" s="4"/>
      <c r="Y7" s="4"/>
      <c r="Z7" s="4"/>
    </row>
    <row r="8" spans="1:26" ht="14.25">
      <c r="A8" s="3" t="s">
        <v>1</v>
      </c>
      <c r="B8" s="3" t="s">
        <v>2</v>
      </c>
      <c r="C8" s="3" t="s">
        <v>3</v>
      </c>
      <c r="D8" s="3" t="s">
        <v>4</v>
      </c>
      <c r="E8" s="3"/>
      <c r="F8" s="3" t="s">
        <v>51</v>
      </c>
      <c r="G8" s="3" t="s">
        <v>52</v>
      </c>
      <c r="H8" s="3" t="s">
        <v>53</v>
      </c>
      <c r="I8" s="3" t="s">
        <v>54</v>
      </c>
      <c r="J8" s="3" t="s">
        <v>55</v>
      </c>
      <c r="K8" s="3"/>
      <c r="L8" s="3" t="str">
        <f>A8</f>
        <v>Project</v>
      </c>
      <c r="M8" s="3" t="s">
        <v>13</v>
      </c>
      <c r="N8" s="3" t="str">
        <f t="shared" ref="N8:O8" si="0">C8</f>
        <v>Asset Class</v>
      </c>
      <c r="O8" s="3" t="str">
        <f t="shared" si="0"/>
        <v>Asset Driver</v>
      </c>
      <c r="P8" s="3" t="s">
        <v>56</v>
      </c>
      <c r="Q8" s="3" t="s">
        <v>57</v>
      </c>
      <c r="R8" s="3" t="s">
        <v>58</v>
      </c>
      <c r="S8" s="3" t="s">
        <v>59</v>
      </c>
      <c r="T8" s="3" t="s">
        <v>60</v>
      </c>
      <c r="U8" s="3"/>
      <c r="V8" s="3"/>
      <c r="W8" s="3"/>
      <c r="X8" s="3"/>
      <c r="Y8" s="3"/>
      <c r="Z8" s="3"/>
    </row>
    <row r="9" spans="1:26">
      <c r="A9" s="6" t="str">
        <f>Input!A9</f>
        <v>Fan Coils</v>
      </c>
      <c r="B9" s="14" t="str">
        <f>Input!B9</f>
        <v>nominal</v>
      </c>
      <c r="C9" s="6" t="str">
        <f>Input!D9</f>
        <v>Ancillary 30</v>
      </c>
      <c r="D9" s="6" t="str">
        <f>Input!E9</f>
        <v>Replacement</v>
      </c>
      <c r="E9" s="6"/>
      <c r="F9" s="6">
        <f>Input!G9*HLOOKUP(F$8,Inflation!$A$8:$N$13,5,FALSE)</f>
        <v>0</v>
      </c>
      <c r="G9" s="6">
        <f>Input!H9*HLOOKUP(G$8,Inflation!$A$8:$N$13,5,FALSE)</f>
        <v>0</v>
      </c>
      <c r="H9" s="6">
        <f>Input!I9*HLOOKUP(H$8,Inflation!$A$8:$N$13,5,FALSE)</f>
        <v>0</v>
      </c>
      <c r="I9" s="6">
        <f>Input!J9*HLOOKUP(I$8,Inflation!$A$8:$N$13,5,FALSE)</f>
        <v>0</v>
      </c>
      <c r="J9" s="6">
        <f>Input!K9*HLOOKUP(J$8,Inflation!$A$8:$N$13,5,FALSE)</f>
        <v>282</v>
      </c>
      <c r="L9" s="7" t="str">
        <f>Input!M9</f>
        <v>Cable relocation</v>
      </c>
      <c r="M9" s="39" t="s">
        <v>53</v>
      </c>
      <c r="N9" s="6" t="str">
        <f>Input!P9</f>
        <v>Transmission line</v>
      </c>
      <c r="O9" s="6" t="str">
        <f>Input!Q9</f>
        <v>Replacement</v>
      </c>
      <c r="P9" s="59">
        <f>((Input!R9)+(Input!S9/2))*HLOOKUP($M9,Inflation!$A$8:$N$13,5,FALSE)</f>
        <v>38.438505898336416</v>
      </c>
      <c r="Q9" s="6">
        <f>((Input!S9/2)+(Input!T9/2))*HLOOKUP($M9,Inflation!$A$8:$N$13,5,FALSE)</f>
        <v>76.877011796672832</v>
      </c>
      <c r="R9" s="6">
        <f>((Input!T9/2)+(Input!U9/2))*HLOOKUP($M9,Inflation!$A$8:$N$13,5,FALSE)</f>
        <v>76.877011796672832</v>
      </c>
      <c r="S9" s="6">
        <f>((Input!U9/2)+(Input!V9/2))*HLOOKUP($M9,Inflation!$A$8:$N$13,5,FALSE)</f>
        <v>76.877011796672832</v>
      </c>
      <c r="T9" s="6">
        <f>((Input!V9/2)+(Input!W9/2))*HLOOKUP($M9,Inflation!$A$8:$N$13,5,FALSE)</f>
        <v>76.877011796672832</v>
      </c>
    </row>
    <row r="10" spans="1:26">
      <c r="A10" s="6" t="str">
        <f>Input!A10</f>
        <v>Liquid Chiller 1</v>
      </c>
      <c r="B10" s="14" t="str">
        <f>Input!B10</f>
        <v>nominal</v>
      </c>
      <c r="C10" s="6" t="str">
        <f>Input!D10</f>
        <v>Ancillary 30</v>
      </c>
      <c r="D10" s="6" t="str">
        <f>Input!E10</f>
        <v>Replacement</v>
      </c>
      <c r="E10" s="6"/>
      <c r="F10" s="6">
        <f>Input!G10*HLOOKUP(F$8,Inflation!$A$8:$N$13,5,FALSE)</f>
        <v>0</v>
      </c>
      <c r="G10" s="6">
        <f>Input!H10*HLOOKUP(G$8,Inflation!$A$8:$N$13,5,FALSE)</f>
        <v>0</v>
      </c>
      <c r="H10" s="6">
        <f>Input!I10*HLOOKUP(H$8,Inflation!$A$8:$N$13,5,FALSE)</f>
        <v>0</v>
      </c>
      <c r="I10" s="6">
        <f>Input!J10*HLOOKUP(I$8,Inflation!$A$8:$N$13,5,FALSE)</f>
        <v>0</v>
      </c>
      <c r="J10" s="6">
        <f>Input!K10*HLOOKUP(J$8,Inflation!$A$8:$N$13,5,FALSE)</f>
        <v>0</v>
      </c>
      <c r="L10" s="7" t="str">
        <f>Input!M10</f>
        <v>Replacement of Control System</v>
      </c>
      <c r="M10" s="39" t="s">
        <v>53</v>
      </c>
      <c r="N10" s="6" t="str">
        <f>Input!P10</f>
        <v>Ancillary 15 - control system</v>
      </c>
      <c r="O10" s="6" t="str">
        <f>Input!Q10</f>
        <v>Replacement</v>
      </c>
      <c r="P10" s="59">
        <f>((Input!R10)+(Input!S10/2))*HLOOKUP($M10,Inflation!$A$8:$N$13,5,FALSE)</f>
        <v>3911.7442708752315</v>
      </c>
      <c r="Q10" s="6">
        <f>((Input!S10/2)+(Input!T10/2))*HLOOKUP($M10,Inflation!$A$8:$N$13,5,FALSE)</f>
        <v>11297.72634312477</v>
      </c>
      <c r="R10" s="6">
        <f>((Input!T10/2)+(Input!U10/2))*HLOOKUP($M10,Inflation!$A$8:$N$13,5,FALSE)</f>
        <v>8787.1204890970439</v>
      </c>
      <c r="S10" s="6">
        <f>((Input!U10/2)+(Input!V10/2))*HLOOKUP($M10,Inflation!$A$8:$N$13,5,FALSE)</f>
        <v>1255.3029270138632</v>
      </c>
      <c r="T10" s="6">
        <f>((Input!V10/2)+(Input!W10/2))*HLOOKUP($M10,Inflation!$A$8:$N$13,5,FALSE)</f>
        <v>0</v>
      </c>
    </row>
    <row r="11" spans="1:26">
      <c r="A11" s="6" t="str">
        <f>Input!A11</f>
        <v>Liquid Chiller 2</v>
      </c>
      <c r="B11" s="14" t="str">
        <f>Input!B11</f>
        <v>nominal</v>
      </c>
      <c r="C11" s="6" t="str">
        <f>Input!D11</f>
        <v>Ancillary 30</v>
      </c>
      <c r="D11" s="6" t="str">
        <f>Input!E11</f>
        <v>Replacement</v>
      </c>
      <c r="E11" s="6"/>
      <c r="F11" s="6">
        <f>Input!G11*HLOOKUP(F$8,Inflation!$A$8:$N$13,5,FALSE)</f>
        <v>0</v>
      </c>
      <c r="G11" s="6">
        <f>Input!H11*HLOOKUP(G$8,Inflation!$A$8:$N$13,5,FALSE)</f>
        <v>0</v>
      </c>
      <c r="H11" s="6">
        <f>Input!I11*HLOOKUP(H$8,Inflation!$A$8:$N$13,5,FALSE)</f>
        <v>0</v>
      </c>
      <c r="I11" s="6">
        <f>Input!J11*HLOOKUP(I$8,Inflation!$A$8:$N$13,5,FALSE)</f>
        <v>0</v>
      </c>
      <c r="J11" s="6">
        <f>Input!K11*HLOOKUP(J$8,Inflation!$A$8:$N$13,5,FALSE)</f>
        <v>0</v>
      </c>
      <c r="L11" s="7" t="str">
        <f>Input!M11</f>
        <v>IGBTs</v>
      </c>
      <c r="M11" s="39" t="s">
        <v>53</v>
      </c>
      <c r="N11" s="6" t="str">
        <f>Input!P11</f>
        <v>Switchyard</v>
      </c>
      <c r="O11" s="6" t="str">
        <f>Input!Q11</f>
        <v>Replacement</v>
      </c>
      <c r="P11" s="59">
        <f>((Input!R11)+(Input!S11/2))*HLOOKUP($M11,Inflation!$A$8:$N$13,5,FALSE)</f>
        <v>164.47028197961498</v>
      </c>
      <c r="Q11" s="6">
        <f>((Input!S11/2)+(Input!T11/2))*HLOOKUP($M11,Inflation!$A$8:$N$13,5,FALSE)</f>
        <v>246.70542296942321</v>
      </c>
      <c r="R11" s="6">
        <f>((Input!T11/2)+(Input!U11/2))*HLOOKUP($M11,Inflation!$A$8:$N$13,5,FALSE)</f>
        <v>168.38624107436812</v>
      </c>
      <c r="S11" s="6">
        <f>((Input!U11/2)+(Input!V11/2))*HLOOKUP($M11,Inflation!$A$8:$N$13,5,FALSE)</f>
        <v>172.30220016912082</v>
      </c>
      <c r="T11" s="6">
        <f>((Input!V11/2)+(Input!W11/2))*HLOOKUP($M11,Inflation!$A$8:$N$13,5,FALSE)</f>
        <v>172.30220016912088</v>
      </c>
    </row>
    <row r="12" spans="1:26">
      <c r="A12" s="6" t="str">
        <f>Input!A12</f>
        <v>Chilled Water Piping</v>
      </c>
      <c r="B12" s="14" t="str">
        <f>Input!B12</f>
        <v>nominal</v>
      </c>
      <c r="C12" s="6" t="str">
        <f>Input!D12</f>
        <v>Ancillary 30</v>
      </c>
      <c r="D12" s="6" t="str">
        <f>Input!E12</f>
        <v>Replacement</v>
      </c>
      <c r="E12" s="6"/>
      <c r="F12" s="6">
        <f>Input!G12*HLOOKUP(F$8,Inflation!$A$8:$N$13,5,FALSE)</f>
        <v>0</v>
      </c>
      <c r="G12" s="6">
        <f>Input!H12*HLOOKUP(G$8,Inflation!$A$8:$N$13,5,FALSE)</f>
        <v>0</v>
      </c>
      <c r="H12" s="6">
        <f>Input!I12*HLOOKUP(H$8,Inflation!$A$8:$N$13,5,FALSE)</f>
        <v>0</v>
      </c>
      <c r="I12" s="6">
        <f>Input!J12*HLOOKUP(I$8,Inflation!$A$8:$N$13,5,FALSE)</f>
        <v>0</v>
      </c>
      <c r="J12" s="6">
        <f>Input!K12*HLOOKUP(J$8,Inflation!$A$8:$N$13,5,FALSE)</f>
        <v>0</v>
      </c>
      <c r="L12" s="7" t="str">
        <f>Input!M12</f>
        <v>Other minor capital works</v>
      </c>
      <c r="M12" s="39" t="s">
        <v>53</v>
      </c>
      <c r="N12" s="6" t="str">
        <f>Input!P12</f>
        <v>Other operating assets</v>
      </c>
      <c r="O12" s="6" t="str">
        <f>Input!Q12</f>
        <v>Replacement</v>
      </c>
      <c r="P12" s="59">
        <f>((Input!R12)+(Input!S12/2))*HLOOKUP($M12,Inflation!$A$8:$N$13,5,FALSE)</f>
        <v>87.100975480591501</v>
      </c>
      <c r="Q12" s="6">
        <f>((Input!S12/2)+(Input!T12/2))*HLOOKUP($M12,Inflation!$A$8:$N$13,5,FALSE)</f>
        <v>146.80633752310538</v>
      </c>
      <c r="R12" s="6">
        <f>((Input!T12/2)+(Input!U12/2))*HLOOKUP($M12,Inflation!$A$8:$N$13,5,FALSE)</f>
        <v>103.17923406654344</v>
      </c>
      <c r="S12" s="6">
        <f>((Input!U12/2)+(Input!V12/2))*HLOOKUP($M12,Inflation!$A$8:$N$13,5,FALSE)</f>
        <v>29.821899316081332</v>
      </c>
      <c r="T12" s="6">
        <f>((Input!V12/2)+(Input!W12/2))*HLOOKUP($M12,Inflation!$A$8:$N$13,5,FALSE)</f>
        <v>327.03254423290201</v>
      </c>
    </row>
    <row r="13" spans="1:26">
      <c r="A13" s="6" t="str">
        <f>Input!A13</f>
        <v>Capacitors</v>
      </c>
      <c r="B13" s="14" t="str">
        <f>Input!B13</f>
        <v>nominal</v>
      </c>
      <c r="C13" s="6" t="str">
        <f>Input!D13</f>
        <v>Switchyard</v>
      </c>
      <c r="D13" s="6" t="str">
        <f>Input!E13</f>
        <v>Replacement</v>
      </c>
      <c r="E13" s="6"/>
      <c r="F13" s="6">
        <f>Input!G13*HLOOKUP(F$8,Inflation!$A$8:$N$13,5,FALSE)</f>
        <v>0</v>
      </c>
      <c r="G13" s="6">
        <f>Input!H13*HLOOKUP(G$8,Inflation!$A$8:$N$13,5,FALSE)</f>
        <v>0</v>
      </c>
      <c r="H13" s="6">
        <f>Input!I13*HLOOKUP(H$8,Inflation!$A$8:$N$13,5,FALSE)</f>
        <v>0</v>
      </c>
      <c r="I13" s="6">
        <f>Input!J13*HLOOKUP(I$8,Inflation!$A$8:$N$13,5,FALSE)</f>
        <v>0</v>
      </c>
      <c r="J13" s="6">
        <f>Input!K13*HLOOKUP(J$8,Inflation!$A$8:$N$13,5,FALSE)</f>
        <v>772</v>
      </c>
      <c r="L13" s="7" t="str">
        <f>Input!M13</f>
        <v>VSD Refurbishment</v>
      </c>
      <c r="M13" s="39" t="s">
        <v>53</v>
      </c>
      <c r="N13" s="6" t="str">
        <f>Input!P13</f>
        <v>Other operating assets</v>
      </c>
      <c r="O13" s="6" t="str">
        <f>Input!Q13</f>
        <v>Replacement</v>
      </c>
      <c r="P13" s="59">
        <f>((Input!R13)+(Input!S13/2))*HLOOKUP($M13,Inflation!$A$8:$N$13,5,FALSE)</f>
        <v>0</v>
      </c>
      <c r="Q13" s="6">
        <f>((Input!S13/2)+(Input!T13/2))*HLOOKUP($M13,Inflation!$A$8:$N$13,5,FALSE)</f>
        <v>0</v>
      </c>
      <c r="R13" s="6">
        <f>((Input!T13/2)+(Input!U13/2))*HLOOKUP($M13,Inflation!$A$8:$N$13,5,FALSE)</f>
        <v>292.82261128003699</v>
      </c>
      <c r="S13" s="6">
        <f>((Input!U13/2)+(Input!V13/2))*HLOOKUP($M13,Inflation!$A$8:$N$13,5,FALSE)</f>
        <v>292.82261128003699</v>
      </c>
      <c r="T13" s="6">
        <f>((Input!V13/2)+(Input!W13/2))*HLOOKUP($M13,Inflation!$A$8:$N$13,5,FALSE)</f>
        <v>0</v>
      </c>
    </row>
    <row r="14" spans="1:26">
      <c r="A14" s="6" t="str">
        <f>Input!A14</f>
        <v xml:space="preserve">Valve Cooling System </v>
      </c>
      <c r="B14" s="14" t="str">
        <f>Input!B14</f>
        <v>nominal</v>
      </c>
      <c r="C14" s="6" t="str">
        <f>Input!D14</f>
        <v>Ancillary 30</v>
      </c>
      <c r="D14" s="6" t="str">
        <f>Input!E14</f>
        <v>Replacement</v>
      </c>
      <c r="E14" s="6"/>
      <c r="F14" s="6">
        <f>Input!G14*HLOOKUP(F$8,Inflation!$A$8:$N$13,5,FALSE)</f>
        <v>0</v>
      </c>
      <c r="G14" s="6">
        <f>Input!H14*HLOOKUP(G$8,Inflation!$A$8:$N$13,5,FALSE)</f>
        <v>0</v>
      </c>
      <c r="H14" s="6">
        <f>Input!I14*HLOOKUP(H$8,Inflation!$A$8:$N$13,5,FALSE)</f>
        <v>0</v>
      </c>
      <c r="I14" s="6">
        <f>Input!J14*HLOOKUP(I$8,Inflation!$A$8:$N$13,5,FALSE)</f>
        <v>0</v>
      </c>
      <c r="J14" s="6">
        <f>Input!K14*HLOOKUP(J$8,Inflation!$A$8:$N$13,5,FALSE)</f>
        <v>0</v>
      </c>
      <c r="L14" s="7" t="str">
        <f>Input!M14</f>
        <v>Coms Site Huts x 2</v>
      </c>
      <c r="M14" s="39" t="s">
        <v>53</v>
      </c>
      <c r="N14" s="6" t="str">
        <f>Input!P14</f>
        <v>Other operating assets</v>
      </c>
      <c r="O14" s="6" t="str">
        <f>Input!Q14</f>
        <v>Replacement</v>
      </c>
      <c r="P14" s="59">
        <f>((Input!R14)+(Input!S14/2))*HLOOKUP($M14,Inflation!$A$8:$N$13,5,FALSE)</f>
        <v>79.52258216728282</v>
      </c>
      <c r="Q14" s="6">
        <f>((Input!S14/2)+(Input!T14/2))*HLOOKUP($M14,Inflation!$A$8:$N$13,5,FALSE)</f>
        <v>79.52258216728282</v>
      </c>
      <c r="R14" s="6">
        <f>((Input!T14/2)+(Input!U14/2))*HLOOKUP($M14,Inflation!$A$8:$N$13,5,FALSE)</f>
        <v>0</v>
      </c>
      <c r="S14" s="6">
        <f>((Input!U14/2)+(Input!V14/2))*HLOOKUP($M14,Inflation!$A$8:$N$13,5,FALSE)</f>
        <v>0</v>
      </c>
      <c r="T14" s="6">
        <f>((Input!V14/2)+(Input!W14/2))*HLOOKUP($M14,Inflation!$A$8:$N$13,5,FALSE)</f>
        <v>0</v>
      </c>
    </row>
    <row r="15" spans="1:26">
      <c r="A15" s="6" t="str">
        <f>Input!A15</f>
        <v>Valve Cooling System Pressure Vessel Inspection</v>
      </c>
      <c r="B15" s="14" t="str">
        <f>Input!B15</f>
        <v>nominal</v>
      </c>
      <c r="C15" s="6" t="str">
        <f>Input!D15</f>
        <v>Inspection and test equipment</v>
      </c>
      <c r="D15" s="6" t="str">
        <f>Input!E15</f>
        <v>Replacement</v>
      </c>
      <c r="E15" s="6"/>
      <c r="F15" s="6">
        <f>Input!G15*HLOOKUP(F$8,Inflation!$A$8:$N$13,5,FALSE)</f>
        <v>0</v>
      </c>
      <c r="G15" s="6">
        <f>Input!H15*HLOOKUP(G$8,Inflation!$A$8:$N$13,5,FALSE)</f>
        <v>0</v>
      </c>
      <c r="H15" s="6">
        <f>Input!I15*HLOOKUP(H$8,Inflation!$A$8:$N$13,5,FALSE)</f>
        <v>0</v>
      </c>
      <c r="I15" s="6">
        <f>Input!J15*HLOOKUP(I$8,Inflation!$A$8:$N$13,5,FALSE)</f>
        <v>0</v>
      </c>
      <c r="J15" s="6">
        <f>Input!K15*HLOOKUP(J$8,Inflation!$A$8:$N$13,5,FALSE)</f>
        <v>0</v>
      </c>
      <c r="L15" s="7" t="str">
        <f>Input!M15</f>
        <v>Maintenance surveillance cameras</v>
      </c>
      <c r="M15" s="39" t="s">
        <v>53</v>
      </c>
      <c r="N15" s="6" t="str">
        <f>Input!P15</f>
        <v>Other operating assets</v>
      </c>
      <c r="O15" s="6" t="str">
        <f>Input!Q15</f>
        <v>Replacement</v>
      </c>
      <c r="P15" s="59">
        <f>((Input!R15)+(Input!S15/2))*HLOOKUP($M15,Inflation!$A$8:$N$13,5,FALSE)</f>
        <v>0</v>
      </c>
      <c r="Q15" s="6">
        <f>((Input!S15/2)+(Input!T15/2))*HLOOKUP($M15,Inflation!$A$8:$N$13,5,FALSE)</f>
        <v>0</v>
      </c>
      <c r="R15" s="6">
        <f>((Input!T15/2)+(Input!U15/2))*HLOOKUP($M15,Inflation!$A$8:$N$13,5,FALSE)</f>
        <v>0</v>
      </c>
      <c r="S15" s="6">
        <f>((Input!U15/2)+(Input!V15/2))*HLOOKUP($M15,Inflation!$A$8:$N$13,5,FALSE)</f>
        <v>0</v>
      </c>
      <c r="T15" s="6">
        <f>((Input!V15/2)+(Input!W15/2))*HLOOKUP($M15,Inflation!$A$8:$N$13,5,FALSE)</f>
        <v>0</v>
      </c>
    </row>
    <row r="16" spans="1:26">
      <c r="A16" s="6" t="str">
        <f>Input!A16</f>
        <v>Reactor Cooling System</v>
      </c>
      <c r="B16" s="14" t="str">
        <f>Input!B16</f>
        <v>nominal</v>
      </c>
      <c r="C16" s="6" t="str">
        <f>Input!D16</f>
        <v>Ancillary 30</v>
      </c>
      <c r="D16" s="6" t="str">
        <f>Input!E16</f>
        <v>Replacement</v>
      </c>
      <c r="E16" s="6"/>
      <c r="F16" s="6">
        <f>Input!G16*HLOOKUP(F$8,Inflation!$A$8:$N$13,5,FALSE)</f>
        <v>0</v>
      </c>
      <c r="G16" s="6">
        <f>Input!H16*HLOOKUP(G$8,Inflation!$A$8:$N$13,5,FALSE)</f>
        <v>0</v>
      </c>
      <c r="H16" s="6">
        <f>Input!I16*HLOOKUP(H$8,Inflation!$A$8:$N$13,5,FALSE)</f>
        <v>0</v>
      </c>
      <c r="I16" s="6">
        <f>Input!J16*HLOOKUP(I$8,Inflation!$A$8:$N$13,5,FALSE)</f>
        <v>0</v>
      </c>
      <c r="J16" s="6">
        <f>Input!K16*HLOOKUP(J$8,Inflation!$A$8:$N$13,5,FALSE)</f>
        <v>0</v>
      </c>
      <c r="L16" s="7" t="str">
        <f>Input!M16</f>
        <v>battery chargers</v>
      </c>
      <c r="M16" s="39" t="s">
        <v>53</v>
      </c>
      <c r="N16" s="6" t="str">
        <f>Input!P16</f>
        <v>Other operating assets</v>
      </c>
      <c r="O16" s="6" t="str">
        <f>Input!Q16</f>
        <v>Replacement</v>
      </c>
      <c r="P16" s="59">
        <f>((Input!R16)+(Input!S16/2))*HLOOKUP($M16,Inflation!$A$8:$N$13,5,FALSE)</f>
        <v>0</v>
      </c>
      <c r="Q16" s="6">
        <f>((Input!S16/2)+(Input!T16/2))*HLOOKUP($M16,Inflation!$A$8:$N$13,5,FALSE)</f>
        <v>0</v>
      </c>
      <c r="R16" s="6">
        <f>((Input!T16/2)+(Input!U16/2))*HLOOKUP($M16,Inflation!$A$8:$N$13,5,FALSE)</f>
        <v>71.762483042051755</v>
      </c>
      <c r="S16" s="6">
        <f>((Input!U16/2)+(Input!V16/2))*HLOOKUP($M16,Inflation!$A$8:$N$13,5,FALSE)</f>
        <v>71.762483042051755</v>
      </c>
      <c r="T16" s="6">
        <f>((Input!V16/2)+(Input!W16/2))*HLOOKUP($M16,Inflation!$A$8:$N$13,5,FALSE)</f>
        <v>0</v>
      </c>
    </row>
    <row r="17" spans="1:20">
      <c r="A17" s="6" t="str">
        <f>Input!A17</f>
        <v>Cooling Tower - Electric Motor</v>
      </c>
      <c r="B17" s="14" t="str">
        <f>Input!B17</f>
        <v>nominal</v>
      </c>
      <c r="C17" s="6" t="str">
        <f>Input!D17</f>
        <v>Ancillary 30</v>
      </c>
      <c r="D17" s="6" t="str">
        <f>Input!E17</f>
        <v>Replacement</v>
      </c>
      <c r="E17" s="6"/>
      <c r="F17" s="6">
        <f>Input!G17*HLOOKUP(F$8,Inflation!$A$8:$N$13,5,FALSE)</f>
        <v>0</v>
      </c>
      <c r="G17" s="6">
        <f>Input!H17*HLOOKUP(G$8,Inflation!$A$8:$N$13,5,FALSE)</f>
        <v>0</v>
      </c>
      <c r="H17" s="6">
        <f>Input!I17*HLOOKUP(H$8,Inflation!$A$8:$N$13,5,FALSE)</f>
        <v>0</v>
      </c>
      <c r="I17" s="6">
        <f>Input!J17*HLOOKUP(I$8,Inflation!$A$8:$N$13,5,FALSE)</f>
        <v>0</v>
      </c>
      <c r="J17" s="6">
        <f>Input!K17*HLOOKUP(J$8,Inflation!$A$8:$N$13,5,FALSE)</f>
        <v>0</v>
      </c>
      <c r="L17" s="7" t="str">
        <f>Input!M17</f>
        <v>cable fault location relays (WAP)</v>
      </c>
      <c r="M17" s="39" t="s">
        <v>53</v>
      </c>
      <c r="N17" s="6" t="str">
        <f>Input!P17</f>
        <v>Transmission line</v>
      </c>
      <c r="O17" s="6" t="str">
        <f>Input!Q17</f>
        <v>Replacement</v>
      </c>
      <c r="P17" s="59">
        <f>((Input!R17)+(Input!S17/2))*HLOOKUP($M17,Inflation!$A$8:$N$13,5,FALSE)</f>
        <v>0</v>
      </c>
      <c r="Q17" s="6">
        <f>((Input!S17/2)+(Input!T17/2))*HLOOKUP($M17,Inflation!$A$8:$N$13,5,FALSE)</f>
        <v>0</v>
      </c>
      <c r="R17" s="6">
        <f>((Input!T17/2)+(Input!U17/2))*HLOOKUP($M17,Inflation!$A$8:$N$13,5,FALSE)</f>
        <v>0</v>
      </c>
      <c r="S17" s="6">
        <f>((Input!U17/2)+(Input!V17/2))*HLOOKUP($M17,Inflation!$A$8:$N$13,5,FALSE)</f>
        <v>70.871985499075791</v>
      </c>
      <c r="T17" s="6">
        <f>((Input!V17/2)+(Input!W17/2))*HLOOKUP($M17,Inflation!$A$8:$N$13,5,FALSE)</f>
        <v>70.871985499075791</v>
      </c>
    </row>
    <row r="18" spans="1:20">
      <c r="A18" s="6" t="str">
        <f>Input!A18</f>
        <v>Transformer - Cooling Fan motors</v>
      </c>
      <c r="B18" s="14" t="str">
        <f>Input!B18</f>
        <v>nominal</v>
      </c>
      <c r="C18" s="6" t="str">
        <f>Input!D18</f>
        <v>Ancillary 30</v>
      </c>
      <c r="D18" s="6" t="str">
        <f>Input!E18</f>
        <v>Replacement</v>
      </c>
      <c r="E18" s="6"/>
      <c r="F18" s="6">
        <f>Input!G18*HLOOKUP(F$8,Inflation!$A$8:$N$13,5,FALSE)</f>
        <v>0</v>
      </c>
      <c r="G18" s="6">
        <f>Input!H18*HLOOKUP(G$8,Inflation!$A$8:$N$13,5,FALSE)</f>
        <v>0</v>
      </c>
      <c r="H18" s="6">
        <f>Input!I18*HLOOKUP(H$8,Inflation!$A$8:$N$13,5,FALSE)</f>
        <v>0</v>
      </c>
      <c r="I18" s="6">
        <f>Input!J18*HLOOKUP(I$8,Inflation!$A$8:$N$13,5,FALSE)</f>
        <v>0</v>
      </c>
      <c r="J18" s="6">
        <f>Input!K18*HLOOKUP(J$8,Inflation!$A$8:$N$13,5,FALSE)</f>
        <v>0</v>
      </c>
      <c r="L18" s="7" t="str">
        <f>Input!M18</f>
        <v>Capacitors</v>
      </c>
      <c r="M18" s="39" t="s">
        <v>53</v>
      </c>
      <c r="N18" s="6" t="str">
        <f>Input!P18</f>
        <v>Switchyard</v>
      </c>
      <c r="O18" s="6" t="str">
        <f>Input!Q18</f>
        <v>Replacement</v>
      </c>
      <c r="P18" s="59">
        <f>((Input!R18)+(Input!S18/2))*HLOOKUP($M18,Inflation!$A$8:$N$13,5,FALSE)</f>
        <v>58.608478835489834</v>
      </c>
      <c r="Q18" s="6">
        <f>((Input!S18/2)+(Input!T18/2))*HLOOKUP($M18,Inflation!$A$8:$N$13,5,FALSE)</f>
        <v>104.94534191312385</v>
      </c>
      <c r="R18" s="6">
        <f>((Input!T18/2)+(Input!U18/2))*HLOOKUP($M18,Inflation!$A$8:$N$13,5,FALSE)</f>
        <v>104.94534191312385</v>
      </c>
      <c r="S18" s="6">
        <f>((Input!U18/2)+(Input!V18/2))*HLOOKUP($M18,Inflation!$A$8:$N$13,5,FALSE)</f>
        <v>101.40995309611831</v>
      </c>
      <c r="T18" s="6">
        <f>((Input!V18/2)+(Input!W18/2))*HLOOKUP($M18,Inflation!$A$8:$N$13,5,FALSE)</f>
        <v>99.206394870609984</v>
      </c>
    </row>
    <row r="19" spans="1:20">
      <c r="A19" s="6" t="str">
        <f>Input!A19</f>
        <v>Control System - Industrial Computers</v>
      </c>
      <c r="B19" s="14" t="str">
        <f>Input!B19</f>
        <v>nominal</v>
      </c>
      <c r="C19" s="6" t="str">
        <f>Input!D19</f>
        <v>Ancillary 15 - control system</v>
      </c>
      <c r="D19" s="6" t="str">
        <f>Input!E19</f>
        <v>Replacement</v>
      </c>
      <c r="E19" s="6"/>
      <c r="F19" s="6">
        <f>Input!G19*HLOOKUP(F$8,Inflation!$A$8:$N$13,5,FALSE)</f>
        <v>0</v>
      </c>
      <c r="G19" s="6">
        <f>Input!H19*HLOOKUP(G$8,Inflation!$A$8:$N$13,5,FALSE)</f>
        <v>0</v>
      </c>
      <c r="H19" s="6">
        <f>Input!I19*HLOOKUP(H$8,Inflation!$A$8:$N$13,5,FALSE)</f>
        <v>0</v>
      </c>
      <c r="I19" s="6">
        <f>Input!J19*HLOOKUP(I$8,Inflation!$A$8:$N$13,5,FALSE)</f>
        <v>0</v>
      </c>
      <c r="J19" s="6">
        <f>Input!K19*HLOOKUP(J$8,Inflation!$A$8:$N$13,5,FALSE)</f>
        <v>0</v>
      </c>
      <c r="L19" s="7" t="str">
        <f>Input!M19</f>
        <v>Revenue Determination</v>
      </c>
      <c r="M19" s="39" t="s">
        <v>54</v>
      </c>
      <c r="N19" s="6" t="str">
        <f>Input!P19</f>
        <v>Other operating assets</v>
      </c>
      <c r="O19" s="6" t="str">
        <f>Input!Q19</f>
        <v>Non-network</v>
      </c>
      <c r="P19" s="59">
        <f>((Input!R19)+(Input!S19/2))*HLOOKUP($M19,Inflation!$A$8:$N$13,5,FALSE)</f>
        <v>10.199999999999999</v>
      </c>
      <c r="Q19" s="6">
        <f>((Input!S19/2)+(Input!T19/2))*HLOOKUP($M19,Inflation!$A$8:$N$13,5,FALSE)</f>
        <v>35.700000000000003</v>
      </c>
      <c r="R19" s="6">
        <f>((Input!T19/2)+(Input!U19/2))*HLOOKUP($M19,Inflation!$A$8:$N$13,5,FALSE)</f>
        <v>61.2</v>
      </c>
      <c r="S19" s="6">
        <f>((Input!U19/2)+(Input!V19/2))*HLOOKUP($M19,Inflation!$A$8:$N$13,5,FALSE)</f>
        <v>81.599999999999994</v>
      </c>
      <c r="T19" s="6">
        <f>((Input!V19/2)+(Input!W19/2))*HLOOKUP($M19,Inflation!$A$8:$N$13,5,FALSE)</f>
        <v>56.1</v>
      </c>
    </row>
    <row r="20" spans="1:20">
      <c r="A20" s="6" t="str">
        <f>Input!A20</f>
        <v>Motor Control Centres</v>
      </c>
      <c r="B20" s="14" t="str">
        <f>Input!B20</f>
        <v>nominal</v>
      </c>
      <c r="C20" s="6" t="str">
        <f>Input!D20</f>
        <v>Ancillary 30</v>
      </c>
      <c r="D20" s="6" t="str">
        <f>Input!E20</f>
        <v>Replacement</v>
      </c>
      <c r="E20" s="6"/>
      <c r="F20" s="6">
        <f>Input!G20*HLOOKUP(F$8,Inflation!$A$8:$N$13,5,FALSE)</f>
        <v>0</v>
      </c>
      <c r="G20" s="6">
        <f>Input!H20*HLOOKUP(G$8,Inflation!$A$8:$N$13,5,FALSE)</f>
        <v>0</v>
      </c>
      <c r="H20" s="6">
        <f>Input!I20*HLOOKUP(H$8,Inflation!$A$8:$N$13,5,FALSE)</f>
        <v>0</v>
      </c>
      <c r="I20" s="6">
        <f>Input!J20*HLOOKUP(I$8,Inflation!$A$8:$N$13,5,FALSE)</f>
        <v>0</v>
      </c>
      <c r="J20" s="6">
        <f>Input!K20*HLOOKUP(J$8,Inflation!$A$8:$N$13,5,FALSE)</f>
        <v>0</v>
      </c>
      <c r="L20" s="7">
        <f>Input!M20</f>
        <v>0</v>
      </c>
      <c r="M20" s="39" t="s">
        <v>53</v>
      </c>
      <c r="N20" s="6">
        <f>Input!P20</f>
        <v>0</v>
      </c>
      <c r="O20" s="6">
        <f>Input!Q20</f>
        <v>0</v>
      </c>
      <c r="P20" s="59">
        <f>((Input!R20)+(Input!S20/2))*HLOOKUP($M20,Inflation!$A$8:$N$13,5,FALSE)</f>
        <v>0</v>
      </c>
      <c r="Q20" s="6">
        <f>((Input!S20/2)+(Input!T20/2))*HLOOKUP($M20,Inflation!$A$8:$N$13,5,FALSE)</f>
        <v>0</v>
      </c>
      <c r="R20" s="6">
        <f>((Input!T20/2)+(Input!U20/2))*HLOOKUP($M20,Inflation!$A$8:$N$13,5,FALSE)</f>
        <v>0</v>
      </c>
      <c r="S20" s="6">
        <f>((Input!U20/2)+(Input!V20/2))*HLOOKUP($M20,Inflation!$A$8:$N$13,5,FALSE)</f>
        <v>0</v>
      </c>
      <c r="T20" s="6">
        <f>((Input!V20/2)+(Input!W20/2))*HLOOKUP($M20,Inflation!$A$8:$N$13,5,FALSE)</f>
        <v>0</v>
      </c>
    </row>
    <row r="21" spans="1:20">
      <c r="A21" s="6" t="str">
        <f>Input!A21</f>
        <v>IGBTs</v>
      </c>
      <c r="B21" s="14" t="str">
        <f>Input!B21</f>
        <v>nominal</v>
      </c>
      <c r="C21" s="6" t="str">
        <f>Input!D21</f>
        <v>Switchyard</v>
      </c>
      <c r="D21" s="6" t="str">
        <f>Input!E21</f>
        <v>Replacement</v>
      </c>
      <c r="E21" s="6"/>
      <c r="F21" s="6">
        <f>Input!G21*HLOOKUP(F$8,Inflation!$A$8:$N$13,5,FALSE)</f>
        <v>0</v>
      </c>
      <c r="G21" s="6">
        <f>Input!H21*HLOOKUP(G$8,Inflation!$A$8:$N$13,5,FALSE)</f>
        <v>286.03856179775289</v>
      </c>
      <c r="H21" s="6">
        <f>Input!I21*HLOOKUP(H$8,Inflation!$A$8:$N$13,5,FALSE)</f>
        <v>408.5909585878004</v>
      </c>
      <c r="I21" s="6">
        <f>Input!J21*HLOOKUP(I$8,Inflation!$A$8:$N$13,5,FALSE)</f>
        <v>20.004321599999979</v>
      </c>
      <c r="J21" s="6">
        <f>Input!K21*HLOOKUP(J$8,Inflation!$A$8:$N$13,5,FALSE)</f>
        <v>380</v>
      </c>
      <c r="L21" s="17"/>
      <c r="M21" s="17"/>
      <c r="N21" s="17"/>
      <c r="O21" s="17"/>
      <c r="P21" s="51"/>
      <c r="Q21" s="51"/>
      <c r="R21" s="51"/>
      <c r="S21" s="51"/>
      <c r="T21" s="51"/>
    </row>
    <row r="22" spans="1:20">
      <c r="A22" s="6" t="str">
        <f>Input!A22</f>
        <v>Control System - Interface Boards</v>
      </c>
      <c r="B22" s="14" t="str">
        <f>Input!B22</f>
        <v>nominal</v>
      </c>
      <c r="C22" s="6" t="str">
        <f>Input!D22</f>
        <v>Ancillary 15 - control system</v>
      </c>
      <c r="D22" s="6" t="str">
        <f>Input!E22</f>
        <v>Replacement</v>
      </c>
      <c r="E22" s="6"/>
      <c r="F22" s="6">
        <f>Input!G22*HLOOKUP(F$8,Inflation!$A$8:$N$13,5,FALSE)</f>
        <v>0</v>
      </c>
      <c r="G22" s="6">
        <f>Input!H22*HLOOKUP(G$8,Inflation!$A$8:$N$13,5,FALSE)</f>
        <v>66.440205650675082</v>
      </c>
      <c r="H22" s="6">
        <f>Input!I22*HLOOKUP(H$8,Inflation!$A$8:$N$13,5,FALSE)</f>
        <v>31.552706159889098</v>
      </c>
      <c r="I22" s="6">
        <f>Input!J22*HLOOKUP(I$8,Inflation!$A$8:$N$13,5,FALSE)</f>
        <v>0</v>
      </c>
      <c r="J22" s="6">
        <f>Input!K22*HLOOKUP(J$8,Inflation!$A$8:$N$13,5,FALSE)</f>
        <v>0</v>
      </c>
      <c r="L22" s="17"/>
      <c r="M22" s="17"/>
      <c r="N22" s="17"/>
      <c r="O22" s="17"/>
      <c r="P22" s="51"/>
      <c r="Q22" s="17"/>
      <c r="R22" s="17"/>
      <c r="S22" s="17"/>
      <c r="T22" s="17"/>
    </row>
    <row r="23" spans="1:20">
      <c r="A23" s="6" t="str">
        <f>Input!A23</f>
        <v>NSW runback</v>
      </c>
      <c r="B23" s="14" t="str">
        <f>Input!B23</f>
        <v>nominal</v>
      </c>
      <c r="C23" s="6" t="str">
        <f>Input!D23</f>
        <v>Ancillary 30</v>
      </c>
      <c r="D23" s="6" t="str">
        <f>Input!E23</f>
        <v>Replacement</v>
      </c>
      <c r="E23" s="6"/>
      <c r="F23" s="6">
        <f>Input!G23*HLOOKUP(F$8,Inflation!$A$8:$N$13,5,FALSE)</f>
        <v>0</v>
      </c>
      <c r="G23" s="6">
        <f>Input!H23*HLOOKUP(G$8,Inflation!$A$8:$N$13,5,FALSE)</f>
        <v>0</v>
      </c>
      <c r="H23" s="6">
        <f>Input!I23*HLOOKUP(H$8,Inflation!$A$8:$N$13,5,FALSE)</f>
        <v>0</v>
      </c>
      <c r="I23" s="6">
        <f>Input!J23*HLOOKUP(I$8,Inflation!$A$8:$N$13,5,FALSE)</f>
        <v>7.0966499999999995</v>
      </c>
      <c r="J23" s="6">
        <f>Input!K23*HLOOKUP(J$8,Inflation!$A$8:$N$13,5,FALSE)</f>
        <v>436.86649999999997</v>
      </c>
      <c r="L23" s="17"/>
      <c r="M23" s="17"/>
      <c r="N23" s="17"/>
      <c r="O23" s="17"/>
      <c r="P23" s="51"/>
      <c r="Q23" s="17"/>
      <c r="R23" s="17"/>
      <c r="S23" s="17"/>
      <c r="T23" s="17"/>
    </row>
    <row r="24" spans="1:20">
      <c r="A24" s="6" t="str">
        <f>Input!A24</f>
        <v>Positive ventilation</v>
      </c>
      <c r="B24" s="14" t="str">
        <f>Input!B24</f>
        <v>nominal</v>
      </c>
      <c r="C24" s="6" t="str">
        <f>Input!D24</f>
        <v>Ancillary 30</v>
      </c>
      <c r="D24" s="6" t="str">
        <f>Input!E24</f>
        <v>Replacement</v>
      </c>
      <c r="E24" s="6"/>
      <c r="F24" s="6">
        <f>Input!G24*HLOOKUP(F$8,Inflation!$A$8:$N$13,5,FALSE)</f>
        <v>0</v>
      </c>
      <c r="G24" s="6">
        <f>Input!H24*HLOOKUP(G$8,Inflation!$A$8:$N$13,5,FALSE)</f>
        <v>77.413901576806055</v>
      </c>
      <c r="H24" s="6">
        <f>Input!I24*HLOOKUP(H$8,Inflation!$A$8:$N$13,5,FALSE)</f>
        <v>89.33850856746767</v>
      </c>
      <c r="I24" s="6">
        <f>Input!J24*HLOOKUP(I$8,Inflation!$A$8:$N$13,5,FALSE)</f>
        <v>0</v>
      </c>
      <c r="J24" s="6">
        <f>Input!K24*HLOOKUP(J$8,Inflation!$A$8:$N$13,5,FALSE)</f>
        <v>0</v>
      </c>
      <c r="L24" s="17"/>
      <c r="M24" s="17"/>
      <c r="N24" s="17"/>
      <c r="O24" s="17"/>
      <c r="P24" s="17"/>
      <c r="Q24" s="17"/>
      <c r="R24" s="17"/>
      <c r="S24" s="17"/>
      <c r="T24" s="17"/>
    </row>
    <row r="25" spans="1:20">
      <c r="A25" s="6" t="str">
        <f>Input!A25</f>
        <v>Security fences</v>
      </c>
      <c r="B25" s="14" t="str">
        <f>Input!B25</f>
        <v>nominal</v>
      </c>
      <c r="C25" s="6" t="str">
        <f>Input!D25</f>
        <v>Switchyard</v>
      </c>
      <c r="D25" s="6" t="str">
        <f>Input!E25</f>
        <v>Non-network</v>
      </c>
      <c r="E25" s="6"/>
      <c r="F25" s="6">
        <f>Input!G25*HLOOKUP(F$8,Inflation!$A$8:$N$13,5,FALSE)</f>
        <v>0</v>
      </c>
      <c r="G25" s="6">
        <f>Input!H25*HLOOKUP(G$8,Inflation!$A$8:$N$13,5,FALSE)</f>
        <v>0</v>
      </c>
      <c r="H25" s="6">
        <f>Input!I25*HLOOKUP(H$8,Inflation!$A$8:$N$13,5,FALSE)</f>
        <v>0</v>
      </c>
      <c r="I25" s="6">
        <f>Input!J25*HLOOKUP(I$8,Inflation!$A$8:$N$13,5,FALSE)</f>
        <v>0</v>
      </c>
      <c r="J25" s="6">
        <f>Input!K25*HLOOKUP(J$8,Inflation!$A$8:$N$13,5,FALSE)</f>
        <v>0</v>
      </c>
      <c r="L25" s="17"/>
      <c r="M25" s="17"/>
      <c r="N25" s="17"/>
      <c r="O25" s="17"/>
      <c r="P25" s="17"/>
      <c r="Q25" s="17"/>
      <c r="R25" s="17"/>
      <c r="S25" s="17"/>
      <c r="T25" s="17"/>
    </row>
    <row r="26" spans="1:20">
      <c r="A26" s="6" t="str">
        <f>Input!A26</f>
        <v>Additional chillers</v>
      </c>
      <c r="B26" s="14" t="str">
        <f>Input!B26</f>
        <v>nominal</v>
      </c>
      <c r="C26" s="6" t="str">
        <f>Input!D26</f>
        <v>Ancillary 30</v>
      </c>
      <c r="D26" s="6" t="str">
        <f>Input!E26</f>
        <v>Replacement</v>
      </c>
      <c r="E26" s="6"/>
      <c r="F26" s="6">
        <f>Input!G26*HLOOKUP(F$8,Inflation!$A$8:$N$13,5,FALSE)</f>
        <v>0</v>
      </c>
      <c r="G26" s="6">
        <f>Input!H26*HLOOKUP(G$8,Inflation!$A$8:$N$13,5,FALSE)</f>
        <v>121.27436406436546</v>
      </c>
      <c r="H26" s="6">
        <f>Input!I26*HLOOKUP(H$8,Inflation!$A$8:$N$13,5,FALSE)</f>
        <v>168.70775513401108</v>
      </c>
      <c r="I26" s="6">
        <f>Input!J26*HLOOKUP(I$8,Inflation!$A$8:$N$13,5,FALSE)</f>
        <v>0</v>
      </c>
      <c r="J26" s="6">
        <f>Input!K26*HLOOKUP(J$8,Inflation!$A$8:$N$13,5,FALSE)</f>
        <v>0</v>
      </c>
      <c r="L26" s="17"/>
      <c r="M26" s="17"/>
      <c r="N26" s="17"/>
      <c r="O26" s="17"/>
      <c r="P26" s="17"/>
      <c r="Q26" s="17"/>
      <c r="R26" s="17"/>
      <c r="S26" s="17"/>
      <c r="T26" s="17"/>
    </row>
    <row r="27" spans="1:20">
      <c r="A27" s="6" t="str">
        <f>Input!A27</f>
        <v>Earth switches Berri</v>
      </c>
      <c r="B27" s="14" t="str">
        <f>Input!B27</f>
        <v>nominal</v>
      </c>
      <c r="C27" s="6" t="str">
        <f>Input!D27</f>
        <v>Switchyard</v>
      </c>
      <c r="D27" s="6" t="str">
        <f>Input!E27</f>
        <v>Replacement</v>
      </c>
      <c r="E27" s="6"/>
      <c r="F27" s="6">
        <f>Input!G27*HLOOKUP(F$8,Inflation!$A$8:$N$13,5,FALSE)</f>
        <v>0</v>
      </c>
      <c r="G27" s="6">
        <f>Input!H27*HLOOKUP(G$8,Inflation!$A$8:$N$13,5,FALSE)</f>
        <v>0</v>
      </c>
      <c r="H27" s="6">
        <f>Input!I27*HLOOKUP(H$8,Inflation!$A$8:$N$13,5,FALSE)</f>
        <v>91.793492786506462</v>
      </c>
      <c r="I27" s="6">
        <f>Input!J27*HLOOKUP(I$8,Inflation!$A$8:$N$13,5,FALSE)</f>
        <v>186.48934890000001</v>
      </c>
      <c r="J27" s="6">
        <f>Input!K27*HLOOKUP(J$8,Inflation!$A$8:$N$13,5,FALSE)</f>
        <v>1.3029200000000001</v>
      </c>
      <c r="L27" s="17"/>
      <c r="M27" s="17"/>
      <c r="N27" s="17"/>
      <c r="O27" s="17"/>
      <c r="P27" s="17"/>
      <c r="Q27" s="17"/>
      <c r="R27" s="17"/>
      <c r="S27" s="17"/>
      <c r="T27" s="17"/>
    </row>
    <row r="28" spans="1:20">
      <c r="A28" s="6" t="str">
        <f>Input!A28</f>
        <v>Earth switches Red Cliffs</v>
      </c>
      <c r="B28" s="14" t="str">
        <f>Input!B28</f>
        <v>nominal</v>
      </c>
      <c r="C28" s="6" t="str">
        <f>Input!D28</f>
        <v>Switchyard</v>
      </c>
      <c r="D28" s="6" t="str">
        <f>Input!E28</f>
        <v>Replacement</v>
      </c>
      <c r="E28" s="6"/>
      <c r="F28" s="6">
        <f>Input!G28*HLOOKUP(F$8,Inflation!$A$8:$N$13,5,FALSE)</f>
        <v>0</v>
      </c>
      <c r="G28" s="6">
        <f>Input!H28*HLOOKUP(G$8,Inflation!$A$8:$N$13,5,FALSE)</f>
        <v>0</v>
      </c>
      <c r="H28" s="6">
        <f>Input!I28*HLOOKUP(H$8,Inflation!$A$8:$N$13,5,FALSE)</f>
        <v>91.793492786506462</v>
      </c>
      <c r="I28" s="6">
        <f>Input!J28*HLOOKUP(I$8,Inflation!$A$8:$N$13,5,FALSE)</f>
        <v>186.48934890000001</v>
      </c>
      <c r="J28" s="6">
        <f>Input!K28*HLOOKUP(J$8,Inflation!$A$8:$N$13,5,FALSE)</f>
        <v>0</v>
      </c>
      <c r="L28" s="17"/>
      <c r="M28" s="17"/>
      <c r="N28" s="17"/>
      <c r="O28" s="17"/>
      <c r="P28" s="17"/>
      <c r="Q28" s="17"/>
      <c r="R28" s="17"/>
      <c r="S28" s="17"/>
      <c r="T28" s="17"/>
    </row>
    <row r="29" spans="1:20">
      <c r="A29" s="6" t="str">
        <f>Input!A29</f>
        <v>Critical spares</v>
      </c>
      <c r="B29" s="14" t="str">
        <f>Input!B29</f>
        <v>nominal</v>
      </c>
      <c r="C29" s="6" t="str">
        <f>Input!D29</f>
        <v>Switchyard</v>
      </c>
      <c r="D29" s="6" t="str">
        <f>Input!E29</f>
        <v>Replacement</v>
      </c>
      <c r="E29" s="6"/>
      <c r="F29" s="6">
        <f>Input!G29*HLOOKUP(F$8,Inflation!$A$8:$N$13,5,FALSE)</f>
        <v>0</v>
      </c>
      <c r="G29" s="6">
        <f>Input!H29*HLOOKUP(G$8,Inflation!$A$8:$N$13,5,FALSE)</f>
        <v>0</v>
      </c>
      <c r="H29" s="6">
        <f>Input!I29*HLOOKUP(H$8,Inflation!$A$8:$N$13,5,FALSE)</f>
        <v>0</v>
      </c>
      <c r="I29" s="6">
        <f>Input!J29*HLOOKUP(I$8,Inflation!$A$8:$N$13,5,FALSE)</f>
        <v>0</v>
      </c>
      <c r="J29" s="6">
        <f>Input!K29*HLOOKUP(J$8,Inflation!$A$8:$N$13,5,FALSE)</f>
        <v>17</v>
      </c>
      <c r="L29" s="17"/>
      <c r="M29" s="17"/>
      <c r="N29" s="17"/>
      <c r="O29" s="17"/>
      <c r="P29" s="17"/>
      <c r="Q29" s="17"/>
      <c r="R29" s="17"/>
      <c r="S29" s="17"/>
      <c r="T29" s="17"/>
    </row>
    <row r="30" spans="1:20">
      <c r="A30" s="6" t="str">
        <f>Input!A30</f>
        <v>Cable relocation</v>
      </c>
      <c r="B30" s="14" t="str">
        <f>Input!B30</f>
        <v>nominal</v>
      </c>
      <c r="C30" s="6" t="str">
        <f>Input!D30</f>
        <v>Transmission line</v>
      </c>
      <c r="D30" s="6" t="str">
        <f>Input!E30</f>
        <v>Replacement</v>
      </c>
      <c r="E30" s="6"/>
      <c r="F30" s="6">
        <f>Input!G30*HLOOKUP(F$8,Inflation!$A$8:$N$13,5,FALSE)</f>
        <v>0</v>
      </c>
      <c r="G30" s="6">
        <f>Input!H30*HLOOKUP(G$8,Inflation!$A$8:$N$13,5,FALSE)</f>
        <v>0</v>
      </c>
      <c r="H30" s="6">
        <f>Input!I30*HLOOKUP(H$8,Inflation!$A$8:$N$13,5,FALSE)</f>
        <v>0</v>
      </c>
      <c r="I30" s="6">
        <f>Input!J30*HLOOKUP(I$8,Inflation!$A$8:$N$13,5,FALSE)</f>
        <v>0</v>
      </c>
      <c r="J30" s="6">
        <f>Input!K30*HLOOKUP(J$8,Inflation!$A$8:$N$13,5,FALSE)</f>
        <v>16</v>
      </c>
      <c r="L30" s="17"/>
      <c r="M30" s="17"/>
      <c r="N30" s="17"/>
      <c r="O30" s="17"/>
      <c r="P30" s="17"/>
      <c r="Q30" s="17"/>
      <c r="R30" s="17"/>
      <c r="S30" s="17"/>
      <c r="T30" s="17"/>
    </row>
    <row r="31" spans="1:20">
      <c r="A31" s="6" t="str">
        <f>Input!A31</f>
        <v>Refurb rotating ancill equip</v>
      </c>
      <c r="B31" s="14" t="str">
        <f>Input!B31</f>
        <v>nominal</v>
      </c>
      <c r="C31" s="6" t="str">
        <f>Input!D31</f>
        <v>Inspection and test equipment</v>
      </c>
      <c r="D31" s="6" t="str">
        <f>Input!E31</f>
        <v>Replacement</v>
      </c>
      <c r="E31" s="6"/>
      <c r="F31" s="6">
        <f>Input!G31*HLOOKUP(F$8,Inflation!$A$8:$N$13,5,FALSE)</f>
        <v>0</v>
      </c>
      <c r="G31" s="6">
        <f>Input!H31*HLOOKUP(G$8,Inflation!$A$8:$N$13,5,FALSE)</f>
        <v>194.59179930617978</v>
      </c>
      <c r="H31" s="6">
        <f>Input!I31*HLOOKUP(H$8,Inflation!$A$8:$N$13,5,FALSE)</f>
        <v>0</v>
      </c>
      <c r="I31" s="6">
        <f>Input!J31*HLOOKUP(I$8,Inflation!$A$8:$N$13,5,FALSE)</f>
        <v>0</v>
      </c>
      <c r="J31" s="6">
        <f>Input!K31*HLOOKUP(J$8,Inflation!$A$8:$N$13,5,FALSE)</f>
        <v>0</v>
      </c>
      <c r="L31" s="17"/>
      <c r="M31" s="17"/>
      <c r="N31" s="17"/>
      <c r="O31" s="17"/>
      <c r="P31" s="17"/>
      <c r="Q31" s="17"/>
      <c r="R31" s="17"/>
      <c r="S31" s="17"/>
      <c r="T31" s="17"/>
    </row>
    <row r="32" spans="1:20">
      <c r="A32" s="6" t="str">
        <f>Input!A32</f>
        <v xml:space="preserve">Replacement failed test equipment </v>
      </c>
      <c r="B32" s="14" t="str">
        <f>Input!B32</f>
        <v>nominal</v>
      </c>
      <c r="C32" s="6" t="str">
        <f>Input!D32</f>
        <v>Inspection and test equipment</v>
      </c>
      <c r="D32" s="6" t="str">
        <f>Input!E32</f>
        <v>Replacement</v>
      </c>
      <c r="E32" s="6"/>
      <c r="F32" s="6">
        <f>Input!G32*HLOOKUP(F$8,Inflation!$A$8:$N$13,5,FALSE)</f>
        <v>0</v>
      </c>
      <c r="G32" s="6">
        <f>Input!H32*HLOOKUP(G$8,Inflation!$A$8:$N$13,5,FALSE)</f>
        <v>0</v>
      </c>
      <c r="H32" s="6">
        <f>Input!I32*HLOOKUP(H$8,Inflation!$A$8:$N$13,5,FALSE)</f>
        <v>34.637491358595199</v>
      </c>
      <c r="I32" s="6">
        <f>Input!J32*HLOOKUP(I$8,Inflation!$A$8:$N$13,5,FALSE)</f>
        <v>0</v>
      </c>
      <c r="J32" s="6">
        <f>Input!K32*HLOOKUP(J$8,Inflation!$A$8:$N$13,5,FALSE)</f>
        <v>0</v>
      </c>
      <c r="L32" s="17"/>
      <c r="M32" s="17"/>
      <c r="N32" s="17"/>
      <c r="O32" s="17"/>
      <c r="P32" s="17"/>
      <c r="Q32" s="17"/>
      <c r="R32" s="17"/>
      <c r="S32" s="17"/>
      <c r="T32" s="17"/>
    </row>
    <row r="33" spans="1:20">
      <c r="A33" s="6" t="str">
        <f>Input!A33</f>
        <v>Loom kit</v>
      </c>
      <c r="B33" s="14" t="str">
        <f>Input!B33</f>
        <v>nominal</v>
      </c>
      <c r="C33" s="6" t="str">
        <f>Input!D33</f>
        <v>Other operating assets</v>
      </c>
      <c r="D33" s="6" t="str">
        <f>Input!E33</f>
        <v>Replacement</v>
      </c>
      <c r="E33" s="6"/>
      <c r="F33" s="6">
        <f>Input!G33*HLOOKUP(F$8,Inflation!$A$8:$N$13,5,FALSE)</f>
        <v>0</v>
      </c>
      <c r="G33" s="6">
        <f>Input!H33*HLOOKUP(G$8,Inflation!$A$8:$N$13,5,FALSE)</f>
        <v>0</v>
      </c>
      <c r="H33" s="6">
        <f>Input!I33*HLOOKUP(H$8,Inflation!$A$8:$N$13,5,FALSE)</f>
        <v>15.687836146025878</v>
      </c>
      <c r="I33" s="6">
        <f>Input!J33*HLOOKUP(I$8,Inflation!$A$8:$N$13,5,FALSE)</f>
        <v>17.086522859999999</v>
      </c>
      <c r="J33" s="6">
        <f>Input!K33*HLOOKUP(J$8,Inflation!$A$8:$N$13,5,FALSE)</f>
        <v>0</v>
      </c>
      <c r="L33" s="17"/>
      <c r="M33" s="17"/>
      <c r="N33" s="17"/>
      <c r="O33" s="17"/>
      <c r="P33" s="17"/>
      <c r="Q33" s="17"/>
      <c r="R33" s="17"/>
      <c r="S33" s="17"/>
      <c r="T33" s="17"/>
    </row>
    <row r="34" spans="1:20">
      <c r="A34" s="6" t="str">
        <f>Input!A34</f>
        <v xml:space="preserve">Sundry Assets </v>
      </c>
      <c r="B34" s="14" t="str">
        <f>Input!B34</f>
        <v>nominal</v>
      </c>
      <c r="C34" s="6" t="str">
        <f>Input!D34</f>
        <v>Other operating assets</v>
      </c>
      <c r="D34" s="6" t="str">
        <f>Input!E34</f>
        <v>Replacement</v>
      </c>
      <c r="E34" s="6"/>
      <c r="F34" s="6">
        <f>Input!G34*HLOOKUP(F$8,Inflation!$A$8:$N$13,5,FALSE)</f>
        <v>72.973661758064523</v>
      </c>
      <c r="G34" s="6">
        <f>Input!H34*HLOOKUP(G$8,Inflation!$A$8:$N$13,5,FALSE)</f>
        <v>0</v>
      </c>
      <c r="H34" s="6">
        <f>Input!I34*HLOOKUP(H$8,Inflation!$A$8:$N$13,5,FALSE)</f>
        <v>0</v>
      </c>
      <c r="I34" s="6">
        <f>Input!J34*HLOOKUP(I$8,Inflation!$A$8:$N$13,5,FALSE)</f>
        <v>0</v>
      </c>
      <c r="J34" s="6">
        <f>Input!K34*HLOOKUP(J$8,Inflation!$A$8:$N$13,5,FALSE)</f>
        <v>0</v>
      </c>
      <c r="L34" s="17"/>
      <c r="M34" s="17"/>
      <c r="N34" s="17"/>
      <c r="O34" s="17"/>
      <c r="P34" s="17"/>
      <c r="Q34" s="17"/>
      <c r="R34" s="17"/>
      <c r="S34" s="17"/>
      <c r="T34" s="17"/>
    </row>
    <row r="35" spans="1:20" s="17" customFormat="1">
      <c r="A35" s="6" t="str">
        <f>Input!A35</f>
        <v>Site security enhancement</v>
      </c>
      <c r="B35" s="14" t="str">
        <f>Input!B35</f>
        <v>nominal</v>
      </c>
      <c r="C35" s="6" t="str">
        <f>Input!D35</f>
        <v>Other operating assets</v>
      </c>
      <c r="D35" s="6" t="str">
        <f>Input!E35</f>
        <v>Replacement</v>
      </c>
      <c r="E35" s="6"/>
      <c r="F35" s="6">
        <f>Input!G35*HLOOKUP(F$8,Inflation!$A$8:$N$13,5,FALSE)</f>
        <v>0</v>
      </c>
      <c r="G35" s="6">
        <f>Input!H35*HLOOKUP(G$8,Inflation!$A$8:$N$13,5,FALSE)</f>
        <v>0</v>
      </c>
      <c r="H35" s="6">
        <f>Input!I35*HLOOKUP(H$8,Inflation!$A$8:$N$13,5,FALSE)</f>
        <v>0</v>
      </c>
      <c r="I35" s="6">
        <f>Input!J35*HLOOKUP(I$8,Inflation!$A$8:$N$13,5,FALSE)</f>
        <v>0</v>
      </c>
      <c r="J35" s="6">
        <f>Input!K35*HLOOKUP(J$8,Inflation!$A$8:$N$13,5,FALSE)</f>
        <v>935</v>
      </c>
    </row>
    <row r="36" spans="1:20" s="17" customFormat="1">
      <c r="A36" s="6" t="str">
        <f>Input!A36</f>
        <v>Other minor capital works</v>
      </c>
      <c r="B36" s="14" t="str">
        <f>Input!B36</f>
        <v>nominal</v>
      </c>
      <c r="C36" s="6" t="str">
        <f>Input!D36</f>
        <v>Other operating assets</v>
      </c>
      <c r="D36" s="6" t="str">
        <f>Input!E36</f>
        <v>Replacement</v>
      </c>
      <c r="E36" s="6"/>
      <c r="F36" s="6">
        <f>Input!G36*HLOOKUP(F$8,Inflation!$A$8:$N$13,5,FALSE)</f>
        <v>0</v>
      </c>
      <c r="G36" s="6">
        <f>Input!H36*HLOOKUP(G$8,Inflation!$A$8:$N$13,5,FALSE)</f>
        <v>0</v>
      </c>
      <c r="H36" s="6">
        <f>Input!I36*HLOOKUP(H$8,Inflation!$A$8:$N$13,5,FALSE)</f>
        <v>0</v>
      </c>
      <c r="I36" s="6">
        <f>Input!J36*HLOOKUP(I$8,Inflation!$A$8:$N$13,5,FALSE)</f>
        <v>52.737489420000003</v>
      </c>
      <c r="J36" s="6">
        <f>Input!K36*HLOOKUP(J$8,Inflation!$A$8:$N$13,5,FALSE)</f>
        <v>46.879949999999994</v>
      </c>
    </row>
    <row r="37" spans="1:20" s="17" customFormat="1">
      <c r="A37" s="6" t="str">
        <f>Input!A37</f>
        <v xml:space="preserve">Fire Suppression </v>
      </c>
      <c r="B37" s="14" t="str">
        <f>Input!B37</f>
        <v>nominal</v>
      </c>
      <c r="C37" s="6" t="str">
        <f>Input!D37</f>
        <v>Other operating assets</v>
      </c>
      <c r="D37" s="6" t="str">
        <f>Input!E37</f>
        <v>Replacement</v>
      </c>
      <c r="E37" s="6"/>
      <c r="F37" s="6">
        <f>Input!G37*HLOOKUP(F$8,Inflation!$A$8:$N$13,5,FALSE)</f>
        <v>0</v>
      </c>
      <c r="G37" s="6">
        <f>Input!H37*HLOOKUP(G$8,Inflation!$A$8:$N$13,5,FALSE)</f>
        <v>0</v>
      </c>
      <c r="H37" s="6">
        <f>Input!I37*HLOOKUP(H$8,Inflation!$A$8:$N$13,5,FALSE)</f>
        <v>0</v>
      </c>
      <c r="I37" s="6">
        <f>Input!J37*HLOOKUP(I$8,Inflation!$A$8:$N$13,5,FALSE)</f>
        <v>0</v>
      </c>
      <c r="J37" s="6">
        <f>Input!K37*HLOOKUP(J$8,Inflation!$A$8:$N$13,5,FALSE)</f>
        <v>9585.4962915384622</v>
      </c>
    </row>
    <row r="38" spans="1:20" s="17" customFormat="1">
      <c r="A38" s="6" t="str">
        <f>Input!A38</f>
        <v>Lifting hoist</v>
      </c>
      <c r="B38" s="14" t="str">
        <f>Input!B38</f>
        <v>nominal</v>
      </c>
      <c r="C38" s="6" t="str">
        <f>Input!D38</f>
        <v>Other operating assets</v>
      </c>
      <c r="D38" s="6" t="str">
        <f>Input!E38</f>
        <v>Replacement</v>
      </c>
      <c r="E38" s="6"/>
      <c r="F38" s="6">
        <f>Input!G38*HLOOKUP(F$8,Inflation!$A$8:$N$13,5,FALSE)</f>
        <v>0</v>
      </c>
      <c r="G38" s="6">
        <f>Input!H38*HLOOKUP(G$8,Inflation!$A$8:$N$13,5,FALSE)</f>
        <v>0</v>
      </c>
      <c r="H38" s="6">
        <f>Input!I38*HLOOKUP(H$8,Inflation!$A$8:$N$13,5,FALSE)</f>
        <v>0</v>
      </c>
      <c r="I38" s="6">
        <f>Input!J38*HLOOKUP(I$8,Inflation!$A$8:$N$13,5,FALSE)</f>
        <v>0</v>
      </c>
      <c r="J38" s="6">
        <f>Input!K38*HLOOKUP(J$8,Inflation!$A$8:$N$13,5,FALSE)</f>
        <v>0</v>
      </c>
    </row>
    <row r="39" spans="1:20" s="17" customFormat="1">
      <c r="A39" s="6" t="str">
        <f>Input!A39</f>
        <v>Work Station Computers</v>
      </c>
      <c r="B39" s="14" t="str">
        <f>Input!B39</f>
        <v>nominal</v>
      </c>
      <c r="C39" s="6" t="str">
        <f>Input!D39</f>
        <v>Office machines</v>
      </c>
      <c r="D39" s="6" t="str">
        <f>Input!E39</f>
        <v>Non-network</v>
      </c>
      <c r="E39" s="6"/>
      <c r="F39" s="6">
        <f>Input!G39*HLOOKUP(F$8,Inflation!$A$8:$N$13,5,FALSE)</f>
        <v>0</v>
      </c>
      <c r="G39" s="6">
        <f>Input!H39*HLOOKUP(G$8,Inflation!$A$8:$N$13,5,FALSE)</f>
        <v>0</v>
      </c>
      <c r="H39" s="6">
        <f>Input!I39*HLOOKUP(H$8,Inflation!$A$8:$N$13,5,FALSE)</f>
        <v>1.0228776255083178</v>
      </c>
      <c r="I39" s="6">
        <f>Input!J39*HLOOKUP(I$8,Inflation!$A$8:$N$13,5,FALSE)</f>
        <v>2.4693088200000002</v>
      </c>
      <c r="J39" s="6">
        <f>Input!K39*HLOOKUP(J$8,Inflation!$A$8:$N$13,5,FALSE)</f>
        <v>0</v>
      </c>
    </row>
    <row r="40" spans="1:20" s="17" customFormat="1">
      <c r="A40" s="6" t="str">
        <f>Input!A40</f>
        <v>FRACAS maintenance system</v>
      </c>
      <c r="B40" s="14" t="str">
        <f>Input!B40</f>
        <v>nominal</v>
      </c>
      <c r="C40" s="6" t="str">
        <f>Input!D40</f>
        <v>Other operating assets</v>
      </c>
      <c r="D40" s="6" t="str">
        <f>Input!E40</f>
        <v>Non-network</v>
      </c>
      <c r="E40" s="6"/>
      <c r="F40" s="6">
        <f>Input!G40*HLOOKUP(F$8,Inflation!$A$8:$N$13,5,FALSE)</f>
        <v>0</v>
      </c>
      <c r="G40" s="6">
        <f>Input!H40*HLOOKUP(G$8,Inflation!$A$8:$N$13,5,FALSE)</f>
        <v>0</v>
      </c>
      <c r="H40" s="6">
        <f>Input!I40*HLOOKUP(H$8,Inflation!$A$8:$N$13,5,FALSE)</f>
        <v>0</v>
      </c>
      <c r="I40" s="6">
        <f>Input!J40*HLOOKUP(I$8,Inflation!$A$8:$N$13,5,FALSE)</f>
        <v>0</v>
      </c>
      <c r="J40" s="6">
        <f>Input!K40*HLOOKUP(J$8,Inflation!$A$8:$N$13,5,FALSE)</f>
        <v>0</v>
      </c>
    </row>
    <row r="41" spans="1:20" s="17" customFormat="1">
      <c r="A41" s="6" t="str">
        <f>Input!A41</f>
        <v xml:space="preserve">Berri walkway </v>
      </c>
      <c r="B41" s="14" t="str">
        <f>Input!B41</f>
        <v>nominal</v>
      </c>
      <c r="C41" s="6" t="str">
        <f>Input!D41</f>
        <v>Ancillary 30</v>
      </c>
      <c r="D41" s="6" t="str">
        <f>Input!E41</f>
        <v>Non-network</v>
      </c>
      <c r="E41" s="6"/>
      <c r="F41" s="6">
        <f>Input!G41*HLOOKUP(F$8,Inflation!$A$8:$N$13,5,FALSE)</f>
        <v>0</v>
      </c>
      <c r="G41" s="6">
        <f>Input!H41*HLOOKUP(G$8,Inflation!$A$8:$N$13,5,FALSE)</f>
        <v>0</v>
      </c>
      <c r="H41" s="6">
        <f>Input!I41*HLOOKUP(H$8,Inflation!$A$8:$N$13,5,FALSE)</f>
        <v>1.7531509242144181</v>
      </c>
      <c r="I41" s="6">
        <f>Input!J41*HLOOKUP(I$8,Inflation!$A$8:$N$13,5,FALSE)</f>
        <v>0</v>
      </c>
      <c r="J41" s="6">
        <f>Input!K41*HLOOKUP(J$8,Inflation!$A$8:$N$13,5,FALSE)</f>
        <v>0</v>
      </c>
    </row>
    <row r="42" spans="1:20" s="17" customFormat="1">
      <c r="A42" s="6" t="str">
        <f>Input!A42</f>
        <v xml:space="preserve">Building </v>
      </c>
      <c r="B42" s="14" t="str">
        <f>Input!B42</f>
        <v>nominal</v>
      </c>
      <c r="C42" s="6" t="str">
        <f>Input!D42</f>
        <v>Other operating assets</v>
      </c>
      <c r="D42" s="6" t="str">
        <f>Input!E42</f>
        <v>Non-network</v>
      </c>
      <c r="E42" s="6"/>
      <c r="F42" s="6">
        <f>Input!G42*HLOOKUP(F$8,Inflation!$A$8:$N$13,5,FALSE)</f>
        <v>0</v>
      </c>
      <c r="G42" s="6">
        <f>Input!H42*HLOOKUP(G$8,Inflation!$A$8:$N$13,5,FALSE)</f>
        <v>0</v>
      </c>
      <c r="H42" s="6">
        <f>Input!I42*HLOOKUP(H$8,Inflation!$A$8:$N$13,5,FALSE)</f>
        <v>19.910202749722739</v>
      </c>
      <c r="I42" s="6">
        <f>Input!J42*HLOOKUP(I$8,Inflation!$A$8:$N$13,5,FALSE)</f>
        <v>26.711700840000002</v>
      </c>
      <c r="J42" s="6">
        <f>Input!K42*HLOOKUP(J$8,Inflation!$A$8:$N$13,5,FALSE)</f>
        <v>0</v>
      </c>
    </row>
    <row r="43" spans="1:20">
      <c r="A43" s="6" t="str">
        <f>Input!A43</f>
        <v xml:space="preserve">Revenue proposal costs </v>
      </c>
      <c r="B43" s="14" t="str">
        <f>Input!B43</f>
        <v>nominal</v>
      </c>
      <c r="C43" s="6" t="str">
        <f>Input!D43</f>
        <v>Other operating assets</v>
      </c>
      <c r="D43" s="6" t="str">
        <f>Input!E43</f>
        <v>Non-network</v>
      </c>
      <c r="E43" s="6"/>
      <c r="F43" s="6">
        <f>Input!G43*HLOOKUP(F$8,Inflation!$A$8:$N$13,5,FALSE)</f>
        <v>0</v>
      </c>
      <c r="G43" s="6">
        <f>Input!H43*HLOOKUP(G$8,Inflation!$A$8:$N$13,5,FALSE)</f>
        <v>0</v>
      </c>
      <c r="H43" s="6">
        <f>Input!I43*HLOOKUP(H$8,Inflation!$A$8:$N$13,5,FALSE)</f>
        <v>0</v>
      </c>
      <c r="I43" s="6">
        <f>Input!J43*HLOOKUP(I$8,Inflation!$A$8:$N$13,5,FALSE)</f>
        <v>24.895241999999996</v>
      </c>
      <c r="J43" s="6">
        <f>Input!K43*HLOOKUP(J$8,Inflation!$A$8:$N$13,5,FALSE)</f>
        <v>0</v>
      </c>
    </row>
    <row r="44" spans="1:20">
      <c r="A44" s="6" t="str">
        <f>Input!A44</f>
        <v xml:space="preserve">Industrial batteries </v>
      </c>
      <c r="B44" s="14" t="str">
        <f>Input!B44</f>
        <v>nominal</v>
      </c>
      <c r="C44" s="6" t="str">
        <f>Input!D44</f>
        <v>Other operating assets</v>
      </c>
      <c r="D44" s="6" t="str">
        <f>Input!E44</f>
        <v>Replacement</v>
      </c>
      <c r="E44" s="6"/>
      <c r="F44" s="6">
        <f>Input!G44*HLOOKUP(F$8,Inflation!$A$8:$N$13,5,FALSE)</f>
        <v>0</v>
      </c>
      <c r="G44" s="6">
        <f>Input!H44*HLOOKUP(G$8,Inflation!$A$8:$N$13,5,FALSE)</f>
        <v>0</v>
      </c>
      <c r="H44" s="6">
        <f>Input!I44*HLOOKUP(H$8,Inflation!$A$8:$N$13,5,FALSE)</f>
        <v>0</v>
      </c>
      <c r="I44" s="6">
        <f>Input!J44*HLOOKUP(I$8,Inflation!$A$8:$N$13,5,FALSE)</f>
        <v>59.847479999999997</v>
      </c>
      <c r="J44" s="6">
        <f>Input!K44*HLOOKUP(J$8,Inflation!$A$8:$N$13,5,FALSE)</f>
        <v>0</v>
      </c>
    </row>
    <row r="45" spans="1:20" s="17" customFormat="1">
      <c r="A45" s="6" t="str">
        <f>Input!A45</f>
        <v>IGBTs</v>
      </c>
      <c r="B45" s="14" t="str">
        <f>Input!B45</f>
        <v>nominal</v>
      </c>
      <c r="C45" s="6" t="str">
        <f>Input!D45</f>
        <v>Other operating assets</v>
      </c>
      <c r="D45" s="6" t="str">
        <f>Input!E45</f>
        <v>Replacement</v>
      </c>
      <c r="E45" s="6"/>
      <c r="F45" s="6">
        <f>Input!G45*HLOOKUP(F$8,Inflation!$A$8:$N$13,5,FALSE)</f>
        <v>84.587037096774196</v>
      </c>
      <c r="G45" s="6">
        <f>Input!H45*HLOOKUP(G$8,Inflation!$A$8:$N$13,5,FALSE)</f>
        <v>0</v>
      </c>
      <c r="H45" s="6">
        <f>Input!I45*HLOOKUP(H$8,Inflation!$A$8:$N$13,5,FALSE)</f>
        <v>0</v>
      </c>
      <c r="I45" s="6">
        <f>Input!J45*HLOOKUP(I$8,Inflation!$A$8:$N$13,5,FALSE)</f>
        <v>0</v>
      </c>
      <c r="J45" s="6">
        <f>Input!K45*HLOOKUP(J$8,Inflation!$A$8:$N$13,5,FALSE)</f>
        <v>0</v>
      </c>
    </row>
    <row r="46" spans="1:20" s="17" customFormat="1">
      <c r="A46" s="6" t="str">
        <f>Input!A46</f>
        <v>Refurb rotating ancill equip</v>
      </c>
      <c r="B46" s="14" t="str">
        <f>Input!B46</f>
        <v>nominal</v>
      </c>
      <c r="C46" s="6" t="str">
        <f>Input!D46</f>
        <v>Other operating assets</v>
      </c>
      <c r="D46" s="6" t="str">
        <f>Input!E46</f>
        <v>Replacement</v>
      </c>
      <c r="E46" s="6"/>
      <c r="F46" s="6">
        <f>Input!G46*HLOOKUP(F$8,Inflation!$A$8:$N$13,5,FALSE)</f>
        <v>187.45641682258065</v>
      </c>
      <c r="G46" s="6">
        <f>Input!H46*HLOOKUP(G$8,Inflation!$A$8:$N$13,5,FALSE)</f>
        <v>0</v>
      </c>
      <c r="H46" s="6">
        <f>Input!I46*HLOOKUP(H$8,Inflation!$A$8:$N$13,5,FALSE)</f>
        <v>0</v>
      </c>
      <c r="I46" s="6">
        <f>Input!J46*HLOOKUP(I$8,Inflation!$A$8:$N$13,5,FALSE)</f>
        <v>0</v>
      </c>
      <c r="J46" s="6">
        <f>Input!K46*HLOOKUP(J$8,Inflation!$A$8:$N$13,5,FALSE)</f>
        <v>0</v>
      </c>
    </row>
    <row r="47" spans="1:20" s="17" customFormat="1">
      <c r="A47" s="6" t="str">
        <f>Input!A47</f>
        <v>Switchyard works</v>
      </c>
      <c r="B47" s="14" t="str">
        <f>Input!B47</f>
        <v>nominal</v>
      </c>
      <c r="C47" s="6" t="str">
        <f>Input!D47</f>
        <v>Switchyard</v>
      </c>
      <c r="D47" s="6" t="str">
        <f>Input!E47</f>
        <v>Replacement</v>
      </c>
      <c r="E47" s="6"/>
      <c r="F47" s="6">
        <f>Input!G47*HLOOKUP(F$8,Inflation!$A$8:$N$13,5,FALSE)</f>
        <v>0</v>
      </c>
      <c r="G47" s="6">
        <f>Input!H47*HLOOKUP(G$8,Inflation!$A$8:$N$13,5,FALSE)</f>
        <v>0</v>
      </c>
      <c r="H47" s="6">
        <f>Input!I47*HLOOKUP(H$8,Inflation!$A$8:$N$13,5,FALSE)</f>
        <v>0</v>
      </c>
      <c r="I47" s="6">
        <f>Input!J47*HLOOKUP(I$8,Inflation!$A$8:$N$13,5,FALSE)</f>
        <v>280.28403947999999</v>
      </c>
      <c r="J47" s="6">
        <f>Input!K47*HLOOKUP(J$8,Inflation!$A$8:$N$13,5,FALSE)</f>
        <v>0</v>
      </c>
    </row>
    <row r="48" spans="1:20" s="17" customFormat="1">
      <c r="A48" s="6"/>
      <c r="B48" s="14"/>
      <c r="C48" s="6"/>
      <c r="D48" s="6"/>
      <c r="E48" s="6"/>
      <c r="F48" s="6"/>
      <c r="G48" s="6"/>
      <c r="H48" s="6"/>
      <c r="I48" s="6"/>
      <c r="J48" s="6"/>
    </row>
    <row r="49" spans="1:26" ht="19.5">
      <c r="A49" s="2" t="s">
        <v>6</v>
      </c>
      <c r="B49" s="2"/>
      <c r="C49" s="2"/>
      <c r="D49" s="2"/>
      <c r="E49" s="2"/>
      <c r="F49" s="2"/>
      <c r="G49" s="2"/>
      <c r="H49" s="2"/>
      <c r="I49" s="2"/>
      <c r="J49" s="2"/>
      <c r="K49" s="2"/>
      <c r="L49" s="2"/>
      <c r="M49" s="2"/>
      <c r="N49" s="2"/>
      <c r="O49" s="2"/>
      <c r="P49" s="2"/>
      <c r="Q49" s="2"/>
      <c r="R49" s="2"/>
      <c r="S49" s="2"/>
      <c r="T49" s="2"/>
      <c r="U49" s="2"/>
      <c r="V49" s="2"/>
      <c r="W49" s="2"/>
      <c r="X49" s="2"/>
      <c r="Y49" s="2"/>
      <c r="Z49" s="2"/>
    </row>
    <row r="50" spans="1:26" ht="16.5">
      <c r="A50" s="4" t="s">
        <v>35</v>
      </c>
      <c r="B50" s="4"/>
      <c r="C50" s="4"/>
      <c r="D50" s="4"/>
      <c r="E50" s="4"/>
      <c r="F50" s="4"/>
      <c r="G50" s="4"/>
      <c r="H50" s="4"/>
      <c r="I50" s="4"/>
      <c r="J50" s="4"/>
    </row>
    <row r="51" spans="1:26" ht="14.25">
      <c r="A51" s="3" t="str">
        <f>A8</f>
        <v>Project</v>
      </c>
      <c r="B51" s="3" t="str">
        <f>B8</f>
        <v>$</v>
      </c>
      <c r="C51" s="3" t="str">
        <f>C8</f>
        <v>Asset Class</v>
      </c>
      <c r="D51" s="3" t="str">
        <f>D8</f>
        <v>Asset Driver</v>
      </c>
      <c r="E51" s="3"/>
      <c r="F51" s="3" t="str">
        <f>F8</f>
        <v>13/14</v>
      </c>
      <c r="G51" s="3" t="str">
        <f>G8</f>
        <v>14/15</v>
      </c>
      <c r="H51" s="3" t="str">
        <f>H8</f>
        <v>15/16</v>
      </c>
      <c r="I51" s="3" t="str">
        <f>I8</f>
        <v>16/17</v>
      </c>
      <c r="J51" s="3" t="str">
        <f>J8</f>
        <v>17/18</v>
      </c>
    </row>
    <row r="52" spans="1:26">
      <c r="A52" s="6" t="str">
        <f>Input!A53</f>
        <v>Expansion</v>
      </c>
      <c r="B52" s="14" t="s">
        <v>61</v>
      </c>
      <c r="D52" s="6" t="str">
        <f>A52</f>
        <v>Expansion</v>
      </c>
      <c r="F52" s="44">
        <f>Input!G53*HLOOKUP($B52,Inflation!$A$8:$N$13,5,FALSE)</f>
        <v>0</v>
      </c>
      <c r="G52" s="44">
        <f>Input!H53*HLOOKUP($B52,Inflation!$A$8:$N$13,5,FALSE)</f>
        <v>0</v>
      </c>
      <c r="H52" s="44">
        <f>Input!I53*HLOOKUP($B52,Inflation!$A$8:$N$13,5,FALSE)</f>
        <v>0</v>
      </c>
      <c r="I52" s="44">
        <f>Input!J53*HLOOKUP($B52,Inflation!$A$8:$N$13,5,FALSE)</f>
        <v>0</v>
      </c>
      <c r="J52" s="44">
        <f>Input!K53*HLOOKUP($B52,Inflation!$A$8:$N$13,5,FALSE)</f>
        <v>0</v>
      </c>
    </row>
    <row r="53" spans="1:26">
      <c r="A53" s="6" t="str">
        <f>Input!A54</f>
        <v>Replacement</v>
      </c>
      <c r="B53" s="14" t="s">
        <v>61</v>
      </c>
      <c r="D53" s="6" t="str">
        <f>A53</f>
        <v>Replacement</v>
      </c>
      <c r="F53" s="44">
        <f>Input!G54*HLOOKUP($B53,Inflation!$A$8:$N$13,5,FALSE)</f>
        <v>1878.2399938024491</v>
      </c>
      <c r="G53" s="44">
        <f>Input!H54*HLOOKUP($B53,Inflation!$A$8:$N$13,5,FALSE)</f>
        <v>1422.6281402519294</v>
      </c>
      <c r="H53" s="44">
        <f>Input!I54*HLOOKUP($B53,Inflation!$A$8:$N$13,5,FALSE)</f>
        <v>1837.9229645218031</v>
      </c>
      <c r="I53" s="44">
        <f>Input!J54*HLOOKUP($B53,Inflation!$A$8:$N$13,5,FALSE)</f>
        <v>466.13533003165742</v>
      </c>
      <c r="J53" s="44">
        <f>Input!K54*HLOOKUP($B53,Inflation!$A$8:$N$13,5,FALSE)</f>
        <v>574.83628468640961</v>
      </c>
    </row>
    <row r="54" spans="1:26">
      <c r="A54" s="6" t="str">
        <f>Input!A55</f>
        <v>Non-Network</v>
      </c>
      <c r="B54" s="14" t="s">
        <v>61</v>
      </c>
      <c r="D54" s="6" t="str">
        <f>A54</f>
        <v>Non-Network</v>
      </c>
      <c r="F54" s="44">
        <f>Input!G55*HLOOKUP($B54,Inflation!$A$8:$N$13,5,FALSE)</f>
        <v>17.599538921498226</v>
      </c>
      <c r="G54" s="44">
        <f>Input!H55*HLOOKUP($B54,Inflation!$A$8:$N$13,5,FALSE)</f>
        <v>6.0040045655501206</v>
      </c>
      <c r="H54" s="44">
        <f>Input!I55*HLOOKUP($B54,Inflation!$A$8:$N$13,5,FALSE)</f>
        <v>0</v>
      </c>
      <c r="I54" s="44">
        <f>Input!J55*HLOOKUP($B54,Inflation!$A$8:$N$13,5,FALSE)</f>
        <v>0</v>
      </c>
      <c r="J54" s="44">
        <f>Input!K55*HLOOKUP($B54,Inflation!$A$8:$N$13,5,FALSE)</f>
        <v>0</v>
      </c>
    </row>
    <row r="55" spans="1:26">
      <c r="A55" s="17"/>
      <c r="B55" s="54"/>
    </row>
    <row r="56" spans="1:26">
      <c r="A56" s="6" t="str">
        <f>Input!A57</f>
        <v>Site Security</v>
      </c>
      <c r="B56" s="14" t="s">
        <v>61</v>
      </c>
      <c r="C56" s="6" t="str">
        <f>Input!D57</f>
        <v>Ancillary 30</v>
      </c>
      <c r="D56" s="6" t="str">
        <f>Input!E57</f>
        <v>Replacement</v>
      </c>
      <c r="E56" s="6">
        <f>Input!F57</f>
        <v>0</v>
      </c>
      <c r="F56" s="44">
        <f>Input!G57*HLOOKUP($B56,Inflation!$A$8:$N$13,5,FALSE)</f>
        <v>1067.078747843786</v>
      </c>
      <c r="G56" s="44">
        <f>Input!H57*HLOOKUP($B56,Inflation!$A$8:$N$13,5,FALSE)</f>
        <v>0</v>
      </c>
      <c r="H56" s="44">
        <f>Input!I57*HLOOKUP($B56,Inflation!$A$8:$N$13,5,FALSE)</f>
        <v>0</v>
      </c>
      <c r="I56" s="44">
        <f>Input!J57*HLOOKUP($B56,Inflation!$A$8:$N$13,5,FALSE)</f>
        <v>0</v>
      </c>
      <c r="J56" s="44">
        <f>Input!K57*HLOOKUP($B56,Inflation!$A$8:$N$13,5,FALSE)</f>
        <v>0</v>
      </c>
    </row>
    <row r="57" spans="1:26">
      <c r="A57" s="6" t="str">
        <f>Input!A58</f>
        <v>IGBTs</v>
      </c>
      <c r="B57" s="14" t="s">
        <v>61</v>
      </c>
      <c r="C57" s="6" t="str">
        <f>Input!D58</f>
        <v>Ancillary 30</v>
      </c>
      <c r="D57" s="6" t="str">
        <f>Input!E58</f>
        <v>Replacement</v>
      </c>
      <c r="E57" s="6">
        <f>Input!F58</f>
        <v>0</v>
      </c>
      <c r="F57" s="44">
        <f>Input!G58*HLOOKUP($B57,Inflation!$A$8:$N$13,5,FALSE)</f>
        <v>78.767720309179694</v>
      </c>
      <c r="G57" s="44">
        <f>Input!H58*HLOOKUP($B57,Inflation!$A$8:$N$13,5,FALSE)</f>
        <v>78.767720309179694</v>
      </c>
      <c r="H57" s="44">
        <f>Input!I58*HLOOKUP($B57,Inflation!$A$8:$N$13,5,FALSE)</f>
        <v>78.767720309179694</v>
      </c>
      <c r="I57" s="44">
        <f>Input!J58*HLOOKUP($B57,Inflation!$A$8:$N$13,5,FALSE)</f>
        <v>78.767720309179694</v>
      </c>
      <c r="J57" s="44">
        <f>Input!K58*HLOOKUP($B57,Inflation!$A$8:$N$13,5,FALSE)</f>
        <v>78.767720309179694</v>
      </c>
    </row>
    <row r="78" spans="1:26" s="17" customFormat="1" ht="19.5">
      <c r="A78" s="2" t="s">
        <v>17</v>
      </c>
      <c r="B78" s="2"/>
      <c r="C78" s="2"/>
      <c r="D78" s="2"/>
      <c r="E78" s="2"/>
      <c r="F78" s="2"/>
      <c r="G78" s="2"/>
      <c r="H78" s="2"/>
      <c r="I78" s="2"/>
      <c r="J78" s="2"/>
      <c r="K78" s="2"/>
      <c r="L78" s="2"/>
      <c r="M78" s="2"/>
      <c r="N78" s="2"/>
      <c r="O78" s="2"/>
      <c r="P78" s="2"/>
      <c r="Q78" s="2"/>
      <c r="R78" s="2"/>
      <c r="S78" s="2"/>
      <c r="T78" s="2"/>
      <c r="U78" s="2"/>
      <c r="V78" s="2"/>
      <c r="W78" s="2"/>
      <c r="X78" s="2"/>
      <c r="Y78" s="2"/>
      <c r="Z78" s="2"/>
    </row>
    <row r="79" spans="1:26" s="17" customFormat="1" ht="14.25">
      <c r="A79" s="3"/>
      <c r="B79" s="3"/>
      <c r="C79" s="3"/>
      <c r="D79" s="3"/>
      <c r="E79" s="3" t="str">
        <f>F8</f>
        <v>13/14</v>
      </c>
      <c r="F79" s="3" t="str">
        <f>G8</f>
        <v>14/15</v>
      </c>
      <c r="G79" s="3" t="str">
        <f>H8</f>
        <v>15/16</v>
      </c>
      <c r="H79" s="3" t="str">
        <f>I8</f>
        <v>16/17</v>
      </c>
      <c r="I79" s="3" t="str">
        <f>J8</f>
        <v>17/18</v>
      </c>
      <c r="J79" s="3" t="s">
        <v>14</v>
      </c>
      <c r="K79" s="3"/>
      <c r="L79" s="3"/>
      <c r="M79" s="3"/>
      <c r="N79" s="3"/>
      <c r="O79" s="3"/>
      <c r="P79" s="3" t="str">
        <f>P8</f>
        <v>18/19</v>
      </c>
      <c r="Q79" s="3" t="str">
        <f>Q8</f>
        <v>19/20</v>
      </c>
      <c r="R79" s="3" t="str">
        <f>R8</f>
        <v>20/21</v>
      </c>
      <c r="S79" s="3" t="str">
        <f>S8</f>
        <v>21/22</v>
      </c>
      <c r="T79" s="3" t="str">
        <f>T8</f>
        <v>22/23</v>
      </c>
      <c r="U79" s="3" t="s">
        <v>14</v>
      </c>
      <c r="V79" s="3"/>
      <c r="W79" s="3"/>
      <c r="X79" s="3"/>
      <c r="Y79" s="3"/>
      <c r="Z79" s="3"/>
    </row>
    <row r="80" spans="1:26" s="17" customFormat="1"/>
    <row r="81" spans="1:26" s="17" customFormat="1">
      <c r="A81" s="6" t="str">
        <f>Outputs!E41</f>
        <v>Switchyard</v>
      </c>
      <c r="B81" s="6"/>
      <c r="C81" s="6"/>
      <c r="D81" s="6"/>
      <c r="E81" s="6">
        <f>SUMIF($C$9:$C$44,$A81,F$9:F$44)</f>
        <v>0</v>
      </c>
      <c r="F81" s="6">
        <f t="shared" ref="F81:I81" si="1">SUMIF($C$9:$C$44,$A81,G$9:G$44)</f>
        <v>286.03856179775289</v>
      </c>
      <c r="G81" s="6">
        <f t="shared" si="1"/>
        <v>592.17794416081335</v>
      </c>
      <c r="H81" s="6">
        <f t="shared" si="1"/>
        <v>392.98301939999999</v>
      </c>
      <c r="I81" s="6">
        <f t="shared" si="1"/>
        <v>1170.3029200000001</v>
      </c>
      <c r="J81" s="16">
        <f t="shared" ref="J81:J89" si="2">SUM(E81:I81)</f>
        <v>2441.5024453585665</v>
      </c>
      <c r="L81" s="6" t="str">
        <f>A81</f>
        <v>Switchyard</v>
      </c>
      <c r="M81" s="6"/>
      <c r="N81" s="6"/>
      <c r="O81" s="6"/>
      <c r="P81" s="6">
        <f>SUMIF($N$9:$N$34,$L81,P$9:P$34)</f>
        <v>223.07876081510483</v>
      </c>
      <c r="Q81" s="6">
        <f t="shared" ref="Q81:T81" si="3">SUMIF($N$9:$N$34,$L81,Q$9:Q$34)</f>
        <v>351.65076488254704</v>
      </c>
      <c r="R81" s="6">
        <f t="shared" si="3"/>
        <v>273.33158298749197</v>
      </c>
      <c r="S81" s="6">
        <f t="shared" si="3"/>
        <v>273.71215326523912</v>
      </c>
      <c r="T81" s="6">
        <f t="shared" si="3"/>
        <v>271.50859503973084</v>
      </c>
      <c r="U81" s="16">
        <f t="shared" ref="U81:U89" si="4">SUM(P81:T81)</f>
        <v>1393.2818569901137</v>
      </c>
    </row>
    <row r="82" spans="1:26" s="17" customFormat="1">
      <c r="A82" s="6" t="str">
        <f>Outputs!E42</f>
        <v>Transmission line</v>
      </c>
      <c r="B82" s="6"/>
      <c r="C82" s="6"/>
      <c r="D82" s="6"/>
      <c r="E82" s="6">
        <f t="shared" ref="E82:I89" si="5">SUMIF($C$9:$C$44,$A82,F$9:F$44)</f>
        <v>0</v>
      </c>
      <c r="F82" s="6">
        <f t="shared" si="5"/>
        <v>0</v>
      </c>
      <c r="G82" s="6">
        <f t="shared" si="5"/>
        <v>0</v>
      </c>
      <c r="H82" s="6">
        <f t="shared" si="5"/>
        <v>0</v>
      </c>
      <c r="I82" s="6">
        <f t="shared" si="5"/>
        <v>16</v>
      </c>
      <c r="J82" s="16">
        <f t="shared" si="2"/>
        <v>16</v>
      </c>
      <c r="L82" s="6" t="str">
        <f t="shared" ref="L82:L89" si="6">A82</f>
        <v>Transmission line</v>
      </c>
      <c r="M82" s="6"/>
      <c r="N82" s="6"/>
      <c r="O82" s="6"/>
      <c r="P82" s="6">
        <f t="shared" ref="P82:T89" si="7">SUMIF($N$9:$N$34,$L82,P$9:P$34)</f>
        <v>38.438505898336416</v>
      </c>
      <c r="Q82" s="6">
        <f t="shared" si="7"/>
        <v>76.877011796672832</v>
      </c>
      <c r="R82" s="6">
        <f t="shared" si="7"/>
        <v>76.877011796672832</v>
      </c>
      <c r="S82" s="6">
        <f t="shared" si="7"/>
        <v>147.74899729574861</v>
      </c>
      <c r="T82" s="6">
        <f t="shared" si="7"/>
        <v>147.74899729574861</v>
      </c>
      <c r="U82" s="16">
        <f t="shared" si="4"/>
        <v>487.6905240831793</v>
      </c>
    </row>
    <row r="83" spans="1:26" s="17" customFormat="1">
      <c r="A83" s="6" t="str">
        <f>Outputs!E43</f>
        <v xml:space="preserve">Easements </v>
      </c>
      <c r="B83" s="6"/>
      <c r="C83" s="6"/>
      <c r="D83" s="6"/>
      <c r="E83" s="6">
        <f t="shared" si="5"/>
        <v>0</v>
      </c>
      <c r="F83" s="6">
        <f t="shared" si="5"/>
        <v>0</v>
      </c>
      <c r="G83" s="6">
        <f t="shared" si="5"/>
        <v>0</v>
      </c>
      <c r="H83" s="6">
        <f t="shared" si="5"/>
        <v>0</v>
      </c>
      <c r="I83" s="6">
        <f t="shared" si="5"/>
        <v>0</v>
      </c>
      <c r="J83" s="16">
        <f t="shared" si="2"/>
        <v>0</v>
      </c>
      <c r="L83" s="6" t="str">
        <f t="shared" si="6"/>
        <v xml:space="preserve">Easements </v>
      </c>
      <c r="M83" s="6"/>
      <c r="N83" s="6"/>
      <c r="O83" s="6"/>
      <c r="P83" s="6">
        <f t="shared" si="7"/>
        <v>0</v>
      </c>
      <c r="Q83" s="6">
        <f t="shared" si="7"/>
        <v>0</v>
      </c>
      <c r="R83" s="6">
        <f t="shared" si="7"/>
        <v>0</v>
      </c>
      <c r="S83" s="6">
        <f t="shared" si="7"/>
        <v>0</v>
      </c>
      <c r="T83" s="6">
        <f t="shared" si="7"/>
        <v>0</v>
      </c>
      <c r="U83" s="16">
        <f t="shared" si="4"/>
        <v>0</v>
      </c>
    </row>
    <row r="84" spans="1:26" s="17" customFormat="1">
      <c r="A84" s="6" t="str">
        <f>Outputs!E44</f>
        <v>Ancillary 15 - control system</v>
      </c>
      <c r="B84" s="6"/>
      <c r="C84" s="6"/>
      <c r="D84" s="6"/>
      <c r="E84" s="6">
        <f t="shared" si="5"/>
        <v>0</v>
      </c>
      <c r="F84" s="6">
        <f t="shared" si="5"/>
        <v>66.440205650675082</v>
      </c>
      <c r="G84" s="6">
        <f t="shared" si="5"/>
        <v>31.552706159889098</v>
      </c>
      <c r="H84" s="6">
        <f t="shared" si="5"/>
        <v>0</v>
      </c>
      <c r="I84" s="6">
        <f t="shared" si="5"/>
        <v>0</v>
      </c>
      <c r="J84" s="16">
        <f t="shared" si="2"/>
        <v>97.992911810564181</v>
      </c>
      <c r="L84" s="6" t="str">
        <f t="shared" si="6"/>
        <v>Ancillary 15 - control system</v>
      </c>
      <c r="M84" s="6"/>
      <c r="N84" s="6"/>
      <c r="O84" s="6"/>
      <c r="P84" s="6">
        <f t="shared" si="7"/>
        <v>3911.7442708752315</v>
      </c>
      <c r="Q84" s="6">
        <f t="shared" si="7"/>
        <v>11297.72634312477</v>
      </c>
      <c r="R84" s="6">
        <f t="shared" si="7"/>
        <v>8787.1204890970439</v>
      </c>
      <c r="S84" s="6">
        <f t="shared" si="7"/>
        <v>1255.3029270138632</v>
      </c>
      <c r="T84" s="6">
        <f t="shared" si="7"/>
        <v>0</v>
      </c>
      <c r="U84" s="16">
        <f t="shared" si="4"/>
        <v>25251.894030110911</v>
      </c>
    </row>
    <row r="85" spans="1:26" s="17" customFormat="1">
      <c r="A85" s="6" t="str">
        <f>Outputs!E45</f>
        <v>Ancillary 30</v>
      </c>
      <c r="B85" s="6"/>
      <c r="C85" s="6"/>
      <c r="D85" s="6"/>
      <c r="E85" s="6">
        <f t="shared" si="5"/>
        <v>0</v>
      </c>
      <c r="F85" s="6">
        <f t="shared" si="5"/>
        <v>198.68826564117151</v>
      </c>
      <c r="G85" s="6">
        <f t="shared" si="5"/>
        <v>259.7994146256932</v>
      </c>
      <c r="H85" s="6">
        <f t="shared" si="5"/>
        <v>7.0966499999999995</v>
      </c>
      <c r="I85" s="6">
        <f t="shared" si="5"/>
        <v>718.86649999999997</v>
      </c>
      <c r="J85" s="16">
        <f t="shared" si="2"/>
        <v>1184.4508302668646</v>
      </c>
      <c r="L85" s="6" t="str">
        <f t="shared" si="6"/>
        <v>Ancillary 30</v>
      </c>
      <c r="M85" s="6"/>
      <c r="N85" s="6"/>
      <c r="O85" s="6"/>
      <c r="P85" s="6">
        <f t="shared" si="7"/>
        <v>0</v>
      </c>
      <c r="Q85" s="6">
        <f t="shared" si="7"/>
        <v>0</v>
      </c>
      <c r="R85" s="6">
        <f t="shared" si="7"/>
        <v>0</v>
      </c>
      <c r="S85" s="6">
        <f t="shared" si="7"/>
        <v>0</v>
      </c>
      <c r="T85" s="6">
        <f t="shared" si="7"/>
        <v>0</v>
      </c>
      <c r="U85" s="16">
        <f t="shared" si="4"/>
        <v>0</v>
      </c>
    </row>
    <row r="86" spans="1:26" s="17" customFormat="1">
      <c r="A86" s="6" t="str">
        <f>Outputs!E46</f>
        <v>Inspection and test equipment</v>
      </c>
      <c r="B86" s="6"/>
      <c r="C86" s="6"/>
      <c r="D86" s="6"/>
      <c r="E86" s="6">
        <f t="shared" si="5"/>
        <v>0</v>
      </c>
      <c r="F86" s="6">
        <f t="shared" si="5"/>
        <v>194.59179930617978</v>
      </c>
      <c r="G86" s="6">
        <f t="shared" si="5"/>
        <v>34.637491358595199</v>
      </c>
      <c r="H86" s="6">
        <f t="shared" si="5"/>
        <v>0</v>
      </c>
      <c r="I86" s="6">
        <f t="shared" si="5"/>
        <v>0</v>
      </c>
      <c r="J86" s="16">
        <f t="shared" si="2"/>
        <v>229.22929066477496</v>
      </c>
      <c r="L86" s="6" t="str">
        <f t="shared" si="6"/>
        <v>Inspection and test equipment</v>
      </c>
      <c r="M86" s="6"/>
      <c r="N86" s="6"/>
      <c r="O86" s="6"/>
      <c r="P86" s="6">
        <f t="shared" si="7"/>
        <v>0</v>
      </c>
      <c r="Q86" s="6">
        <f t="shared" si="7"/>
        <v>0</v>
      </c>
      <c r="R86" s="6">
        <f t="shared" si="7"/>
        <v>0</v>
      </c>
      <c r="S86" s="6">
        <f t="shared" si="7"/>
        <v>0</v>
      </c>
      <c r="T86" s="6">
        <f t="shared" si="7"/>
        <v>0</v>
      </c>
      <c r="U86" s="16">
        <f t="shared" si="4"/>
        <v>0</v>
      </c>
    </row>
    <row r="87" spans="1:26" s="17" customFormat="1">
      <c r="A87" s="6" t="str">
        <f>Outputs!E47</f>
        <v>Other operating assets</v>
      </c>
      <c r="B87" s="6"/>
      <c r="C87" s="6"/>
      <c r="D87" s="6"/>
      <c r="E87" s="6">
        <f t="shared" si="5"/>
        <v>72.973661758064523</v>
      </c>
      <c r="F87" s="6">
        <f t="shared" si="5"/>
        <v>0</v>
      </c>
      <c r="G87" s="6">
        <f t="shared" si="5"/>
        <v>35.598038895748616</v>
      </c>
      <c r="H87" s="6">
        <f t="shared" si="5"/>
        <v>181.27843512000001</v>
      </c>
      <c r="I87" s="6">
        <f t="shared" si="5"/>
        <v>10567.376241538463</v>
      </c>
      <c r="J87" s="16">
        <f t="shared" si="2"/>
        <v>10857.226377312276</v>
      </c>
      <c r="L87" s="6" t="str">
        <f t="shared" si="6"/>
        <v>Other operating assets</v>
      </c>
      <c r="M87" s="6"/>
      <c r="N87" s="6"/>
      <c r="O87" s="6"/>
      <c r="P87" s="6">
        <f t="shared" si="7"/>
        <v>176.82355764787431</v>
      </c>
      <c r="Q87" s="6">
        <f t="shared" si="7"/>
        <v>262.02891969038819</v>
      </c>
      <c r="R87" s="6">
        <f t="shared" si="7"/>
        <v>528.96432838863223</v>
      </c>
      <c r="S87" s="6">
        <f t="shared" si="7"/>
        <v>476.00699363817012</v>
      </c>
      <c r="T87" s="6">
        <f t="shared" si="7"/>
        <v>383.13254423290203</v>
      </c>
      <c r="U87" s="16">
        <f t="shared" si="4"/>
        <v>1826.9563435979669</v>
      </c>
    </row>
    <row r="88" spans="1:26" s="17" customFormat="1">
      <c r="A88" s="6" t="str">
        <f>Outputs!E48</f>
        <v>Office machines</v>
      </c>
      <c r="B88" s="6"/>
      <c r="C88" s="6"/>
      <c r="D88" s="6"/>
      <c r="E88" s="6">
        <f t="shared" si="5"/>
        <v>0</v>
      </c>
      <c r="F88" s="6">
        <f t="shared" si="5"/>
        <v>0</v>
      </c>
      <c r="G88" s="6">
        <f t="shared" si="5"/>
        <v>1.0228776255083178</v>
      </c>
      <c r="H88" s="6">
        <f t="shared" si="5"/>
        <v>2.4693088200000002</v>
      </c>
      <c r="I88" s="6">
        <f t="shared" si="5"/>
        <v>0</v>
      </c>
      <c r="J88" s="16">
        <f t="shared" si="2"/>
        <v>3.492186445508318</v>
      </c>
      <c r="L88" s="6" t="str">
        <f t="shared" si="6"/>
        <v>Office machines</v>
      </c>
      <c r="M88" s="6"/>
      <c r="N88" s="6"/>
      <c r="O88" s="6"/>
      <c r="P88" s="6">
        <f t="shared" si="7"/>
        <v>0</v>
      </c>
      <c r="Q88" s="6">
        <f t="shared" si="7"/>
        <v>0</v>
      </c>
      <c r="R88" s="6">
        <f t="shared" si="7"/>
        <v>0</v>
      </c>
      <c r="S88" s="6">
        <f t="shared" si="7"/>
        <v>0</v>
      </c>
      <c r="T88" s="6">
        <f t="shared" si="7"/>
        <v>0</v>
      </c>
      <c r="U88" s="16">
        <f t="shared" si="4"/>
        <v>0</v>
      </c>
    </row>
    <row r="89" spans="1:26" s="17" customFormat="1">
      <c r="A89" s="6" t="str">
        <f>Outputs!E49</f>
        <v>Total</v>
      </c>
      <c r="B89" s="6"/>
      <c r="C89" s="6"/>
      <c r="D89" s="6"/>
      <c r="E89" s="6">
        <f t="shared" si="5"/>
        <v>0</v>
      </c>
      <c r="F89" s="6">
        <f t="shared" si="5"/>
        <v>0</v>
      </c>
      <c r="G89" s="6">
        <f t="shared" si="5"/>
        <v>0</v>
      </c>
      <c r="H89" s="6">
        <f t="shared" si="5"/>
        <v>0</v>
      </c>
      <c r="I89" s="6">
        <f t="shared" si="5"/>
        <v>0</v>
      </c>
      <c r="J89" s="16">
        <f t="shared" si="2"/>
        <v>0</v>
      </c>
      <c r="L89" s="6" t="str">
        <f t="shared" si="6"/>
        <v>Total</v>
      </c>
      <c r="M89" s="6"/>
      <c r="N89" s="6"/>
      <c r="O89" s="6"/>
      <c r="P89" s="6">
        <f t="shared" si="7"/>
        <v>0</v>
      </c>
      <c r="Q89" s="6">
        <f t="shared" si="7"/>
        <v>0</v>
      </c>
      <c r="R89" s="6">
        <f t="shared" si="7"/>
        <v>0</v>
      </c>
      <c r="S89" s="6">
        <f t="shared" si="7"/>
        <v>0</v>
      </c>
      <c r="T89" s="6">
        <f t="shared" si="7"/>
        <v>0</v>
      </c>
      <c r="U89" s="16">
        <f t="shared" si="4"/>
        <v>0</v>
      </c>
    </row>
    <row r="90" spans="1:26" s="17" customFormat="1">
      <c r="A90" s="15" t="s">
        <v>14</v>
      </c>
      <c r="B90" s="15"/>
      <c r="C90" s="15"/>
      <c r="D90" s="15"/>
      <c r="E90" s="15">
        <f>SUM(E81:E89)</f>
        <v>72.973661758064523</v>
      </c>
      <c r="F90" s="15">
        <f>SUM(F81:F89)</f>
        <v>745.75883239577934</v>
      </c>
      <c r="G90" s="15">
        <f>SUM(G81:G89)</f>
        <v>954.7884728262477</v>
      </c>
      <c r="H90" s="15">
        <f>SUM(H81:H89)</f>
        <v>583.82741334000002</v>
      </c>
      <c r="I90" s="15">
        <f>SUM(I81:I89)</f>
        <v>12472.545661538463</v>
      </c>
      <c r="J90" s="15">
        <f>SUM(E90:I90)</f>
        <v>14829.894041858555</v>
      </c>
      <c r="L90" s="15" t="s">
        <v>14</v>
      </c>
      <c r="M90" s="15"/>
      <c r="N90" s="15"/>
      <c r="O90" s="15"/>
      <c r="P90" s="15">
        <f>SUM(P81:P89)</f>
        <v>4350.0850952365472</v>
      </c>
      <c r="Q90" s="15">
        <f>SUM(Q81:Q89)</f>
        <v>11988.283039494379</v>
      </c>
      <c r="R90" s="15">
        <f>SUM(R81:R89)</f>
        <v>9666.2934122698407</v>
      </c>
      <c r="S90" s="15">
        <f>SUM(S81:S89)</f>
        <v>2152.7710712130211</v>
      </c>
      <c r="T90" s="15">
        <f>SUM(T81:T89)</f>
        <v>802.39013656838142</v>
      </c>
      <c r="U90" s="15">
        <f>SUM(P90:T90)</f>
        <v>28959.82275478217</v>
      </c>
    </row>
    <row r="91" spans="1:26" s="17" customFormat="1"/>
    <row r="92" spans="1:26" s="17" customFormat="1" ht="19.5">
      <c r="A92" s="2" t="s">
        <v>25</v>
      </c>
      <c r="B92" s="2"/>
      <c r="C92" s="2"/>
      <c r="D92" s="2"/>
      <c r="E92" s="2"/>
      <c r="F92" s="2"/>
      <c r="G92" s="2"/>
      <c r="H92" s="2"/>
      <c r="I92" s="2"/>
      <c r="J92" s="2"/>
      <c r="K92" s="2"/>
      <c r="L92" s="2"/>
      <c r="M92" s="2"/>
      <c r="N92" s="2"/>
      <c r="O92" s="2"/>
      <c r="P92" s="2"/>
      <c r="Q92" s="2"/>
      <c r="R92" s="2"/>
      <c r="S92" s="2"/>
      <c r="T92" s="2"/>
      <c r="U92" s="2"/>
      <c r="V92" s="2"/>
      <c r="W92" s="2"/>
      <c r="X92" s="2"/>
      <c r="Y92" s="2"/>
      <c r="Z92" s="2"/>
    </row>
    <row r="93" spans="1:26" s="17" customFormat="1" ht="14.25">
      <c r="A93" s="3"/>
      <c r="B93" s="3"/>
      <c r="C93" s="3"/>
      <c r="D93" s="3"/>
      <c r="E93" s="3" t="str">
        <f>E79</f>
        <v>13/14</v>
      </c>
      <c r="F93" s="3" t="str">
        <f t="shared" ref="F93:I93" si="8">F79</f>
        <v>14/15</v>
      </c>
      <c r="G93" s="3" t="str">
        <f t="shared" si="8"/>
        <v>15/16</v>
      </c>
      <c r="H93" s="3" t="str">
        <f t="shared" si="8"/>
        <v>16/17</v>
      </c>
      <c r="I93" s="3" t="str">
        <f t="shared" si="8"/>
        <v>17/18</v>
      </c>
      <c r="J93" s="3" t="str">
        <f>J79</f>
        <v>Total</v>
      </c>
      <c r="K93" s="3"/>
      <c r="L93" s="3"/>
      <c r="M93" s="3"/>
      <c r="N93" s="3"/>
      <c r="O93" s="3"/>
      <c r="P93" s="3" t="str">
        <f>P79</f>
        <v>18/19</v>
      </c>
      <c r="Q93" s="3" t="str">
        <f t="shared" ref="Q93:T93" si="9">Q79</f>
        <v>19/20</v>
      </c>
      <c r="R93" s="3" t="str">
        <f t="shared" si="9"/>
        <v>20/21</v>
      </c>
      <c r="S93" s="3" t="str">
        <f t="shared" si="9"/>
        <v>21/22</v>
      </c>
      <c r="T93" s="3" t="str">
        <f t="shared" si="9"/>
        <v>22/23</v>
      </c>
      <c r="U93" s="3" t="str">
        <f>U79</f>
        <v>Total</v>
      </c>
      <c r="V93" s="3"/>
      <c r="W93" s="3"/>
      <c r="X93" s="3"/>
      <c r="Y93" s="3"/>
      <c r="Z93" s="3"/>
    </row>
    <row r="94" spans="1:26" s="17" customFormat="1"/>
    <row r="95" spans="1:26" s="17" customFormat="1">
      <c r="A95" s="6" t="str">
        <f>Outputs!E71</f>
        <v>Expansion</v>
      </c>
      <c r="B95" s="6"/>
      <c r="C95" s="6"/>
      <c r="D95" s="6"/>
      <c r="E95" s="6">
        <f>SUMIF($D$9:$D$44,$L95,F$9:F$44)</f>
        <v>0</v>
      </c>
      <c r="F95" s="6">
        <f t="shared" ref="F95:I95" si="10">SUMIF($D$9:$D$44,$L95,G$9:G$44)</f>
        <v>0</v>
      </c>
      <c r="G95" s="6">
        <f t="shared" si="10"/>
        <v>0</v>
      </c>
      <c r="H95" s="6">
        <f t="shared" si="10"/>
        <v>0</v>
      </c>
      <c r="I95" s="6">
        <f t="shared" si="10"/>
        <v>0</v>
      </c>
      <c r="J95" s="16">
        <f t="shared" ref="J95:J97" si="11">SUM(E95:I95)</f>
        <v>0</v>
      </c>
      <c r="L95" s="6" t="str">
        <f>A95</f>
        <v>Expansion</v>
      </c>
      <c r="M95" s="6"/>
      <c r="N95" s="6"/>
      <c r="O95" s="6"/>
      <c r="P95" s="6">
        <f>SUMIF($O$9:$O$34,$L95,P$9:P$34)</f>
        <v>0</v>
      </c>
      <c r="Q95" s="6">
        <f t="shared" ref="Q95:T97" si="12">SUMIF($O$9:$O$34,$L95,Q$9:Q$34)</f>
        <v>0</v>
      </c>
      <c r="R95" s="6">
        <f t="shared" si="12"/>
        <v>0</v>
      </c>
      <c r="S95" s="6">
        <f t="shared" si="12"/>
        <v>0</v>
      </c>
      <c r="T95" s="6">
        <f t="shared" si="12"/>
        <v>0</v>
      </c>
      <c r="U95" s="16">
        <f t="shared" ref="U95:U97" si="13">SUM(P95:T95)</f>
        <v>0</v>
      </c>
    </row>
    <row r="96" spans="1:26" s="17" customFormat="1">
      <c r="A96" s="6" t="str">
        <f>Outputs!E72</f>
        <v>Replacement</v>
      </c>
      <c r="B96" s="6"/>
      <c r="C96" s="6"/>
      <c r="D96" s="6"/>
      <c r="E96" s="6">
        <f t="shared" ref="E96:I96" si="14">SUMIF($D$9:$D$44,$L96,F$9:F$44)</f>
        <v>72.973661758064523</v>
      </c>
      <c r="F96" s="6">
        <f t="shared" si="14"/>
        <v>745.75883239577934</v>
      </c>
      <c r="G96" s="6">
        <f t="shared" si="14"/>
        <v>932.10224152680235</v>
      </c>
      <c r="H96" s="6">
        <f t="shared" si="14"/>
        <v>529.75116168</v>
      </c>
      <c r="I96" s="6">
        <f t="shared" si="14"/>
        <v>12472.545661538463</v>
      </c>
      <c r="J96" s="16">
        <f t="shared" si="11"/>
        <v>14753.131558899109</v>
      </c>
      <c r="L96" s="6" t="str">
        <f t="shared" ref="L96:L97" si="15">A96</f>
        <v>Replacement</v>
      </c>
      <c r="M96" s="6"/>
      <c r="N96" s="6"/>
      <c r="O96" s="6"/>
      <c r="P96" s="6">
        <f t="shared" ref="P96:P97" si="16">SUMIF($O$9:$O$34,$L96,P$9:P$34)</f>
        <v>4339.8850952365474</v>
      </c>
      <c r="Q96" s="6">
        <f t="shared" si="12"/>
        <v>11952.583039494379</v>
      </c>
      <c r="R96" s="6">
        <f t="shared" si="12"/>
        <v>9605.09341226984</v>
      </c>
      <c r="S96" s="6">
        <f t="shared" si="12"/>
        <v>2071.1710712130212</v>
      </c>
      <c r="T96" s="6">
        <f t="shared" si="12"/>
        <v>746.29013656838151</v>
      </c>
      <c r="U96" s="16">
        <f t="shared" si="13"/>
        <v>28715.022754782174</v>
      </c>
    </row>
    <row r="97" spans="1:21" s="17" customFormat="1">
      <c r="A97" s="6" t="str">
        <f>Outputs!E73</f>
        <v>Non-network</v>
      </c>
      <c r="B97" s="6"/>
      <c r="C97" s="6"/>
      <c r="D97" s="6"/>
      <c r="E97" s="6">
        <f t="shared" ref="E97:I97" si="17">SUMIF($D$9:$D$44,$L97,F$9:F$44)</f>
        <v>0</v>
      </c>
      <c r="F97" s="6">
        <f t="shared" si="17"/>
        <v>0</v>
      </c>
      <c r="G97" s="6">
        <f t="shared" si="17"/>
        <v>22.686231299445474</v>
      </c>
      <c r="H97" s="6">
        <f t="shared" si="17"/>
        <v>54.076251659999997</v>
      </c>
      <c r="I97" s="6">
        <f t="shared" si="17"/>
        <v>0</v>
      </c>
      <c r="J97" s="16">
        <f t="shared" si="11"/>
        <v>76.762482959445464</v>
      </c>
      <c r="L97" s="6" t="str">
        <f t="shared" si="15"/>
        <v>Non-network</v>
      </c>
      <c r="M97" s="6"/>
      <c r="N97" s="6"/>
      <c r="O97" s="6"/>
      <c r="P97" s="6">
        <f t="shared" si="16"/>
        <v>10.199999999999999</v>
      </c>
      <c r="Q97" s="6">
        <f t="shared" si="12"/>
        <v>35.700000000000003</v>
      </c>
      <c r="R97" s="6">
        <f t="shared" si="12"/>
        <v>61.2</v>
      </c>
      <c r="S97" s="6">
        <f t="shared" si="12"/>
        <v>81.599999999999994</v>
      </c>
      <c r="T97" s="6">
        <f t="shared" si="12"/>
        <v>56.1</v>
      </c>
      <c r="U97" s="16">
        <f t="shared" si="13"/>
        <v>244.79999999999998</v>
      </c>
    </row>
    <row r="98" spans="1:21" s="17" customFormat="1">
      <c r="A98" s="15" t="s">
        <v>14</v>
      </c>
      <c r="B98" s="15"/>
      <c r="C98" s="15"/>
      <c r="D98" s="15"/>
      <c r="E98" s="15">
        <f>SUM(E95:E97)</f>
        <v>72.973661758064523</v>
      </c>
      <c r="F98" s="15">
        <f t="shared" ref="F98:I98" si="18">SUM(F95:F97)</f>
        <v>745.75883239577934</v>
      </c>
      <c r="G98" s="15">
        <f t="shared" si="18"/>
        <v>954.78847282624781</v>
      </c>
      <c r="H98" s="15">
        <f t="shared" si="18"/>
        <v>583.82741334000002</v>
      </c>
      <c r="I98" s="15">
        <f t="shared" si="18"/>
        <v>12472.545661538463</v>
      </c>
      <c r="J98" s="15">
        <f>SUM(J95:J97)</f>
        <v>14829.894041858555</v>
      </c>
      <c r="L98" s="15" t="s">
        <v>14</v>
      </c>
      <c r="M98" s="15"/>
      <c r="N98" s="15"/>
      <c r="O98" s="15"/>
      <c r="P98" s="15">
        <f>SUM(P95:P97)</f>
        <v>4350.0850952365472</v>
      </c>
      <c r="Q98" s="15">
        <f t="shared" ref="Q98:U98" si="19">SUM(Q95:Q97)</f>
        <v>11988.283039494379</v>
      </c>
      <c r="R98" s="15">
        <f t="shared" si="19"/>
        <v>9666.2934122698407</v>
      </c>
      <c r="S98" s="15">
        <f t="shared" si="19"/>
        <v>2152.7710712130211</v>
      </c>
      <c r="T98" s="15">
        <f t="shared" si="19"/>
        <v>802.39013656838154</v>
      </c>
      <c r="U98" s="15">
        <f t="shared" si="19"/>
        <v>28959.822754782173</v>
      </c>
    </row>
  </sheetData>
  <autoFilter ref="A8:T8"/>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98"/>
  <sheetViews>
    <sheetView topLeftCell="A13" workbookViewId="0">
      <selection activeCell="J37" sqref="J37"/>
    </sheetView>
  </sheetViews>
  <sheetFormatPr defaultRowHeight="12.75"/>
  <cols>
    <col min="1" max="1" width="33.7109375" customWidth="1"/>
    <col min="9" max="10" width="10" bestFit="1" customWidth="1"/>
    <col min="12" max="12" width="31.7109375" bestFit="1" customWidth="1"/>
    <col min="13" max="13" width="12" bestFit="1" customWidth="1"/>
    <col min="16" max="17" width="10.28515625" bestFit="1" customWidth="1"/>
    <col min="18" max="20" width="9.28515625" bestFit="1" customWidth="1"/>
    <col min="21" max="21" width="10.28515625" bestFit="1" customWidth="1"/>
  </cols>
  <sheetData>
    <row r="1" spans="1:26" ht="22.5">
      <c r="A1" s="1"/>
      <c r="B1" s="1"/>
      <c r="C1" s="1"/>
      <c r="D1" s="1"/>
      <c r="E1" s="1"/>
      <c r="F1" s="1"/>
      <c r="G1" s="1"/>
      <c r="H1" s="1"/>
      <c r="I1" s="1"/>
      <c r="J1" s="1"/>
      <c r="K1" s="1"/>
      <c r="L1" s="1"/>
      <c r="M1" s="1"/>
      <c r="N1" s="1"/>
      <c r="O1" s="1"/>
      <c r="P1" s="1"/>
      <c r="Q1" s="1"/>
      <c r="R1" s="1"/>
      <c r="S1" s="1"/>
      <c r="T1" s="1"/>
      <c r="U1" s="1"/>
      <c r="V1" s="1"/>
      <c r="W1" s="1"/>
      <c r="X1" s="1"/>
      <c r="Y1" s="1"/>
      <c r="Z1" s="1"/>
    </row>
    <row r="2" spans="1:26" ht="22.5">
      <c r="A2" s="1"/>
      <c r="B2" s="1"/>
      <c r="C2" s="1"/>
      <c r="D2" s="1"/>
      <c r="E2" s="1"/>
      <c r="F2" s="1"/>
      <c r="G2" s="1"/>
      <c r="H2" s="1"/>
      <c r="I2" s="1"/>
      <c r="J2" s="1"/>
      <c r="K2" s="1"/>
      <c r="L2" s="1"/>
      <c r="M2" s="1"/>
      <c r="N2" s="1"/>
      <c r="O2" s="1"/>
      <c r="P2" s="1"/>
      <c r="Q2" s="1"/>
      <c r="R2" s="1"/>
      <c r="S2" s="1"/>
      <c r="T2" s="1"/>
      <c r="U2" s="1"/>
      <c r="V2" s="1"/>
      <c r="W2" s="1"/>
      <c r="X2" s="1"/>
      <c r="Y2" s="1"/>
      <c r="Z2" s="1"/>
    </row>
    <row r="3" spans="1:26" ht="22.5">
      <c r="A3" s="1"/>
      <c r="B3" s="1"/>
      <c r="C3" s="1"/>
      <c r="D3" s="1"/>
      <c r="E3" s="1"/>
      <c r="F3" s="1"/>
      <c r="G3" s="1"/>
      <c r="H3" s="1"/>
      <c r="I3" s="1"/>
      <c r="J3" s="1"/>
      <c r="K3" s="1"/>
      <c r="L3" s="1"/>
      <c r="M3" s="1"/>
      <c r="N3" s="1"/>
      <c r="O3" s="1"/>
      <c r="P3" s="1"/>
      <c r="Q3" s="1"/>
      <c r="R3" s="1"/>
      <c r="S3" s="1"/>
      <c r="T3" s="1"/>
      <c r="U3" s="1"/>
      <c r="V3" s="1"/>
      <c r="W3" s="1"/>
      <c r="X3" s="1"/>
      <c r="Y3" s="1"/>
      <c r="Z3" s="1"/>
    </row>
    <row r="4" spans="1:26" ht="22.5">
      <c r="A4" s="1"/>
      <c r="B4" s="1"/>
      <c r="C4" s="1"/>
      <c r="D4" s="1"/>
      <c r="E4" s="1"/>
      <c r="F4" s="1"/>
      <c r="G4" s="1"/>
      <c r="H4" s="1"/>
      <c r="I4" s="1"/>
      <c r="J4" s="1"/>
      <c r="K4" s="1"/>
      <c r="L4" s="1"/>
      <c r="M4" s="1"/>
      <c r="N4" s="1"/>
      <c r="O4" s="1"/>
      <c r="P4" s="1"/>
      <c r="Q4" s="1"/>
      <c r="R4" s="1"/>
      <c r="S4" s="1"/>
      <c r="T4" s="1"/>
      <c r="U4" s="1"/>
      <c r="V4" s="1"/>
      <c r="W4" s="1"/>
      <c r="X4" s="1"/>
      <c r="Y4" s="1"/>
      <c r="Z4" s="1"/>
    </row>
    <row r="5" spans="1:26" ht="22.5">
      <c r="A5" s="1" t="str">
        <f ca="1">RIGHT(CELL("filename"),LEN(CELL("filename"))-FIND("]",CELL("filename")))</f>
        <v>Input</v>
      </c>
      <c r="B5" s="1"/>
      <c r="C5" s="1"/>
      <c r="D5" s="1"/>
      <c r="E5" s="1"/>
      <c r="F5" s="1"/>
      <c r="G5" s="1"/>
      <c r="H5" s="1"/>
      <c r="I5" s="1"/>
      <c r="J5" s="1"/>
      <c r="K5" s="1"/>
      <c r="L5" s="1"/>
      <c r="M5" s="1"/>
      <c r="N5" s="1"/>
      <c r="O5" s="1"/>
      <c r="P5" s="1"/>
      <c r="Q5" s="1"/>
      <c r="R5" s="1"/>
      <c r="S5" s="1"/>
      <c r="T5" s="1"/>
      <c r="U5" s="1"/>
      <c r="V5" s="1"/>
      <c r="W5" s="1"/>
      <c r="X5" s="1"/>
      <c r="Y5" s="1"/>
      <c r="Z5" s="1"/>
    </row>
    <row r="6" spans="1:26" ht="19.5">
      <c r="A6" s="2" t="s">
        <v>5</v>
      </c>
      <c r="B6" s="2"/>
      <c r="C6" s="2"/>
      <c r="D6" s="2"/>
      <c r="E6" s="2"/>
      <c r="F6" s="2"/>
      <c r="G6" s="2"/>
      <c r="H6" s="2"/>
      <c r="I6" s="2"/>
      <c r="J6" s="2"/>
      <c r="K6" s="2"/>
      <c r="L6" s="2"/>
      <c r="M6" s="2"/>
      <c r="N6" s="2"/>
      <c r="O6" s="2"/>
      <c r="P6" s="2"/>
      <c r="Q6" s="2"/>
      <c r="R6" s="2"/>
      <c r="S6" s="2"/>
      <c r="T6" s="2"/>
      <c r="U6" s="2"/>
      <c r="V6" s="2"/>
      <c r="W6" s="2"/>
      <c r="X6" s="2"/>
      <c r="Y6" s="2"/>
      <c r="Z6" s="2"/>
    </row>
    <row r="7" spans="1:26" ht="16.5">
      <c r="A7" s="4" t="s">
        <v>18</v>
      </c>
      <c r="B7" s="4"/>
      <c r="C7" s="4"/>
      <c r="D7" s="4"/>
      <c r="E7" s="4"/>
      <c r="F7" s="4"/>
      <c r="G7" s="4"/>
      <c r="H7" s="4"/>
      <c r="I7" s="4"/>
      <c r="J7" s="4"/>
      <c r="K7" s="4"/>
      <c r="L7" s="4" t="s">
        <v>16</v>
      </c>
      <c r="M7" s="4"/>
      <c r="N7" s="4"/>
      <c r="O7" s="4"/>
      <c r="P7" s="4"/>
      <c r="Q7" s="4"/>
      <c r="R7" s="4"/>
      <c r="S7" s="4"/>
      <c r="T7" s="4"/>
      <c r="U7" s="4"/>
      <c r="V7" s="4"/>
      <c r="W7" s="4"/>
      <c r="X7" s="4"/>
      <c r="Y7" s="4"/>
      <c r="Z7" s="4"/>
    </row>
    <row r="8" spans="1:26" ht="14.25">
      <c r="A8" s="3" t="s">
        <v>1</v>
      </c>
      <c r="B8" s="3"/>
      <c r="C8" s="3" t="s">
        <v>3</v>
      </c>
      <c r="D8" s="3" t="s">
        <v>4</v>
      </c>
      <c r="E8" s="3"/>
      <c r="F8" s="3" t="str">
        <f>'Capex Real Dollars'!F8</f>
        <v>13/14</v>
      </c>
      <c r="G8" s="3" t="str">
        <f>'Capex Real Dollars'!G8</f>
        <v>14/15</v>
      </c>
      <c r="H8" s="3" t="str">
        <f>'Capex Real Dollars'!H8</f>
        <v>15/16</v>
      </c>
      <c r="I8" s="3" t="str">
        <f>'Capex Real Dollars'!I8</f>
        <v>16/17</v>
      </c>
      <c r="J8" s="3" t="str">
        <f>'Capex Real Dollars'!J8</f>
        <v>17/18</v>
      </c>
      <c r="K8" s="3"/>
      <c r="L8" s="3" t="str">
        <f>A8</f>
        <v>Project</v>
      </c>
      <c r="M8" s="3"/>
      <c r="N8" s="3" t="str">
        <f>D8</f>
        <v>Asset Driver</v>
      </c>
      <c r="O8" s="3" t="str">
        <f>D8</f>
        <v>Asset Driver</v>
      </c>
      <c r="P8" s="3" t="str">
        <f>'Capex Real Dollars'!P8</f>
        <v>18/19</v>
      </c>
      <c r="Q8" s="3" t="str">
        <f>'Capex Real Dollars'!Q8</f>
        <v>19/20</v>
      </c>
      <c r="R8" s="3" t="str">
        <f>'Capex Real Dollars'!R8</f>
        <v>20/21</v>
      </c>
      <c r="S8" s="3" t="str">
        <f>'Capex Real Dollars'!S8</f>
        <v>21/22</v>
      </c>
      <c r="T8" s="3" t="str">
        <f>'Capex Real Dollars'!T8</f>
        <v>22/23</v>
      </c>
      <c r="U8" s="3"/>
      <c r="V8" s="3"/>
      <c r="W8" s="3"/>
      <c r="X8" s="3"/>
      <c r="Y8" s="3"/>
      <c r="Z8" s="3"/>
    </row>
    <row r="9" spans="1:26">
      <c r="A9" s="6" t="str">
        <f>'Capex Real Dollars'!A9</f>
        <v>Fan Coils</v>
      </c>
      <c r="B9" s="6"/>
      <c r="C9" s="6" t="str">
        <f>'Capex Real Dollars'!C9</f>
        <v>Ancillary 30</v>
      </c>
      <c r="D9" s="6" t="str">
        <f>'Capex Real Dollars'!D9</f>
        <v>Replacement</v>
      </c>
      <c r="E9" s="6"/>
      <c r="F9" s="6">
        <f>'Capex Real Dollars'!F9/Inflation!E$12</f>
        <v>0</v>
      </c>
      <c r="G9" s="6">
        <f>'Capex Real Dollars'!G9/Inflation!F$12</f>
        <v>0</v>
      </c>
      <c r="H9" s="6">
        <f>'Capex Real Dollars'!H9/Inflation!G$12</f>
        <v>0</v>
      </c>
      <c r="I9" s="6">
        <f>'Capex Real Dollars'!I9/Inflation!H$12</f>
        <v>0</v>
      </c>
      <c r="J9" s="6">
        <f>'Capex Real Dollars'!J9/Inflation!I$12</f>
        <v>282</v>
      </c>
      <c r="L9" s="7" t="str">
        <f>Input!M9</f>
        <v>Cable relocation</v>
      </c>
      <c r="M9" s="14"/>
      <c r="N9" s="6" t="str">
        <f>Input!P9</f>
        <v>Transmission line</v>
      </c>
      <c r="O9" s="6" t="str">
        <f>Input!Q9</f>
        <v>Replacement</v>
      </c>
      <c r="P9" s="6">
        <f>'Capex Real Dollars'!P9/Inflation!J$12</f>
        <v>39.207276016303148</v>
      </c>
      <c r="Q9" s="6">
        <f>'Capex Real Dollars'!Q9/Inflation!K$12</f>
        <v>79.982843073258422</v>
      </c>
      <c r="R9" s="6">
        <f>'Capex Real Dollars'!R9/Inflation!L$12</f>
        <v>81.582499934723586</v>
      </c>
      <c r="S9" s="6">
        <f>'Capex Real Dollars'!S9/Inflation!M$12</f>
        <v>83.214149933418071</v>
      </c>
      <c r="T9" s="6">
        <f>'Capex Real Dollars'!T9/Inflation!N$12</f>
        <v>84.878432932086426</v>
      </c>
      <c r="V9" s="51"/>
    </row>
    <row r="10" spans="1:26">
      <c r="A10" s="6" t="str">
        <f>'Capex Real Dollars'!A10</f>
        <v>Liquid Chiller 1</v>
      </c>
      <c r="B10" s="6"/>
      <c r="C10" s="6" t="str">
        <f>'Capex Real Dollars'!C10</f>
        <v>Ancillary 30</v>
      </c>
      <c r="D10" s="6" t="str">
        <f>'Capex Real Dollars'!D10</f>
        <v>Replacement</v>
      </c>
      <c r="E10" s="6"/>
      <c r="F10" s="6">
        <f>'Capex Real Dollars'!F10/Inflation!E$12</f>
        <v>0</v>
      </c>
      <c r="G10" s="6">
        <f>'Capex Real Dollars'!G10/Inflation!F$12</f>
        <v>0</v>
      </c>
      <c r="H10" s="6">
        <f>'Capex Real Dollars'!H10/Inflation!G$12</f>
        <v>0</v>
      </c>
      <c r="I10" s="6">
        <f>'Capex Real Dollars'!I10/Inflation!H$12</f>
        <v>0</v>
      </c>
      <c r="J10" s="6">
        <f>'Capex Real Dollars'!J10/Inflation!I$12</f>
        <v>0</v>
      </c>
      <c r="L10" s="7" t="str">
        <f>Input!M10</f>
        <v>Replacement of Control System</v>
      </c>
      <c r="M10" s="14"/>
      <c r="N10" s="6" t="str">
        <f>Input!P10</f>
        <v>Ancillary 15 - control system</v>
      </c>
      <c r="O10" s="6" t="str">
        <f>Input!Q10</f>
        <v>Replacement</v>
      </c>
      <c r="P10" s="6">
        <f>'Capex Real Dollars'!P10/Inflation!J$12</f>
        <v>3989.9791562927362</v>
      </c>
      <c r="Q10" s="6">
        <f>'Capex Real Dollars'!Q10/Inflation!K$12</f>
        <v>11754.154487387012</v>
      </c>
      <c r="R10" s="6">
        <f>'Capex Real Dollars'!R10/Inflation!L$12</f>
        <v>9324.9625599936971</v>
      </c>
      <c r="S10" s="6">
        <f>'Capex Real Dollars'!S10/Inflation!M$12</f>
        <v>1358.7802587419385</v>
      </c>
      <c r="T10" s="6">
        <f>'Capex Real Dollars'!T10/Inflation!N$12</f>
        <v>0</v>
      </c>
      <c r="V10" s="51"/>
      <c r="W10" s="17"/>
      <c r="X10" s="17"/>
    </row>
    <row r="11" spans="1:26">
      <c r="A11" s="6" t="str">
        <f>'Capex Real Dollars'!A11</f>
        <v>Liquid Chiller 2</v>
      </c>
      <c r="B11" s="6"/>
      <c r="C11" s="6" t="str">
        <f>'Capex Real Dollars'!C11</f>
        <v>Ancillary 30</v>
      </c>
      <c r="D11" s="6" t="str">
        <f>'Capex Real Dollars'!D11</f>
        <v>Replacement</v>
      </c>
      <c r="E11" s="6"/>
      <c r="F11" s="6">
        <f>'Capex Real Dollars'!F11/Inflation!E$12</f>
        <v>0</v>
      </c>
      <c r="G11" s="6">
        <f>'Capex Real Dollars'!G11/Inflation!F$12</f>
        <v>0</v>
      </c>
      <c r="H11" s="6">
        <f>'Capex Real Dollars'!H11/Inflation!G$12</f>
        <v>0</v>
      </c>
      <c r="I11" s="6">
        <f>'Capex Real Dollars'!I11/Inflation!H$12</f>
        <v>0</v>
      </c>
      <c r="J11" s="6">
        <f>'Capex Real Dollars'!J11/Inflation!I$12</f>
        <v>0</v>
      </c>
      <c r="L11" s="7" t="str">
        <f>Input!M11</f>
        <v>IGBTs</v>
      </c>
      <c r="M11" s="14"/>
      <c r="N11" s="6" t="str">
        <f>Input!P11</f>
        <v>Switchyard</v>
      </c>
      <c r="O11" s="6" t="str">
        <f>Input!Q11</f>
        <v>Replacement</v>
      </c>
      <c r="P11" s="6">
        <f>'Capex Real Dollars'!P11/Inflation!J$12</f>
        <v>167.75968761920728</v>
      </c>
      <c r="Q11" s="6">
        <f>'Capex Real Dollars'!Q11/Inflation!K$12</f>
        <v>256.67232205738793</v>
      </c>
      <c r="R11" s="6">
        <f>'Capex Real Dollars'!R11/Inflation!L$12</f>
        <v>178.69282611804806</v>
      </c>
      <c r="S11" s="6">
        <f>'Capex Real Dollars'!S11/Inflation!M$12</f>
        <v>186.50544270181385</v>
      </c>
      <c r="T11" s="6">
        <f>'Capex Real Dollars'!T11/Inflation!N$12</f>
        <v>190.23555155585021</v>
      </c>
      <c r="V11" s="51"/>
      <c r="W11" s="17"/>
      <c r="X11" s="17"/>
    </row>
    <row r="12" spans="1:26">
      <c r="A12" s="6" t="str">
        <f>'Capex Real Dollars'!A12</f>
        <v>Chilled Water Piping</v>
      </c>
      <c r="B12" s="6"/>
      <c r="C12" s="6" t="str">
        <f>'Capex Real Dollars'!C12</f>
        <v>Ancillary 30</v>
      </c>
      <c r="D12" s="6" t="str">
        <f>'Capex Real Dollars'!D12</f>
        <v>Replacement</v>
      </c>
      <c r="E12" s="6"/>
      <c r="F12" s="6">
        <f>'Capex Real Dollars'!F12/Inflation!E$12</f>
        <v>0</v>
      </c>
      <c r="G12" s="6">
        <f>'Capex Real Dollars'!G12/Inflation!F$12</f>
        <v>0</v>
      </c>
      <c r="H12" s="6">
        <f>'Capex Real Dollars'!H12/Inflation!G$12</f>
        <v>0</v>
      </c>
      <c r="I12" s="6">
        <f>'Capex Real Dollars'!I12/Inflation!H$12</f>
        <v>0</v>
      </c>
      <c r="J12" s="6">
        <f>'Capex Real Dollars'!J12/Inflation!I$12</f>
        <v>0</v>
      </c>
      <c r="L12" s="7" t="str">
        <f>Input!M12</f>
        <v>Other minor capital works</v>
      </c>
      <c r="M12" s="14"/>
      <c r="N12" s="6" t="str">
        <f>Input!P12</f>
        <v>Other operating assets</v>
      </c>
      <c r="O12" s="6" t="str">
        <f>Input!Q12</f>
        <v>Replacement</v>
      </c>
      <c r="P12" s="6">
        <f>'Capex Real Dollars'!P12/Inflation!J$12</f>
        <v>88.842994990203337</v>
      </c>
      <c r="Q12" s="6">
        <f>'Capex Real Dollars'!Q12/Inflation!K$12</f>
        <v>152.73731355903885</v>
      </c>
      <c r="R12" s="6">
        <f>'Capex Real Dollars'!R12/Inflation!L$12</f>
        <v>109.49462862528844</v>
      </c>
      <c r="S12" s="6">
        <f>'Capex Real Dollars'!S12/Inflation!M$12</f>
        <v>32.28018289200844</v>
      </c>
      <c r="T12" s="6">
        <f>'Capex Real Dollars'!T12/Inflation!N$12</f>
        <v>361.07035410920207</v>
      </c>
      <c r="V12" s="51"/>
      <c r="W12" s="17"/>
      <c r="X12" s="17"/>
    </row>
    <row r="13" spans="1:26">
      <c r="A13" s="6" t="str">
        <f>'Capex Real Dollars'!A13</f>
        <v>Capacitors</v>
      </c>
      <c r="B13" s="6"/>
      <c r="C13" s="6" t="str">
        <f>'Capex Real Dollars'!C13</f>
        <v>Switchyard</v>
      </c>
      <c r="D13" s="6" t="str">
        <f>'Capex Real Dollars'!D13</f>
        <v>Replacement</v>
      </c>
      <c r="E13" s="6"/>
      <c r="F13" s="6">
        <f>'Capex Real Dollars'!F13/Inflation!E$12</f>
        <v>0</v>
      </c>
      <c r="G13" s="6">
        <f>'Capex Real Dollars'!G13/Inflation!F$12</f>
        <v>0</v>
      </c>
      <c r="H13" s="6">
        <f>'Capex Real Dollars'!H13/Inflation!G$12</f>
        <v>0</v>
      </c>
      <c r="I13" s="6">
        <f>'Capex Real Dollars'!I13/Inflation!H$12</f>
        <v>0</v>
      </c>
      <c r="J13" s="6">
        <f>'Capex Real Dollars'!J13/Inflation!I$12</f>
        <v>772</v>
      </c>
      <c r="L13" s="7" t="str">
        <f>Input!M13</f>
        <v>VSD Refurbishment</v>
      </c>
      <c r="M13" s="14"/>
      <c r="N13" s="6" t="str">
        <f>Input!P13</f>
        <v>Other operating assets</v>
      </c>
      <c r="O13" s="6" t="str">
        <f>Input!Q13</f>
        <v>Replacement</v>
      </c>
      <c r="P13" s="6">
        <f>'Capex Real Dollars'!P13/Inflation!J$12</f>
        <v>0</v>
      </c>
      <c r="Q13" s="6">
        <f>'Capex Real Dollars'!Q13/Inflation!K$12</f>
        <v>0</v>
      </c>
      <c r="R13" s="6">
        <f>'Capex Real Dollars'!R13/Inflation!L$12</f>
        <v>310.74569767126553</v>
      </c>
      <c r="S13" s="6">
        <f>'Capex Real Dollars'!S13/Inflation!M$12</f>
        <v>316.96061162469084</v>
      </c>
      <c r="T13" s="6">
        <f>'Capex Real Dollars'!T13/Inflation!N$12</f>
        <v>0</v>
      </c>
      <c r="V13" s="51"/>
      <c r="W13" s="17"/>
      <c r="X13" s="17"/>
    </row>
    <row r="14" spans="1:26">
      <c r="A14" s="6" t="str">
        <f>'Capex Real Dollars'!A14</f>
        <v xml:space="preserve">Valve Cooling System </v>
      </c>
      <c r="B14" s="6"/>
      <c r="C14" s="6" t="str">
        <f>'Capex Real Dollars'!C14</f>
        <v>Ancillary 30</v>
      </c>
      <c r="D14" s="6" t="str">
        <f>'Capex Real Dollars'!D14</f>
        <v>Replacement</v>
      </c>
      <c r="E14" s="6"/>
      <c r="F14" s="6">
        <f>'Capex Real Dollars'!F14/Inflation!E$12</f>
        <v>0</v>
      </c>
      <c r="G14" s="6">
        <f>'Capex Real Dollars'!G14/Inflation!F$12</f>
        <v>0</v>
      </c>
      <c r="H14" s="6">
        <f>'Capex Real Dollars'!H14/Inflation!G$12</f>
        <v>0</v>
      </c>
      <c r="I14" s="6">
        <f>'Capex Real Dollars'!I14/Inflation!H$12</f>
        <v>0</v>
      </c>
      <c r="J14" s="6">
        <f>'Capex Real Dollars'!J14/Inflation!I$12</f>
        <v>0</v>
      </c>
      <c r="L14" s="7" t="str">
        <f>Input!M14</f>
        <v>Coms Site Huts x 2</v>
      </c>
      <c r="M14" s="14"/>
      <c r="N14" s="6" t="str">
        <f>Input!P14</f>
        <v>Other operating assets</v>
      </c>
      <c r="O14" s="6" t="str">
        <f>Input!Q14</f>
        <v>Replacement</v>
      </c>
      <c r="P14" s="6">
        <f>'Capex Real Dollars'!P14/Inflation!J$12</f>
        <v>81.11303381062848</v>
      </c>
      <c r="Q14" s="6">
        <f>'Capex Real Dollars'!Q14/Inflation!K$12</f>
        <v>82.735294486841056</v>
      </c>
      <c r="R14" s="6">
        <f>'Capex Real Dollars'!R14/Inflation!L$12</f>
        <v>0</v>
      </c>
      <c r="S14" s="6">
        <f>'Capex Real Dollars'!S14/Inflation!M$12</f>
        <v>0</v>
      </c>
      <c r="T14" s="6">
        <f>'Capex Real Dollars'!T14/Inflation!N$12</f>
        <v>0</v>
      </c>
      <c r="V14" s="51"/>
      <c r="W14" s="17"/>
      <c r="X14" s="17"/>
    </row>
    <row r="15" spans="1:26">
      <c r="A15" s="6" t="str">
        <f>'Capex Real Dollars'!A15</f>
        <v>Valve Cooling System Pressure Vessel Inspection</v>
      </c>
      <c r="B15" s="6"/>
      <c r="C15" s="6" t="s">
        <v>73</v>
      </c>
      <c r="D15" s="6" t="str">
        <f>'Capex Real Dollars'!D15</f>
        <v>Replacement</v>
      </c>
      <c r="E15" s="6"/>
      <c r="F15" s="6">
        <f>'Capex Real Dollars'!F15/Inflation!E$12</f>
        <v>0</v>
      </c>
      <c r="G15" s="6">
        <f>'Capex Real Dollars'!G15/Inflation!F$12</f>
        <v>0</v>
      </c>
      <c r="H15" s="6">
        <f>'Capex Real Dollars'!H15/Inflation!G$12</f>
        <v>0</v>
      </c>
      <c r="I15" s="6">
        <f>'Capex Real Dollars'!I15/Inflation!H$12</f>
        <v>0</v>
      </c>
      <c r="J15" s="6">
        <f>'Capex Real Dollars'!J15/Inflation!I$12</f>
        <v>0</v>
      </c>
      <c r="L15" s="7" t="str">
        <f>Input!M15</f>
        <v>Maintenance surveillance cameras</v>
      </c>
      <c r="M15" s="14"/>
      <c r="N15" s="6" t="str">
        <f>Input!P15</f>
        <v>Other operating assets</v>
      </c>
      <c r="O15" s="6" t="str">
        <f>Input!Q15</f>
        <v>Replacement</v>
      </c>
      <c r="P15" s="6">
        <f>'Capex Real Dollars'!P15/Inflation!J$12</f>
        <v>0</v>
      </c>
      <c r="Q15" s="6">
        <f>'Capex Real Dollars'!Q15/Inflation!K$12</f>
        <v>0</v>
      </c>
      <c r="R15" s="6">
        <f>'Capex Real Dollars'!R15/Inflation!L$12</f>
        <v>0</v>
      </c>
      <c r="S15" s="6">
        <f>'Capex Real Dollars'!S15/Inflation!M$12</f>
        <v>0</v>
      </c>
      <c r="T15" s="6">
        <f>'Capex Real Dollars'!T15/Inflation!N$12</f>
        <v>0</v>
      </c>
      <c r="V15" s="51"/>
      <c r="W15" s="17"/>
      <c r="X15" s="17"/>
    </row>
    <row r="16" spans="1:26">
      <c r="A16" s="6" t="str">
        <f>'Capex Real Dollars'!A16</f>
        <v>Reactor Cooling System</v>
      </c>
      <c r="B16" s="6"/>
      <c r="C16" s="6" t="str">
        <f>'Capex Real Dollars'!C16</f>
        <v>Ancillary 30</v>
      </c>
      <c r="D16" s="6" t="str">
        <f>'Capex Real Dollars'!D16</f>
        <v>Replacement</v>
      </c>
      <c r="E16" s="6"/>
      <c r="F16" s="6">
        <f>'Capex Real Dollars'!F16/Inflation!E$12</f>
        <v>0</v>
      </c>
      <c r="G16" s="6">
        <f>'Capex Real Dollars'!G16/Inflation!F$12</f>
        <v>0</v>
      </c>
      <c r="H16" s="6">
        <f>'Capex Real Dollars'!H16/Inflation!G$12</f>
        <v>0</v>
      </c>
      <c r="I16" s="6">
        <f>'Capex Real Dollars'!I16/Inflation!H$12</f>
        <v>0</v>
      </c>
      <c r="J16" s="6">
        <f>'Capex Real Dollars'!J16/Inflation!I$12</f>
        <v>0</v>
      </c>
      <c r="L16" s="7" t="str">
        <f>Input!M16</f>
        <v>battery chargers</v>
      </c>
      <c r="M16" s="14"/>
      <c r="N16" s="6" t="str">
        <f>Input!P16</f>
        <v>Other operating assets</v>
      </c>
      <c r="O16" s="6" t="str">
        <f>Input!Q16</f>
        <v>Replacement</v>
      </c>
      <c r="P16" s="6">
        <f>'Capex Real Dollars'!P16/Inflation!J$12</f>
        <v>0</v>
      </c>
      <c r="Q16" s="6">
        <f>'Capex Real Dollars'!Q16/Inflation!K$12</f>
        <v>0</v>
      </c>
      <c r="R16" s="6">
        <f>'Capex Real Dollars'!R16/Inflation!L$12</f>
        <v>76.154921104089667</v>
      </c>
      <c r="S16" s="6">
        <f>'Capex Real Dollars'!S16/Inflation!M$12</f>
        <v>77.678019526171468</v>
      </c>
      <c r="T16" s="6">
        <f>'Capex Real Dollars'!T16/Inflation!N$12</f>
        <v>0</v>
      </c>
      <c r="V16" s="51"/>
      <c r="W16" s="17"/>
      <c r="X16" s="17"/>
    </row>
    <row r="17" spans="1:24">
      <c r="A17" s="6" t="str">
        <f>'Capex Real Dollars'!A17</f>
        <v>Cooling Tower - Electric Motor</v>
      </c>
      <c r="B17" s="6"/>
      <c r="C17" s="6" t="str">
        <f>'Capex Real Dollars'!C17</f>
        <v>Ancillary 30</v>
      </c>
      <c r="D17" s="6" t="str">
        <f>'Capex Real Dollars'!D17</f>
        <v>Replacement</v>
      </c>
      <c r="E17" s="6"/>
      <c r="F17" s="6">
        <f>'Capex Real Dollars'!F17/Inflation!E$12</f>
        <v>0</v>
      </c>
      <c r="G17" s="6">
        <f>'Capex Real Dollars'!G17/Inflation!F$12</f>
        <v>0</v>
      </c>
      <c r="H17" s="6">
        <f>'Capex Real Dollars'!H17/Inflation!G$12</f>
        <v>0</v>
      </c>
      <c r="I17" s="6">
        <f>'Capex Real Dollars'!I17/Inflation!H$12</f>
        <v>0</v>
      </c>
      <c r="J17" s="6">
        <f>'Capex Real Dollars'!J17/Inflation!I$12</f>
        <v>0</v>
      </c>
      <c r="L17" s="7" t="str">
        <f>Input!M17</f>
        <v>cable fault location relays (WAP)</v>
      </c>
      <c r="M17" s="14"/>
      <c r="N17" s="6" t="str">
        <f>Input!P17</f>
        <v>Transmission line</v>
      </c>
      <c r="O17" s="6" t="str">
        <f>Input!Q17</f>
        <v>Replacement</v>
      </c>
      <c r="P17" s="6">
        <f>'Capex Real Dollars'!P17/Inflation!J$12</f>
        <v>0</v>
      </c>
      <c r="Q17" s="6">
        <f>'Capex Real Dollars'!Q17/Inflation!K$12</f>
        <v>0</v>
      </c>
      <c r="R17" s="6">
        <f>'Capex Real Dollars'!R17/Inflation!L$12</f>
        <v>0</v>
      </c>
      <c r="S17" s="6">
        <f>'Capex Real Dollars'!S17/Inflation!M$12</f>
        <v>76.714116347253295</v>
      </c>
      <c r="T17" s="6">
        <f>'Capex Real Dollars'!T17/Inflation!N$12</f>
        <v>78.24839867419837</v>
      </c>
      <c r="V17" s="51"/>
      <c r="W17" s="17"/>
      <c r="X17" s="17"/>
    </row>
    <row r="18" spans="1:24">
      <c r="A18" s="6" t="str">
        <f>'Capex Real Dollars'!A18</f>
        <v>Transformer - Cooling Fan motors</v>
      </c>
      <c r="B18" s="6"/>
      <c r="C18" s="6" t="str">
        <f>'Capex Real Dollars'!C18</f>
        <v>Ancillary 30</v>
      </c>
      <c r="D18" s="6" t="str">
        <f>'Capex Real Dollars'!D18</f>
        <v>Replacement</v>
      </c>
      <c r="E18" s="6"/>
      <c r="F18" s="6">
        <f>'Capex Real Dollars'!F18/Inflation!E$12</f>
        <v>0</v>
      </c>
      <c r="G18" s="6">
        <f>'Capex Real Dollars'!G18/Inflation!F$12</f>
        <v>0</v>
      </c>
      <c r="H18" s="6">
        <f>'Capex Real Dollars'!H18/Inflation!G$12</f>
        <v>0</v>
      </c>
      <c r="I18" s="6">
        <f>'Capex Real Dollars'!I18/Inflation!H$12</f>
        <v>0</v>
      </c>
      <c r="J18" s="6">
        <f>'Capex Real Dollars'!J18/Inflation!I$12</f>
        <v>0</v>
      </c>
      <c r="L18" s="7" t="str">
        <f>Input!M18</f>
        <v>Capacitors</v>
      </c>
      <c r="M18" s="14"/>
      <c r="N18" s="6" t="str">
        <f>Input!P18</f>
        <v>Switchyard</v>
      </c>
      <c r="O18" s="6" t="str">
        <f>Input!Q18</f>
        <v>Replacement</v>
      </c>
      <c r="P18" s="6">
        <f>'Capex Real Dollars'!P18/Inflation!J$12</f>
        <v>59.780648412199632</v>
      </c>
      <c r="Q18" s="6">
        <f>'Capex Real Dollars'!Q18/Inflation!K$12</f>
        <v>109.18513372641407</v>
      </c>
      <c r="R18" s="6">
        <f>'Capex Real Dollars'!R18/Inflation!L$12</f>
        <v>111.36883640094236</v>
      </c>
      <c r="S18" s="6">
        <f>'Capex Real Dollars'!S18/Inflation!M$12</f>
        <v>109.76939457533005</v>
      </c>
      <c r="T18" s="6">
        <f>'Capex Real Dollars'!T18/Inflation!N$12</f>
        <v>109.53187613131945</v>
      </c>
      <c r="V18" s="51"/>
      <c r="W18" s="17"/>
      <c r="X18" s="17"/>
    </row>
    <row r="19" spans="1:24">
      <c r="A19" s="6" t="str">
        <f>'Capex Real Dollars'!A19</f>
        <v>Control System - Industrial Computers</v>
      </c>
      <c r="B19" s="6"/>
      <c r="C19" s="6" t="str">
        <f>'Capex Real Dollars'!C19</f>
        <v>Ancillary 15 - control system</v>
      </c>
      <c r="D19" s="6" t="str">
        <f>'Capex Real Dollars'!D19</f>
        <v>Replacement</v>
      </c>
      <c r="E19" s="6"/>
      <c r="F19" s="6">
        <f>'Capex Real Dollars'!F19/Inflation!E$12</f>
        <v>0</v>
      </c>
      <c r="G19" s="6">
        <f>'Capex Real Dollars'!G19/Inflation!F$12</f>
        <v>0</v>
      </c>
      <c r="H19" s="6">
        <f>'Capex Real Dollars'!H19/Inflation!G$12</f>
        <v>0</v>
      </c>
      <c r="I19" s="6">
        <f>'Capex Real Dollars'!I19/Inflation!H$12</f>
        <v>0</v>
      </c>
      <c r="J19" s="6">
        <f>'Capex Real Dollars'!J19/Inflation!I$12</f>
        <v>0</v>
      </c>
      <c r="L19" s="7" t="str">
        <f>Input!M19</f>
        <v>Revenue Determination</v>
      </c>
      <c r="M19" s="14"/>
      <c r="N19" s="6" t="str">
        <f>Input!P19</f>
        <v>Other operating assets</v>
      </c>
      <c r="O19" s="6" t="str">
        <f>Input!Q19</f>
        <v>Non-network</v>
      </c>
      <c r="P19" s="6">
        <f>'Capex Real Dollars'!P19/Inflation!J$12</f>
        <v>10.404</v>
      </c>
      <c r="Q19" s="6">
        <f>'Capex Real Dollars'!Q19/Inflation!K$12</f>
        <v>37.142280000000007</v>
      </c>
      <c r="R19" s="6">
        <f>'Capex Real Dollars'!R19/Inflation!L$12</f>
        <v>64.945929600000014</v>
      </c>
      <c r="S19" s="6">
        <f>'Capex Real Dollars'!S19/Inflation!M$12</f>
        <v>88.326464256000008</v>
      </c>
      <c r="T19" s="6">
        <f>'Capex Real Dollars'!T19/Inflation!N$12</f>
        <v>61.938933059520011</v>
      </c>
    </row>
    <row r="20" spans="1:24">
      <c r="A20" s="6" t="str">
        <f>'Capex Real Dollars'!A20</f>
        <v>Motor Control Centres</v>
      </c>
      <c r="B20" s="6"/>
      <c r="C20" s="6" t="str">
        <f>'Capex Real Dollars'!C20</f>
        <v>Ancillary 30</v>
      </c>
      <c r="D20" s="6" t="str">
        <f>'Capex Real Dollars'!D20</f>
        <v>Replacement</v>
      </c>
      <c r="E20" s="6"/>
      <c r="F20" s="6">
        <f>'Capex Real Dollars'!F20/Inflation!E$12</f>
        <v>0</v>
      </c>
      <c r="G20" s="6">
        <f>'Capex Real Dollars'!G20/Inflation!F$12</f>
        <v>0</v>
      </c>
      <c r="H20" s="6">
        <f>'Capex Real Dollars'!H20/Inflation!G$12</f>
        <v>0</v>
      </c>
      <c r="I20" s="6">
        <f>'Capex Real Dollars'!I20/Inflation!H$12</f>
        <v>0</v>
      </c>
      <c r="J20" s="6">
        <f>'Capex Real Dollars'!J20/Inflation!I$12</f>
        <v>0</v>
      </c>
      <c r="L20" s="7">
        <f>Input!M20</f>
        <v>0</v>
      </c>
      <c r="M20" s="14"/>
      <c r="N20" s="6">
        <f>Input!P20</f>
        <v>0</v>
      </c>
      <c r="O20" s="6">
        <f>Input!Q20</f>
        <v>0</v>
      </c>
      <c r="P20" s="6">
        <f>'Capex Real Dollars'!P20/Inflation!J$12</f>
        <v>0</v>
      </c>
      <c r="Q20" s="6">
        <f>'Capex Real Dollars'!Q20/Inflation!K$12</f>
        <v>0</v>
      </c>
      <c r="R20" s="6">
        <f>'Capex Real Dollars'!R20/Inflation!L$12</f>
        <v>0</v>
      </c>
      <c r="S20" s="6">
        <f>'Capex Real Dollars'!S20/Inflation!M$12</f>
        <v>0</v>
      </c>
      <c r="T20" s="6">
        <f>'Capex Real Dollars'!T20/Inflation!N$12</f>
        <v>0</v>
      </c>
    </row>
    <row r="21" spans="1:24">
      <c r="A21" s="6" t="str">
        <f>'Capex Real Dollars'!A21</f>
        <v>IGBTs</v>
      </c>
      <c r="B21" s="6"/>
      <c r="C21" s="6" t="str">
        <f>'Capex Real Dollars'!C21</f>
        <v>Switchyard</v>
      </c>
      <c r="D21" s="6" t="str">
        <f>'Capex Real Dollars'!D21</f>
        <v>Replacement</v>
      </c>
      <c r="E21" s="6"/>
      <c r="F21" s="6">
        <f>'Capex Real Dollars'!F21/Inflation!E$12</f>
        <v>0</v>
      </c>
      <c r="G21" s="6">
        <f>'Capex Real Dollars'!G21/Inflation!F$12</f>
        <v>271.04000000000002</v>
      </c>
      <c r="H21" s="6">
        <f>'Capex Real Dollars'!H21/Inflation!G$12</f>
        <v>392.24152000000004</v>
      </c>
      <c r="I21" s="6">
        <f>'Capex Real Dollars'!I21/Inflation!H$12</f>
        <v>19.612079999999981</v>
      </c>
      <c r="J21" s="6">
        <f>'Capex Real Dollars'!J21/Inflation!I$12</f>
        <v>380</v>
      </c>
      <c r="L21" s="17"/>
      <c r="M21" s="17"/>
      <c r="N21" s="17"/>
      <c r="O21" s="17"/>
      <c r="P21" s="17"/>
      <c r="Q21" s="17"/>
      <c r="R21" s="17"/>
      <c r="S21" s="17"/>
      <c r="T21" s="17"/>
    </row>
    <row r="22" spans="1:24">
      <c r="A22" s="6" t="str">
        <f>'Capex Real Dollars'!A22</f>
        <v>Control System - Interface Boards</v>
      </c>
      <c r="B22" s="6"/>
      <c r="C22" s="6" t="str">
        <f>'Capex Real Dollars'!C22</f>
        <v>Ancillary 15 - control system</v>
      </c>
      <c r="D22" s="6" t="str">
        <f>'Capex Real Dollars'!D22</f>
        <v>Replacement</v>
      </c>
      <c r="E22" s="6"/>
      <c r="F22" s="6">
        <f>'Capex Real Dollars'!F22/Inflation!E$12</f>
        <v>0</v>
      </c>
      <c r="G22" s="6">
        <f>'Capex Real Dollars'!G22/Inflation!F$12</f>
        <v>62.956383315518565</v>
      </c>
      <c r="H22" s="6">
        <f>'Capex Real Dollars'!H22/Inflation!G$12</f>
        <v>30.290150000000001</v>
      </c>
      <c r="I22" s="6">
        <f>'Capex Real Dollars'!I22/Inflation!H$12</f>
        <v>0</v>
      </c>
      <c r="J22" s="6">
        <f>'Capex Real Dollars'!J22/Inflation!I$12</f>
        <v>0</v>
      </c>
      <c r="L22" s="17"/>
      <c r="M22" s="17"/>
      <c r="N22" s="17"/>
      <c r="O22" s="17"/>
      <c r="P22" s="17"/>
      <c r="Q22" s="17"/>
      <c r="R22" s="17"/>
      <c r="S22" s="17"/>
      <c r="T22" s="17"/>
    </row>
    <row r="23" spans="1:24">
      <c r="A23" s="6" t="str">
        <f>'Capex Real Dollars'!A23</f>
        <v>NSW runback</v>
      </c>
      <c r="B23" s="6"/>
      <c r="C23" s="6" t="str">
        <f>'Capex Real Dollars'!C23</f>
        <v>Ancillary 30</v>
      </c>
      <c r="D23" s="6" t="str">
        <f>'Capex Real Dollars'!D23</f>
        <v>Replacement</v>
      </c>
      <c r="E23" s="6"/>
      <c r="F23" s="6">
        <f>'Capex Real Dollars'!F23/Inflation!E$12</f>
        <v>0</v>
      </c>
      <c r="G23" s="6">
        <f>'Capex Real Dollars'!G23/Inflation!F$12</f>
        <v>0</v>
      </c>
      <c r="H23" s="6">
        <f>'Capex Real Dollars'!H23/Inflation!G$12</f>
        <v>0</v>
      </c>
      <c r="I23" s="6">
        <f>'Capex Real Dollars'!I23/Inflation!H$12</f>
        <v>6.9574999999999996</v>
      </c>
      <c r="J23" s="6">
        <f>'Capex Real Dollars'!J23/Inflation!I$12</f>
        <v>436.86649999999997</v>
      </c>
      <c r="L23" s="17"/>
      <c r="M23" s="17"/>
      <c r="N23" s="17"/>
      <c r="O23" s="17"/>
      <c r="P23" s="17"/>
      <c r="Q23" s="17"/>
      <c r="R23" s="17"/>
      <c r="S23" s="17"/>
      <c r="T23" s="17"/>
    </row>
    <row r="24" spans="1:24">
      <c r="A24" s="6" t="str">
        <f>'Capex Real Dollars'!A24</f>
        <v>Positive ventilation</v>
      </c>
      <c r="B24" s="6"/>
      <c r="C24" s="6" t="str">
        <f>'Capex Real Dollars'!C24</f>
        <v>Ancillary 30</v>
      </c>
      <c r="D24" s="6" t="str">
        <f>'Capex Real Dollars'!D24</f>
        <v>Replacement</v>
      </c>
      <c r="E24" s="6"/>
      <c r="F24" s="6">
        <f>'Capex Real Dollars'!F24/Inflation!E$12</f>
        <v>0</v>
      </c>
      <c r="G24" s="6">
        <f>'Capex Real Dollars'!G24/Inflation!F$12</f>
        <v>73.354668515685262</v>
      </c>
      <c r="H24" s="6">
        <f>'Capex Real Dollars'!H24/Inflation!G$12</f>
        <v>85.763700000000014</v>
      </c>
      <c r="I24" s="6">
        <f>'Capex Real Dollars'!I24/Inflation!H$12</f>
        <v>0</v>
      </c>
      <c r="J24" s="6">
        <f>'Capex Real Dollars'!J24/Inflation!I$12</f>
        <v>0</v>
      </c>
      <c r="L24" s="17"/>
      <c r="M24" s="17"/>
      <c r="N24" s="17"/>
      <c r="O24" s="17"/>
      <c r="P24" s="17"/>
      <c r="Q24" s="17"/>
      <c r="R24" s="17"/>
      <c r="S24" s="17"/>
      <c r="T24" s="17"/>
    </row>
    <row r="25" spans="1:24">
      <c r="A25" s="6" t="str">
        <f>'Capex Real Dollars'!A25</f>
        <v>Security fences</v>
      </c>
      <c r="B25" s="6"/>
      <c r="C25" s="6" t="str">
        <f>'Capex Real Dollars'!C25</f>
        <v>Switchyard</v>
      </c>
      <c r="D25" s="6" t="str">
        <f>'Capex Real Dollars'!D25</f>
        <v>Non-network</v>
      </c>
      <c r="E25" s="6"/>
      <c r="F25" s="6">
        <f>'Capex Real Dollars'!F25/Inflation!E$12</f>
        <v>0</v>
      </c>
      <c r="G25" s="6">
        <f>'Capex Real Dollars'!G25/Inflation!F$12</f>
        <v>0</v>
      </c>
      <c r="H25" s="6">
        <f>'Capex Real Dollars'!H25/Inflation!G$12</f>
        <v>0</v>
      </c>
      <c r="I25" s="6">
        <f>'Capex Real Dollars'!I25/Inflation!H$12</f>
        <v>0</v>
      </c>
      <c r="J25" s="6">
        <f>'Capex Real Dollars'!J25/Inflation!I$12</f>
        <v>0</v>
      </c>
      <c r="L25" s="17"/>
      <c r="M25" s="17"/>
      <c r="N25" s="17"/>
      <c r="O25" s="17"/>
      <c r="P25" s="17"/>
      <c r="Q25" s="17"/>
      <c r="R25" s="17"/>
      <c r="S25" s="17"/>
      <c r="T25" s="17"/>
    </row>
    <row r="26" spans="1:24">
      <c r="A26" s="6" t="str">
        <f>'Capex Real Dollars'!A26</f>
        <v>Additional chillers</v>
      </c>
      <c r="B26" s="6"/>
      <c r="C26" s="6" t="str">
        <f>'Capex Real Dollars'!C26</f>
        <v>Ancillary 30</v>
      </c>
      <c r="D26" s="6" t="str">
        <f>'Capex Real Dollars'!D26</f>
        <v>Replacement</v>
      </c>
      <c r="E26" s="6"/>
      <c r="F26" s="6">
        <f>'Capex Real Dollars'!F26/Inflation!E$12</f>
        <v>0</v>
      </c>
      <c r="G26" s="6">
        <f>'Capex Real Dollars'!G26/Inflation!F$12</f>
        <v>114.9152877479747</v>
      </c>
      <c r="H26" s="6">
        <f>'Capex Real Dollars'!H26/Inflation!G$12</f>
        <v>161.95704999999998</v>
      </c>
      <c r="I26" s="6">
        <f>'Capex Real Dollars'!I26/Inflation!H$12</f>
        <v>0</v>
      </c>
      <c r="J26" s="6">
        <f>'Capex Real Dollars'!J26/Inflation!I$12</f>
        <v>0</v>
      </c>
      <c r="L26" s="17"/>
      <c r="M26" s="17"/>
      <c r="N26" s="17"/>
      <c r="O26" s="17"/>
      <c r="P26" s="17"/>
      <c r="Q26" s="17"/>
      <c r="R26" s="17"/>
      <c r="S26" s="17"/>
      <c r="T26" s="17"/>
    </row>
    <row r="27" spans="1:24">
      <c r="A27" s="6" t="str">
        <f>'Capex Real Dollars'!A27</f>
        <v>Earth switches Berri</v>
      </c>
      <c r="B27" s="6"/>
      <c r="C27" s="6" t="str">
        <f>'Capex Real Dollars'!C27</f>
        <v>Switchyard</v>
      </c>
      <c r="D27" s="6" t="str">
        <f>'Capex Real Dollars'!D27</f>
        <v>Replacement</v>
      </c>
      <c r="E27" s="6"/>
      <c r="F27" s="6">
        <f>'Capex Real Dollars'!F27/Inflation!E$12</f>
        <v>0</v>
      </c>
      <c r="G27" s="6">
        <f>'Capex Real Dollars'!G27/Inflation!F$12</f>
        <v>0</v>
      </c>
      <c r="H27" s="6">
        <f>'Capex Real Dollars'!H27/Inflation!G$12</f>
        <v>88.120449999999991</v>
      </c>
      <c r="I27" s="6">
        <f>'Capex Real Dollars'!I27/Inflation!H$12</f>
        <v>182.832695</v>
      </c>
      <c r="J27" s="6">
        <f>'Capex Real Dollars'!J27/Inflation!I$12</f>
        <v>1.3029200000000001</v>
      </c>
      <c r="L27" s="17"/>
      <c r="M27" s="17"/>
      <c r="N27" s="17"/>
      <c r="O27" s="17"/>
      <c r="P27" s="17"/>
      <c r="Q27" s="17"/>
      <c r="R27" s="17"/>
      <c r="S27" s="17"/>
      <c r="T27" s="17"/>
    </row>
    <row r="28" spans="1:24">
      <c r="A28" s="6" t="str">
        <f>'Capex Real Dollars'!A28</f>
        <v>Earth switches Red Cliffs</v>
      </c>
      <c r="B28" s="6"/>
      <c r="C28" s="6" t="str">
        <f>'Capex Real Dollars'!C28</f>
        <v>Switchyard</v>
      </c>
      <c r="D28" s="6" t="str">
        <f>'Capex Real Dollars'!D28</f>
        <v>Replacement</v>
      </c>
      <c r="E28" s="6"/>
      <c r="F28" s="6">
        <f>'Capex Real Dollars'!F28/Inflation!E$12</f>
        <v>0</v>
      </c>
      <c r="G28" s="6">
        <f>'Capex Real Dollars'!G28/Inflation!F$12</f>
        <v>0</v>
      </c>
      <c r="H28" s="6">
        <f>'Capex Real Dollars'!H28/Inflation!G$12</f>
        <v>88.120449999999991</v>
      </c>
      <c r="I28" s="6">
        <f>'Capex Real Dollars'!I28/Inflation!H$12</f>
        <v>182.832695</v>
      </c>
      <c r="J28" s="6">
        <f>'Capex Real Dollars'!J28/Inflation!I$12</f>
        <v>0</v>
      </c>
      <c r="L28" s="17"/>
      <c r="M28" s="17"/>
      <c r="N28" s="17"/>
      <c r="O28" s="17"/>
      <c r="P28" s="17"/>
      <c r="Q28" s="17"/>
      <c r="R28" s="17"/>
      <c r="S28" s="17"/>
      <c r="T28" s="17"/>
    </row>
    <row r="29" spans="1:24">
      <c r="A29" s="6" t="str">
        <f>'Capex Real Dollars'!A29</f>
        <v>Critical spares</v>
      </c>
      <c r="B29" s="6"/>
      <c r="C29" s="6" t="str">
        <f>'Capex Real Dollars'!C29</f>
        <v>Switchyard</v>
      </c>
      <c r="D29" s="6" t="str">
        <f>'Capex Real Dollars'!D29</f>
        <v>Replacement</v>
      </c>
      <c r="E29" s="6"/>
      <c r="F29" s="6">
        <f>'Capex Real Dollars'!F29/Inflation!E$12</f>
        <v>0</v>
      </c>
      <c r="G29" s="6">
        <f>'Capex Real Dollars'!G29/Inflation!F$12</f>
        <v>0</v>
      </c>
      <c r="H29" s="6">
        <f>'Capex Real Dollars'!H29/Inflation!G$12</f>
        <v>0</v>
      </c>
      <c r="I29" s="6">
        <f>'Capex Real Dollars'!I29/Inflation!H$12</f>
        <v>0</v>
      </c>
      <c r="J29" s="6">
        <f>'Capex Real Dollars'!J29/Inflation!I$12</f>
        <v>17</v>
      </c>
      <c r="L29" s="17"/>
      <c r="M29" s="17"/>
      <c r="N29" s="17"/>
      <c r="O29" s="17"/>
      <c r="P29" s="17"/>
      <c r="Q29" s="17"/>
      <c r="R29" s="17"/>
      <c r="S29" s="17"/>
      <c r="T29" s="17"/>
    </row>
    <row r="30" spans="1:24">
      <c r="A30" s="6" t="str">
        <f>'Capex Real Dollars'!A30</f>
        <v>Cable relocation</v>
      </c>
      <c r="B30" s="6"/>
      <c r="C30" s="6" t="str">
        <f>'Capex Real Dollars'!C30</f>
        <v>Transmission line</v>
      </c>
      <c r="D30" s="6" t="str">
        <f>'Capex Real Dollars'!D30</f>
        <v>Replacement</v>
      </c>
      <c r="E30" s="6"/>
      <c r="F30" s="6">
        <f>'Capex Real Dollars'!F30/Inflation!E$12</f>
        <v>0</v>
      </c>
      <c r="G30" s="6">
        <f>'Capex Real Dollars'!G30/Inflation!F$12</f>
        <v>0</v>
      </c>
      <c r="H30" s="6">
        <f>'Capex Real Dollars'!H30/Inflation!G$12</f>
        <v>0</v>
      </c>
      <c r="I30" s="6">
        <f>'Capex Real Dollars'!I30/Inflation!H$12</f>
        <v>0</v>
      </c>
      <c r="J30" s="6">
        <f>'Capex Real Dollars'!J30/Inflation!I$12</f>
        <v>16</v>
      </c>
      <c r="L30" s="17"/>
      <c r="M30" s="17"/>
      <c r="N30" s="17"/>
      <c r="O30" s="17"/>
      <c r="P30" s="17"/>
      <c r="Q30" s="17"/>
      <c r="R30" s="17"/>
      <c r="S30" s="17"/>
      <c r="T30" s="17"/>
    </row>
    <row r="31" spans="1:24">
      <c r="A31" s="6" t="str">
        <f>'Capex Real Dollars'!A31</f>
        <v>Refurb rotating ancill equip</v>
      </c>
      <c r="B31" s="6"/>
      <c r="C31" s="6" t="str">
        <f>'Capex Real Dollars'!C31</f>
        <v>Inspection and test equipment</v>
      </c>
      <c r="D31" s="6" t="str">
        <f>'Capex Real Dollars'!D31</f>
        <v>Replacement</v>
      </c>
      <c r="E31" s="6"/>
      <c r="F31" s="6">
        <f>'Capex Real Dollars'!F31/Inflation!E$12</f>
        <v>0</v>
      </c>
      <c r="G31" s="6">
        <f>'Capex Real Dollars'!G31/Inflation!F$12</f>
        <v>184.38828999999998</v>
      </c>
      <c r="H31" s="6">
        <f>'Capex Real Dollars'!H31/Inflation!G$12</f>
        <v>0</v>
      </c>
      <c r="I31" s="6">
        <f>'Capex Real Dollars'!I31/Inflation!H$12</f>
        <v>0</v>
      </c>
      <c r="J31" s="6">
        <f>'Capex Real Dollars'!J31/Inflation!I$12</f>
        <v>0</v>
      </c>
      <c r="L31" s="17"/>
      <c r="M31" s="17"/>
      <c r="N31" s="17"/>
      <c r="O31" s="17"/>
      <c r="P31" s="17"/>
      <c r="Q31" s="17"/>
      <c r="R31" s="17"/>
      <c r="S31" s="17"/>
      <c r="T31" s="17"/>
    </row>
    <row r="32" spans="1:24">
      <c r="A32" s="6" t="str">
        <f>'Capex Real Dollars'!A32</f>
        <v xml:space="preserve">Replacement failed test equipment </v>
      </c>
      <c r="B32" s="6"/>
      <c r="C32" s="6" t="str">
        <f>'Capex Real Dollars'!C32</f>
        <v>Inspection and test equipment</v>
      </c>
      <c r="D32" s="6" t="str">
        <f>'Capex Real Dollars'!D32</f>
        <v>Replacement</v>
      </c>
      <c r="E32" s="6"/>
      <c r="F32" s="6">
        <f>'Capex Real Dollars'!F32/Inflation!E$12</f>
        <v>0</v>
      </c>
      <c r="G32" s="6">
        <f>'Capex Real Dollars'!G32/Inflation!F$12</f>
        <v>0</v>
      </c>
      <c r="H32" s="6">
        <f>'Capex Real Dollars'!H32/Inflation!G$12</f>
        <v>33.2515</v>
      </c>
      <c r="I32" s="6">
        <f>'Capex Real Dollars'!I32/Inflation!H$12</f>
        <v>0</v>
      </c>
      <c r="J32" s="6">
        <f>'Capex Real Dollars'!J32/Inflation!I$12</f>
        <v>0</v>
      </c>
      <c r="L32" s="17"/>
      <c r="M32" s="17"/>
      <c r="N32" s="17"/>
      <c r="O32" s="17"/>
      <c r="P32" s="17"/>
      <c r="Q32" s="17"/>
      <c r="R32" s="17"/>
      <c r="S32" s="17"/>
      <c r="T32" s="17"/>
    </row>
    <row r="33" spans="1:20">
      <c r="A33" s="6" t="str">
        <f>'Capex Real Dollars'!A33</f>
        <v>Loom kit</v>
      </c>
      <c r="B33" s="6"/>
      <c r="C33" s="6" t="str">
        <f>'Capex Real Dollars'!C33</f>
        <v>Other operating assets</v>
      </c>
      <c r="D33" s="6" t="str">
        <f>'Capex Real Dollars'!D33</f>
        <v>Replacement</v>
      </c>
      <c r="E33" s="6"/>
      <c r="F33" s="6">
        <f>'Capex Real Dollars'!F33/Inflation!E$12</f>
        <v>0</v>
      </c>
      <c r="G33" s="6">
        <f>'Capex Real Dollars'!G33/Inflation!F$12</f>
        <v>0</v>
      </c>
      <c r="H33" s="6">
        <f>'Capex Real Dollars'!H33/Inflation!G$12</f>
        <v>15.0601</v>
      </c>
      <c r="I33" s="6">
        <f>'Capex Real Dollars'!I33/Inflation!H$12</f>
        <v>16.751493</v>
      </c>
      <c r="J33" s="6">
        <f>'Capex Real Dollars'!J33/Inflation!I$12</f>
        <v>0</v>
      </c>
      <c r="L33" s="17"/>
      <c r="M33" s="17"/>
      <c r="N33" s="17"/>
      <c r="O33" s="17"/>
      <c r="P33" s="17"/>
      <c r="Q33" s="17"/>
      <c r="R33" s="17"/>
      <c r="S33" s="17"/>
      <c r="T33" s="17"/>
    </row>
    <row r="34" spans="1:20">
      <c r="A34" s="6" t="str">
        <f>'Capex Real Dollars'!A34</f>
        <v xml:space="preserve">Sundry Assets </v>
      </c>
      <c r="B34" s="6"/>
      <c r="C34" s="6" t="str">
        <f>'Capex Real Dollars'!C34</f>
        <v>Other operating assets</v>
      </c>
      <c r="D34" s="6" t="str">
        <f>'Capex Real Dollars'!D34</f>
        <v>Replacement</v>
      </c>
      <c r="E34" s="6"/>
      <c r="F34" s="6">
        <f>'Capex Real Dollars'!F34/Inflation!E$12</f>
        <v>68.240830000000003</v>
      </c>
      <c r="G34" s="6">
        <f>'Capex Real Dollars'!G34/Inflation!F$12</f>
        <v>0</v>
      </c>
      <c r="H34" s="6">
        <f>'Capex Real Dollars'!H34/Inflation!G$12</f>
        <v>0</v>
      </c>
      <c r="I34" s="6">
        <f>'Capex Real Dollars'!I34/Inflation!H$12</f>
        <v>0</v>
      </c>
      <c r="J34" s="6">
        <f>'Capex Real Dollars'!J34/Inflation!I$12</f>
        <v>0</v>
      </c>
      <c r="L34" s="17"/>
      <c r="M34" s="17"/>
      <c r="N34" s="17"/>
      <c r="O34" s="17"/>
      <c r="P34" s="17"/>
      <c r="Q34" s="17"/>
      <c r="R34" s="17"/>
      <c r="S34" s="17"/>
      <c r="T34" s="17"/>
    </row>
    <row r="35" spans="1:20" s="17" customFormat="1">
      <c r="A35" s="6" t="str">
        <f>'Capex Real Dollars'!A35</f>
        <v>Site security enhancement</v>
      </c>
      <c r="B35" s="6"/>
      <c r="C35" s="6" t="str">
        <f>'Capex Real Dollars'!C35</f>
        <v>Other operating assets</v>
      </c>
      <c r="D35" s="6" t="str">
        <f>'Capex Real Dollars'!D35</f>
        <v>Replacement</v>
      </c>
      <c r="E35" s="6"/>
      <c r="F35" s="6">
        <f>'Capex Real Dollars'!F35/Inflation!E$12</f>
        <v>0</v>
      </c>
      <c r="G35" s="6">
        <f>'Capex Real Dollars'!G35/Inflation!F$12</f>
        <v>0</v>
      </c>
      <c r="H35" s="6">
        <f>'Capex Real Dollars'!H35/Inflation!G$12</f>
        <v>0</v>
      </c>
      <c r="I35" s="6">
        <f>'Capex Real Dollars'!I35/Inflation!H$12</f>
        <v>0</v>
      </c>
      <c r="J35" s="6">
        <f>'Capex Real Dollars'!J35/Inflation!I$12</f>
        <v>935</v>
      </c>
    </row>
    <row r="36" spans="1:20" s="17" customFormat="1">
      <c r="A36" s="6" t="str">
        <f>'Capex Real Dollars'!A36</f>
        <v>Other minor capital works</v>
      </c>
      <c r="B36" s="6"/>
      <c r="C36" s="6" t="str">
        <f>'Capex Real Dollars'!C36</f>
        <v>Other operating assets</v>
      </c>
      <c r="D36" s="6" t="str">
        <f>'Capex Real Dollars'!D36</f>
        <v>Replacement</v>
      </c>
      <c r="E36" s="6"/>
      <c r="F36" s="6">
        <f>'Capex Real Dollars'!F36/Inflation!E$12</f>
        <v>0</v>
      </c>
      <c r="G36" s="6">
        <f>'Capex Real Dollars'!G36/Inflation!F$12</f>
        <v>0</v>
      </c>
      <c r="H36" s="6">
        <f>'Capex Real Dollars'!H36/Inflation!G$12</f>
        <v>0</v>
      </c>
      <c r="I36" s="6">
        <f>'Capex Real Dollars'!I36/Inflation!H$12</f>
        <v>51.703420999999999</v>
      </c>
      <c r="J36" s="6">
        <f>'Capex Real Dollars'!J36/Inflation!I$12</f>
        <v>46.879949999999994</v>
      </c>
    </row>
    <row r="37" spans="1:20" s="17" customFormat="1">
      <c r="A37" s="6" t="str">
        <f>'Capex Real Dollars'!A37</f>
        <v xml:space="preserve">Fire Suppression </v>
      </c>
      <c r="B37" s="6"/>
      <c r="C37" s="6" t="str">
        <f>'Capex Real Dollars'!C37</f>
        <v>Other operating assets</v>
      </c>
      <c r="D37" s="6" t="str">
        <f>'Capex Real Dollars'!D37</f>
        <v>Replacement</v>
      </c>
      <c r="E37" s="6"/>
      <c r="F37" s="6">
        <f>'Capex Real Dollars'!F37/Inflation!E$12</f>
        <v>0</v>
      </c>
      <c r="G37" s="6">
        <f>'Capex Real Dollars'!G37/Inflation!F$12</f>
        <v>0</v>
      </c>
      <c r="H37" s="6">
        <f>'Capex Real Dollars'!H37/Inflation!G$12</f>
        <v>0</v>
      </c>
      <c r="I37" s="6">
        <f>'Capex Real Dollars'!I37/Inflation!H$12</f>
        <v>0</v>
      </c>
      <c r="J37" s="6">
        <f>'Capex Real Dollars'!J37/Inflation!I$12</f>
        <v>9585.4962915384622</v>
      </c>
    </row>
    <row r="38" spans="1:20" s="17" customFormat="1">
      <c r="A38" s="6" t="str">
        <f>'Capex Real Dollars'!A38</f>
        <v>Lifting hoist</v>
      </c>
      <c r="B38" s="6"/>
      <c r="C38" s="6" t="str">
        <f>'Capex Real Dollars'!C38</f>
        <v>Other operating assets</v>
      </c>
      <c r="D38" s="6" t="str">
        <f>'Capex Real Dollars'!D38</f>
        <v>Replacement</v>
      </c>
      <c r="E38" s="6"/>
      <c r="F38" s="6">
        <f>'Capex Real Dollars'!F38/Inflation!E$12</f>
        <v>0</v>
      </c>
      <c r="G38" s="6">
        <f>'Capex Real Dollars'!G38/Inflation!F$12</f>
        <v>0</v>
      </c>
      <c r="H38" s="6">
        <f>'Capex Real Dollars'!H38/Inflation!G$12</f>
        <v>0</v>
      </c>
      <c r="I38" s="6">
        <f>'Capex Real Dollars'!I38/Inflation!H$12</f>
        <v>0</v>
      </c>
      <c r="J38" s="6">
        <f>'Capex Real Dollars'!J38/Inflation!I$12</f>
        <v>0</v>
      </c>
    </row>
    <row r="39" spans="1:20" s="17" customFormat="1">
      <c r="A39" s="6" t="str">
        <f>'Capex Real Dollars'!A39</f>
        <v>Work Station Computers</v>
      </c>
      <c r="B39" s="6"/>
      <c r="C39" s="6" t="str">
        <f>'Capex Real Dollars'!C39</f>
        <v>Office machines</v>
      </c>
      <c r="D39" s="6" t="str">
        <f>'Capex Real Dollars'!D39</f>
        <v>Non-network</v>
      </c>
      <c r="E39" s="6"/>
      <c r="F39" s="6">
        <f>'Capex Real Dollars'!F39/Inflation!E$12</f>
        <v>0</v>
      </c>
      <c r="G39" s="6">
        <f>'Capex Real Dollars'!G39/Inflation!F$12</f>
        <v>0</v>
      </c>
      <c r="H39" s="6">
        <f>'Capex Real Dollars'!H39/Inflation!G$12</f>
        <v>0.98194799999999982</v>
      </c>
      <c r="I39" s="6">
        <f>'Capex Real Dollars'!I39/Inflation!H$12</f>
        <v>2.4208910000000001</v>
      </c>
      <c r="J39" s="6">
        <f>'Capex Real Dollars'!J39/Inflation!I$12</f>
        <v>0</v>
      </c>
    </row>
    <row r="40" spans="1:20" s="17" customFormat="1">
      <c r="A40" s="6" t="str">
        <f>'Capex Real Dollars'!A40</f>
        <v>FRACAS maintenance system</v>
      </c>
      <c r="B40" s="6"/>
      <c r="C40" s="6" t="str">
        <f>'Capex Real Dollars'!C40</f>
        <v>Other operating assets</v>
      </c>
      <c r="D40" s="6" t="str">
        <f>'Capex Real Dollars'!D40</f>
        <v>Non-network</v>
      </c>
      <c r="E40" s="6"/>
      <c r="F40" s="6">
        <f>'Capex Real Dollars'!F40/Inflation!E$12</f>
        <v>0</v>
      </c>
      <c r="G40" s="6">
        <f>'Capex Real Dollars'!G40/Inflation!F$12</f>
        <v>0</v>
      </c>
      <c r="H40" s="6">
        <f>'Capex Real Dollars'!H40/Inflation!G$12</f>
        <v>0</v>
      </c>
      <c r="I40" s="6">
        <f>'Capex Real Dollars'!I40/Inflation!H$12</f>
        <v>0</v>
      </c>
      <c r="J40" s="6">
        <f>'Capex Real Dollars'!J40/Inflation!I$12</f>
        <v>0</v>
      </c>
    </row>
    <row r="41" spans="1:20" s="17" customFormat="1">
      <c r="A41" s="6" t="str">
        <f>'Capex Real Dollars'!A41</f>
        <v xml:space="preserve">Berri walkway </v>
      </c>
      <c r="B41" s="6"/>
      <c r="C41" s="6" t="str">
        <f>'Capex Real Dollars'!C41</f>
        <v>Ancillary 30</v>
      </c>
      <c r="D41" s="6" t="str">
        <f>'Capex Real Dollars'!D41</f>
        <v>Non-network</v>
      </c>
      <c r="E41" s="6"/>
      <c r="F41" s="6">
        <f>'Capex Real Dollars'!F41/Inflation!E$12</f>
        <v>0</v>
      </c>
      <c r="G41" s="6">
        <f>'Capex Real Dollars'!G41/Inflation!F$12</f>
        <v>0</v>
      </c>
      <c r="H41" s="6">
        <f>'Capex Real Dollars'!H41/Inflation!G$12</f>
        <v>1.6830000000000003</v>
      </c>
      <c r="I41" s="6">
        <f>'Capex Real Dollars'!I41/Inflation!H$12</f>
        <v>0</v>
      </c>
      <c r="J41" s="6">
        <f>'Capex Real Dollars'!J41/Inflation!I$12</f>
        <v>0</v>
      </c>
    </row>
    <row r="42" spans="1:20" s="17" customFormat="1">
      <c r="A42" s="6" t="str">
        <f>'Capex Real Dollars'!A42</f>
        <v xml:space="preserve">Building </v>
      </c>
      <c r="B42" s="6"/>
      <c r="C42" s="6" t="str">
        <f>'Capex Real Dollars'!C42</f>
        <v>Other operating assets</v>
      </c>
      <c r="D42" s="6" t="str">
        <f>'Capex Real Dollars'!D42</f>
        <v>Non-network</v>
      </c>
      <c r="E42" s="6"/>
      <c r="F42" s="6">
        <f>'Capex Real Dollars'!F42/Inflation!E$12</f>
        <v>0</v>
      </c>
      <c r="G42" s="6">
        <f>'Capex Real Dollars'!G42/Inflation!F$12</f>
        <v>0</v>
      </c>
      <c r="H42" s="6">
        <f>'Capex Real Dollars'!H42/Inflation!G$12</f>
        <v>19.113512000000004</v>
      </c>
      <c r="I42" s="6">
        <f>'Capex Real Dollars'!I42/Inflation!H$12</f>
        <v>26.187942000000003</v>
      </c>
      <c r="J42" s="6">
        <f>'Capex Real Dollars'!J42/Inflation!I$12</f>
        <v>0</v>
      </c>
    </row>
    <row r="43" spans="1:20">
      <c r="A43" s="6" t="str">
        <f>'Capex Real Dollars'!A43</f>
        <v xml:space="preserve">Revenue proposal costs </v>
      </c>
      <c r="B43" s="6"/>
      <c r="C43" s="6" t="str">
        <f>'Capex Real Dollars'!C43</f>
        <v>Other operating assets</v>
      </c>
      <c r="D43" s="6" t="str">
        <f>'Capex Real Dollars'!D43</f>
        <v>Non-network</v>
      </c>
      <c r="E43" s="6"/>
      <c r="F43" s="6">
        <f>'Capex Real Dollars'!F43/Inflation!E$12</f>
        <v>0</v>
      </c>
      <c r="G43" s="6">
        <f>'Capex Real Dollars'!G43/Inflation!F$12</f>
        <v>0</v>
      </c>
      <c r="H43" s="6">
        <f>'Capex Real Dollars'!H43/Inflation!G$12</f>
        <v>0</v>
      </c>
      <c r="I43" s="6">
        <f>'Capex Real Dollars'!I43/Inflation!H$12</f>
        <v>24.407099999999996</v>
      </c>
      <c r="J43" s="6">
        <f>'Capex Real Dollars'!J43/Inflation!I$12</f>
        <v>0</v>
      </c>
    </row>
    <row r="44" spans="1:20">
      <c r="A44" s="6" t="str">
        <f>'Capex Real Dollars'!A44</f>
        <v xml:space="preserve">Industrial batteries </v>
      </c>
      <c r="B44" s="6"/>
      <c r="C44" s="6" t="str">
        <f>'Capex Real Dollars'!C44</f>
        <v>Other operating assets</v>
      </c>
      <c r="D44" s="6" t="str">
        <f>'Capex Real Dollars'!D44</f>
        <v>Replacement</v>
      </c>
      <c r="E44" s="6"/>
      <c r="F44" s="6">
        <f>'Capex Real Dollars'!F44/Inflation!E$12</f>
        <v>0</v>
      </c>
      <c r="G44" s="6">
        <f>'Capex Real Dollars'!G44/Inflation!F$12</f>
        <v>0</v>
      </c>
      <c r="H44" s="6">
        <f>'Capex Real Dollars'!H44/Inflation!G$12</f>
        <v>0</v>
      </c>
      <c r="I44" s="6">
        <f>'Capex Real Dollars'!I44/Inflation!H$12</f>
        <v>58.673999999999999</v>
      </c>
      <c r="J44" s="6">
        <f>'Capex Real Dollars'!J44/Inflation!I$12</f>
        <v>0</v>
      </c>
    </row>
    <row r="45" spans="1:20" s="17" customFormat="1">
      <c r="A45" s="6" t="str">
        <f>'Capex Real Dollars'!A45</f>
        <v>IGBTs</v>
      </c>
      <c r="B45" s="6"/>
      <c r="C45" s="6" t="str">
        <f>'Capex Real Dollars'!C45</f>
        <v>Other operating assets</v>
      </c>
      <c r="D45" s="6" t="str">
        <f>'Capex Real Dollars'!D45</f>
        <v>Replacement</v>
      </c>
      <c r="E45" s="6"/>
      <c r="F45" s="6">
        <f>'Capex Real Dollars'!F45/Inflation!E$12</f>
        <v>79.100999999999999</v>
      </c>
      <c r="G45" s="6">
        <f>'Capex Real Dollars'!G45/Inflation!F$12</f>
        <v>0</v>
      </c>
      <c r="H45" s="6">
        <f>'Capex Real Dollars'!H45/Inflation!G$12</f>
        <v>0</v>
      </c>
      <c r="I45" s="6">
        <f>'Capex Real Dollars'!I45/Inflation!H$12</f>
        <v>0</v>
      </c>
      <c r="J45" s="6">
        <f>'Capex Real Dollars'!J45/Inflation!I$12</f>
        <v>0</v>
      </c>
    </row>
    <row r="46" spans="1:20" s="17" customFormat="1">
      <c r="A46" s="6" t="str">
        <f>'Capex Real Dollars'!A46</f>
        <v>Refurb rotating ancill equip</v>
      </c>
      <c r="B46" s="6"/>
      <c r="C46" s="6" t="str">
        <f>'Capex Real Dollars'!C46</f>
        <v>Other operating assets</v>
      </c>
      <c r="D46" s="6" t="str">
        <f>'Capex Real Dollars'!D46</f>
        <v>Replacement</v>
      </c>
      <c r="E46" s="6"/>
      <c r="F46" s="6">
        <f>'Capex Real Dollars'!F46/Inflation!E$12</f>
        <v>175.29861</v>
      </c>
      <c r="G46" s="6">
        <f>'Capex Real Dollars'!G46/Inflation!F$12</f>
        <v>0</v>
      </c>
      <c r="H46" s="6">
        <f>'Capex Real Dollars'!H46/Inflation!G$12</f>
        <v>0</v>
      </c>
      <c r="I46" s="6">
        <f>'Capex Real Dollars'!I46/Inflation!H$12</f>
        <v>0</v>
      </c>
      <c r="J46" s="6">
        <f>'Capex Real Dollars'!J46/Inflation!I$12</f>
        <v>0</v>
      </c>
    </row>
    <row r="47" spans="1:20" s="17" customFormat="1">
      <c r="A47" s="6" t="str">
        <f>'Capex Real Dollars'!A47</f>
        <v>Switchyard works</v>
      </c>
      <c r="B47" s="6"/>
      <c r="C47" s="6" t="str">
        <f>'Capex Real Dollars'!C47</f>
        <v>Switchyard</v>
      </c>
      <c r="D47" s="6" t="str">
        <f>'Capex Real Dollars'!D47</f>
        <v>Replacement</v>
      </c>
      <c r="E47" s="6"/>
      <c r="F47" s="6">
        <f>'Capex Real Dollars'!F47/Inflation!E$12</f>
        <v>0</v>
      </c>
      <c r="G47" s="6">
        <f>'Capex Real Dollars'!G47/Inflation!F$12</f>
        <v>0</v>
      </c>
      <c r="H47" s="6">
        <f>'Capex Real Dollars'!H47/Inflation!G$12</f>
        <v>0</v>
      </c>
      <c r="I47" s="6">
        <f>'Capex Real Dollars'!I47/Inflation!H$12</f>
        <v>274.788274</v>
      </c>
      <c r="J47" s="6">
        <f>'Capex Real Dollars'!J47/Inflation!I$12</f>
        <v>0</v>
      </c>
    </row>
    <row r="48" spans="1:20" s="17" customFormat="1">
      <c r="A48" s="6"/>
      <c r="B48" s="6"/>
      <c r="C48" s="6"/>
      <c r="D48" s="6"/>
      <c r="E48" s="6"/>
      <c r="F48" s="6"/>
      <c r="G48" s="6"/>
      <c r="H48" s="6"/>
      <c r="I48" s="6"/>
      <c r="J48" s="6"/>
    </row>
    <row r="49" spans="1:26" ht="19.5">
      <c r="A49" s="2" t="s">
        <v>6</v>
      </c>
      <c r="B49" s="2"/>
      <c r="C49" s="2"/>
      <c r="D49" s="2"/>
      <c r="E49" s="2"/>
      <c r="F49" s="2"/>
      <c r="G49" s="2"/>
      <c r="H49" s="2"/>
      <c r="I49" s="2"/>
      <c r="J49" s="2"/>
      <c r="K49" s="2"/>
      <c r="L49" s="2"/>
      <c r="M49" s="2"/>
      <c r="N49" s="2"/>
      <c r="O49" s="2"/>
      <c r="P49" s="2"/>
      <c r="Q49" s="2"/>
      <c r="R49" s="2"/>
      <c r="S49" s="2"/>
      <c r="T49" s="2"/>
      <c r="U49" s="2"/>
      <c r="V49" s="2"/>
      <c r="W49" s="2"/>
      <c r="X49" s="2"/>
      <c r="Y49" s="2"/>
      <c r="Z49" s="2"/>
    </row>
    <row r="50" spans="1:26" ht="16.5">
      <c r="A50" s="4" t="s">
        <v>43</v>
      </c>
      <c r="B50" s="4"/>
      <c r="C50" s="4"/>
      <c r="D50" s="4"/>
      <c r="E50" s="4"/>
      <c r="F50" s="4"/>
      <c r="G50" s="4"/>
      <c r="H50" s="4"/>
      <c r="I50" s="4"/>
      <c r="J50" s="4"/>
    </row>
    <row r="51" spans="1:26" ht="14.25">
      <c r="A51" s="3" t="str">
        <f>A8</f>
        <v>Project</v>
      </c>
      <c r="B51" s="3"/>
      <c r="C51" s="3" t="str">
        <f>C8</f>
        <v>Asset Class</v>
      </c>
      <c r="D51" s="3" t="str">
        <f>D8</f>
        <v>Asset Driver</v>
      </c>
      <c r="E51" s="3"/>
      <c r="F51" s="3" t="str">
        <f>F8</f>
        <v>13/14</v>
      </c>
      <c r="G51" s="3" t="str">
        <f>G8</f>
        <v>14/15</v>
      </c>
      <c r="H51" s="3" t="str">
        <f>H8</f>
        <v>15/16</v>
      </c>
      <c r="I51" s="3" t="str">
        <f>I8</f>
        <v>16/17</v>
      </c>
      <c r="J51" s="3" t="str">
        <f>J8</f>
        <v>17/18</v>
      </c>
    </row>
    <row r="52" spans="1:26">
      <c r="A52" s="6" t="str">
        <f>'Capex Real Dollars'!A52</f>
        <v>Expansion</v>
      </c>
      <c r="B52" s="6"/>
      <c r="C52" s="6">
        <f>'Capex Real Dollars'!C52</f>
        <v>0</v>
      </c>
      <c r="D52" s="6" t="str">
        <f>'Capex Real Dollars'!D52</f>
        <v>Expansion</v>
      </c>
      <c r="E52" s="6"/>
      <c r="F52" s="6">
        <f>'Capex Real Dollars'!F52/Inflation!E$12</f>
        <v>0</v>
      </c>
      <c r="G52" s="6">
        <f>'Capex Real Dollars'!G52/Inflation!F$12</f>
        <v>0</v>
      </c>
      <c r="H52" s="6">
        <f>'Capex Real Dollars'!H52/Inflation!G$12</f>
        <v>0</v>
      </c>
      <c r="I52" s="6">
        <f>'Capex Real Dollars'!I52/Inflation!H$12</f>
        <v>0</v>
      </c>
      <c r="J52" s="6">
        <f>'Capex Real Dollars'!J52/Inflation!I$12</f>
        <v>0</v>
      </c>
    </row>
    <row r="53" spans="1:26">
      <c r="A53" s="6" t="str">
        <f>'Capex Real Dollars'!A53</f>
        <v>Replacement</v>
      </c>
      <c r="B53" s="6"/>
      <c r="C53" s="6">
        <f>'Capex Real Dollars'!C53</f>
        <v>0</v>
      </c>
      <c r="D53" s="6" t="str">
        <f>'Capex Real Dollars'!D53</f>
        <v>Replacement</v>
      </c>
      <c r="E53" s="6"/>
      <c r="F53" s="6">
        <f>'Capex Real Dollars'!F53/Inflation!E$12</f>
        <v>1756.4235236161667</v>
      </c>
      <c r="G53" s="6">
        <f>'Capex Real Dollars'!G53/Inflation!F$12</f>
        <v>1348.0319881013754</v>
      </c>
      <c r="H53" s="6">
        <f>'Capex Real Dollars'!H53/Inflation!G$12</f>
        <v>1764.3799552946418</v>
      </c>
      <c r="I53" s="6">
        <f>'Capex Real Dollars'!I53/Inflation!H$12</f>
        <v>456.99542159966416</v>
      </c>
      <c r="J53" s="6">
        <f>'Capex Real Dollars'!J53/Inflation!I$12</f>
        <v>574.83628468640961</v>
      </c>
    </row>
    <row r="54" spans="1:26">
      <c r="A54" s="6" t="str">
        <f>'Capex Real Dollars'!A54</f>
        <v>Non-Network</v>
      </c>
      <c r="B54" s="6"/>
      <c r="C54" s="6">
        <f>'Capex Real Dollars'!C54</f>
        <v>0</v>
      </c>
      <c r="D54" s="6" t="str">
        <f>'Capex Real Dollars'!D54</f>
        <v>Non-Network</v>
      </c>
      <c r="E54" s="6"/>
      <c r="F54" s="6">
        <f>'Capex Real Dollars'!F54/Inflation!E$12</f>
        <v>16.458090695820363</v>
      </c>
      <c r="G54" s="6">
        <f>'Capex Real Dollars'!G54/Inflation!F$12</f>
        <v>5.689181861420928</v>
      </c>
      <c r="H54" s="6">
        <f>'Capex Real Dollars'!H54/Inflation!G$12</f>
        <v>0</v>
      </c>
      <c r="I54" s="6">
        <f>'Capex Real Dollars'!I54/Inflation!H$12</f>
        <v>0</v>
      </c>
      <c r="J54" s="6">
        <f>'Capex Real Dollars'!J54/Inflation!I$12</f>
        <v>0</v>
      </c>
    </row>
    <row r="56" spans="1:26">
      <c r="A56" s="6" t="str">
        <f>'Capex Real Dollars'!A56</f>
        <v>Site Security</v>
      </c>
      <c r="B56" s="6"/>
      <c r="C56" s="6" t="str">
        <f>'Capex Real Dollars'!C56</f>
        <v>Ancillary 30</v>
      </c>
      <c r="D56" s="6" t="str">
        <f>'Capex Real Dollars'!D56</f>
        <v>Replacement</v>
      </c>
      <c r="E56" s="6"/>
      <c r="F56" s="6">
        <f>'Capex Real Dollars'!F56/Inflation!E$12</f>
        <v>997.87152890369134</v>
      </c>
      <c r="G56" s="6">
        <f>'Capex Real Dollars'!G56/Inflation!F$12</f>
        <v>0</v>
      </c>
      <c r="H56" s="6">
        <f>'Capex Real Dollars'!H56/Inflation!G$12</f>
        <v>0</v>
      </c>
      <c r="I56" s="6">
        <f>'Capex Real Dollars'!I56/Inflation!H$12</f>
        <v>0</v>
      </c>
      <c r="J56" s="6">
        <f>'Capex Real Dollars'!J56/Inflation!I$12</f>
        <v>0</v>
      </c>
    </row>
    <row r="57" spans="1:26">
      <c r="A57" s="6" t="str">
        <f>'Capex Real Dollars'!A57</f>
        <v>IGBTs</v>
      </c>
      <c r="B57" s="6"/>
      <c r="C57" s="6" t="str">
        <f>'Capex Real Dollars'!C57</f>
        <v>Ancillary 30</v>
      </c>
      <c r="D57" s="6" t="str">
        <f>'Capex Real Dollars'!D57</f>
        <v>Replacement</v>
      </c>
      <c r="E57" s="6"/>
      <c r="F57" s="6">
        <f>'Capex Real Dollars'!F57/Inflation!E$12</f>
        <v>73.659104964843763</v>
      </c>
      <c r="G57" s="6">
        <f>'Capex Real Dollars'!G57/Inflation!F$12</f>
        <v>74.637499148437499</v>
      </c>
      <c r="H57" s="6">
        <f>'Capex Real Dollars'!H57/Inflation!G$12</f>
        <v>75.615893332031249</v>
      </c>
      <c r="I57" s="6">
        <f>'Capex Real Dollars'!I57/Inflation!H$12</f>
        <v>77.223255205078132</v>
      </c>
      <c r="J57" s="6">
        <f>'Capex Real Dollars'!J57/Inflation!I$12</f>
        <v>78.767720309179694</v>
      </c>
    </row>
    <row r="78" spans="1:26" ht="19.5">
      <c r="A78" s="2" t="s">
        <v>17</v>
      </c>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 r="A79" s="3"/>
      <c r="B79" s="3"/>
      <c r="C79" s="3"/>
      <c r="D79" s="3"/>
      <c r="E79" s="3" t="str">
        <f>F8</f>
        <v>13/14</v>
      </c>
      <c r="F79" s="3" t="str">
        <f>G8</f>
        <v>14/15</v>
      </c>
      <c r="G79" s="3" t="str">
        <f>H8</f>
        <v>15/16</v>
      </c>
      <c r="H79" s="3" t="str">
        <f>I8</f>
        <v>16/17</v>
      </c>
      <c r="I79" s="3" t="str">
        <f>J8</f>
        <v>17/18</v>
      </c>
      <c r="J79" s="3" t="s">
        <v>14</v>
      </c>
      <c r="K79" s="3"/>
      <c r="L79" s="3"/>
      <c r="M79" s="3"/>
      <c r="N79" s="3"/>
      <c r="O79" s="3"/>
      <c r="P79" s="3" t="str">
        <f>P8</f>
        <v>18/19</v>
      </c>
      <c r="Q79" s="3" t="str">
        <f>Q8</f>
        <v>19/20</v>
      </c>
      <c r="R79" s="3" t="str">
        <f>R8</f>
        <v>20/21</v>
      </c>
      <c r="S79" s="3" t="str">
        <f>S8</f>
        <v>21/22</v>
      </c>
      <c r="T79" s="3" t="str">
        <f>T8</f>
        <v>22/23</v>
      </c>
      <c r="U79" s="3" t="s">
        <v>14</v>
      </c>
      <c r="V79" s="3"/>
      <c r="W79" s="3"/>
      <c r="X79" s="3"/>
      <c r="Y79" s="3"/>
      <c r="Z79" s="3"/>
    </row>
    <row r="81" spans="1:26">
      <c r="A81" s="6" t="str">
        <f>'Capex Real Dollars'!A81</f>
        <v>Switchyard</v>
      </c>
      <c r="B81" s="6"/>
      <c r="C81" s="6"/>
      <c r="D81" s="6"/>
      <c r="E81" s="6">
        <f>SUMIF($C$9:$C$44,$A81,F$9:F$44)</f>
        <v>0</v>
      </c>
      <c r="F81" s="6">
        <f t="shared" ref="F81:I81" si="0">SUMIF($C$9:$C$44,$A81,G$9:G$44)</f>
        <v>271.04000000000002</v>
      </c>
      <c r="G81" s="6">
        <f t="shared" si="0"/>
        <v>568.48242000000005</v>
      </c>
      <c r="H81" s="6">
        <f t="shared" si="0"/>
        <v>385.27746999999999</v>
      </c>
      <c r="I81" s="6">
        <f t="shared" si="0"/>
        <v>1170.3029200000001</v>
      </c>
      <c r="J81" s="16">
        <f t="shared" ref="J81:J89" si="1">SUM(E81:I81)</f>
        <v>2395.1028100000003</v>
      </c>
      <c r="L81" s="6" t="str">
        <f>A81</f>
        <v>Switchyard</v>
      </c>
      <c r="M81" s="6"/>
      <c r="N81" s="6"/>
      <c r="O81" s="6"/>
      <c r="P81" s="6">
        <f>SUMIF($N$9:$N$34,$L81,P$9:P$34)</f>
        <v>227.54033603140692</v>
      </c>
      <c r="Q81" s="6">
        <f t="shared" ref="Q81:T81" si="2">SUMIF($N$9:$N$34,$L81,Q$9:Q$34)</f>
        <v>365.85745578380198</v>
      </c>
      <c r="R81" s="6">
        <f t="shared" si="2"/>
        <v>290.06166251899043</v>
      </c>
      <c r="S81" s="6">
        <f t="shared" si="2"/>
        <v>296.27483727714389</v>
      </c>
      <c r="T81" s="6">
        <f t="shared" si="2"/>
        <v>299.76742768716963</v>
      </c>
      <c r="U81" s="16">
        <f t="shared" ref="U81:U89" si="3">SUM(P81:T81)</f>
        <v>1479.5017192985129</v>
      </c>
    </row>
    <row r="82" spans="1:26">
      <c r="A82" s="6" t="str">
        <f>'Capex Real Dollars'!A82</f>
        <v>Transmission line</v>
      </c>
      <c r="B82" s="6"/>
      <c r="C82" s="6"/>
      <c r="D82" s="6"/>
      <c r="E82" s="6">
        <f t="shared" ref="E82:I82" si="4">SUMIF($C$9:$C$44,$A82,F$9:F$44)</f>
        <v>0</v>
      </c>
      <c r="F82" s="6">
        <f t="shared" si="4"/>
        <v>0</v>
      </c>
      <c r="G82" s="6">
        <f t="shared" si="4"/>
        <v>0</v>
      </c>
      <c r="H82" s="6">
        <f t="shared" si="4"/>
        <v>0</v>
      </c>
      <c r="I82" s="6">
        <f t="shared" si="4"/>
        <v>16</v>
      </c>
      <c r="J82" s="16">
        <f t="shared" si="1"/>
        <v>16</v>
      </c>
      <c r="L82" s="6" t="str">
        <f t="shared" ref="L82:L89" si="5">A82</f>
        <v>Transmission line</v>
      </c>
      <c r="M82" s="6"/>
      <c r="N82" s="6"/>
      <c r="O82" s="6"/>
      <c r="P82" s="6">
        <f t="shared" ref="P82:P89" si="6">SUMIF($N$9:$N$34,$L82,P$9:P$34)</f>
        <v>39.207276016303148</v>
      </c>
      <c r="Q82" s="6">
        <f t="shared" ref="Q82:T89" si="7">SUMIF($N$9:$N$34,$L82,Q$9:Q$34)</f>
        <v>79.982843073258422</v>
      </c>
      <c r="R82" s="6">
        <f t="shared" si="7"/>
        <v>81.582499934723586</v>
      </c>
      <c r="S82" s="6">
        <f t="shared" si="7"/>
        <v>159.92826628067138</v>
      </c>
      <c r="T82" s="6">
        <f t="shared" si="7"/>
        <v>163.12683160628478</v>
      </c>
      <c r="U82" s="16">
        <f t="shared" si="3"/>
        <v>523.82771691124128</v>
      </c>
    </row>
    <row r="83" spans="1:26">
      <c r="A83" s="6" t="str">
        <f>'Capex Real Dollars'!A83</f>
        <v xml:space="preserve">Easements </v>
      </c>
      <c r="B83" s="6"/>
      <c r="C83" s="6"/>
      <c r="D83" s="6"/>
      <c r="E83" s="6">
        <f t="shared" ref="E83:I83" si="8">SUMIF($C$9:$C$44,$A83,F$9:F$44)</f>
        <v>0</v>
      </c>
      <c r="F83" s="6">
        <f t="shared" si="8"/>
        <v>0</v>
      </c>
      <c r="G83" s="6">
        <f t="shared" si="8"/>
        <v>0</v>
      </c>
      <c r="H83" s="6">
        <f t="shared" si="8"/>
        <v>0</v>
      </c>
      <c r="I83" s="6">
        <f t="shared" si="8"/>
        <v>0</v>
      </c>
      <c r="J83" s="16">
        <f t="shared" si="1"/>
        <v>0</v>
      </c>
      <c r="L83" s="6" t="str">
        <f t="shared" si="5"/>
        <v xml:space="preserve">Easements </v>
      </c>
      <c r="M83" s="6"/>
      <c r="N83" s="6"/>
      <c r="O83" s="6"/>
      <c r="P83" s="6">
        <f t="shared" si="6"/>
        <v>0</v>
      </c>
      <c r="Q83" s="6">
        <f t="shared" si="7"/>
        <v>0</v>
      </c>
      <c r="R83" s="6">
        <f t="shared" si="7"/>
        <v>0</v>
      </c>
      <c r="S83" s="6">
        <f t="shared" si="7"/>
        <v>0</v>
      </c>
      <c r="T83" s="6">
        <f t="shared" si="7"/>
        <v>0</v>
      </c>
      <c r="U83" s="16">
        <f t="shared" si="3"/>
        <v>0</v>
      </c>
    </row>
    <row r="84" spans="1:26">
      <c r="A84" s="6" t="str">
        <f>'Capex Real Dollars'!A84</f>
        <v>Ancillary 15 - control system</v>
      </c>
      <c r="B84" s="6"/>
      <c r="C84" s="6"/>
      <c r="D84" s="6"/>
      <c r="E84" s="6">
        <f t="shared" ref="E84:I84" si="9">SUMIF($C$9:$C$44,$A84,F$9:F$44)</f>
        <v>0</v>
      </c>
      <c r="F84" s="6">
        <f t="shared" si="9"/>
        <v>62.956383315518565</v>
      </c>
      <c r="G84" s="6">
        <f t="shared" si="9"/>
        <v>30.290150000000001</v>
      </c>
      <c r="H84" s="6">
        <f t="shared" si="9"/>
        <v>0</v>
      </c>
      <c r="I84" s="6">
        <f t="shared" si="9"/>
        <v>0</v>
      </c>
      <c r="J84" s="16">
        <f t="shared" si="1"/>
        <v>93.246533315518562</v>
      </c>
      <c r="L84" s="6" t="str">
        <f t="shared" si="5"/>
        <v>Ancillary 15 - control system</v>
      </c>
      <c r="M84" s="6"/>
      <c r="N84" s="6"/>
      <c r="O84" s="6"/>
      <c r="P84" s="6">
        <f t="shared" si="6"/>
        <v>3989.9791562927362</v>
      </c>
      <c r="Q84" s="6">
        <f t="shared" si="7"/>
        <v>11754.154487387012</v>
      </c>
      <c r="R84" s="6">
        <f t="shared" si="7"/>
        <v>9324.9625599936971</v>
      </c>
      <c r="S84" s="6">
        <f t="shared" si="7"/>
        <v>1358.7802587419385</v>
      </c>
      <c r="T84" s="6">
        <f t="shared" si="7"/>
        <v>0</v>
      </c>
      <c r="U84" s="16">
        <f t="shared" si="3"/>
        <v>26427.876462415385</v>
      </c>
    </row>
    <row r="85" spans="1:26">
      <c r="A85" s="6" t="str">
        <f>'Capex Real Dollars'!A85</f>
        <v>Ancillary 30</v>
      </c>
      <c r="B85" s="6"/>
      <c r="C85" s="6"/>
      <c r="D85" s="6"/>
      <c r="E85" s="6">
        <f t="shared" ref="E85:I85" si="10">SUMIF($C$9:$C$44,$A85,F$9:F$44)</f>
        <v>0</v>
      </c>
      <c r="F85" s="6">
        <f t="shared" si="10"/>
        <v>188.26995626365996</v>
      </c>
      <c r="G85" s="6">
        <f t="shared" si="10"/>
        <v>249.40375</v>
      </c>
      <c r="H85" s="6">
        <f t="shared" si="10"/>
        <v>6.9574999999999996</v>
      </c>
      <c r="I85" s="6">
        <f t="shared" si="10"/>
        <v>718.86649999999997</v>
      </c>
      <c r="J85" s="16">
        <f t="shared" si="1"/>
        <v>1163.4977062636599</v>
      </c>
      <c r="L85" s="6" t="str">
        <f t="shared" si="5"/>
        <v>Ancillary 30</v>
      </c>
      <c r="M85" s="6"/>
      <c r="N85" s="6"/>
      <c r="O85" s="6"/>
      <c r="P85" s="6">
        <f t="shared" si="6"/>
        <v>0</v>
      </c>
      <c r="Q85" s="6">
        <f t="shared" si="7"/>
        <v>0</v>
      </c>
      <c r="R85" s="6">
        <f t="shared" si="7"/>
        <v>0</v>
      </c>
      <c r="S85" s="6">
        <f t="shared" si="7"/>
        <v>0</v>
      </c>
      <c r="T85" s="6">
        <f t="shared" si="7"/>
        <v>0</v>
      </c>
      <c r="U85" s="16">
        <f t="shared" si="3"/>
        <v>0</v>
      </c>
    </row>
    <row r="86" spans="1:26">
      <c r="A86" s="6" t="str">
        <f>'Capex Real Dollars'!A86</f>
        <v>Inspection and test equipment</v>
      </c>
      <c r="B86" s="6"/>
      <c r="C86" s="6"/>
      <c r="D86" s="6"/>
      <c r="E86" s="6">
        <f t="shared" ref="E86:I86" si="11">SUMIF($C$9:$C$44,$A86,F$9:F$44)</f>
        <v>0</v>
      </c>
      <c r="F86" s="6">
        <f t="shared" si="11"/>
        <v>184.38828999999998</v>
      </c>
      <c r="G86" s="6">
        <f t="shared" si="11"/>
        <v>33.2515</v>
      </c>
      <c r="H86" s="6">
        <f t="shared" si="11"/>
        <v>0</v>
      </c>
      <c r="I86" s="6">
        <f t="shared" si="11"/>
        <v>0</v>
      </c>
      <c r="J86" s="16">
        <f t="shared" si="1"/>
        <v>217.63978999999998</v>
      </c>
      <c r="L86" s="6" t="str">
        <f t="shared" si="5"/>
        <v>Inspection and test equipment</v>
      </c>
      <c r="M86" s="6"/>
      <c r="N86" s="6"/>
      <c r="O86" s="6"/>
      <c r="P86" s="6">
        <f t="shared" si="6"/>
        <v>0</v>
      </c>
      <c r="Q86" s="6">
        <f t="shared" si="7"/>
        <v>0</v>
      </c>
      <c r="R86" s="6">
        <f t="shared" si="7"/>
        <v>0</v>
      </c>
      <c r="S86" s="6">
        <f t="shared" si="7"/>
        <v>0</v>
      </c>
      <c r="T86" s="6">
        <f t="shared" si="7"/>
        <v>0</v>
      </c>
      <c r="U86" s="16">
        <f t="shared" si="3"/>
        <v>0</v>
      </c>
    </row>
    <row r="87" spans="1:26">
      <c r="A87" s="6" t="str">
        <f>'Capex Real Dollars'!A87</f>
        <v>Other operating assets</v>
      </c>
      <c r="B87" s="6"/>
      <c r="C87" s="6"/>
      <c r="D87" s="6"/>
      <c r="E87" s="6">
        <f t="shared" ref="E87:I87" si="12">SUMIF($C$9:$C$44,$A87,F$9:F$44)</f>
        <v>68.240830000000003</v>
      </c>
      <c r="F87" s="6">
        <f t="shared" si="12"/>
        <v>0</v>
      </c>
      <c r="G87" s="6">
        <f t="shared" si="12"/>
        <v>34.173612000000006</v>
      </c>
      <c r="H87" s="6">
        <f t="shared" si="12"/>
        <v>177.72395600000002</v>
      </c>
      <c r="I87" s="6">
        <f t="shared" si="12"/>
        <v>10567.376241538463</v>
      </c>
      <c r="J87" s="16">
        <f t="shared" si="1"/>
        <v>10847.514639538462</v>
      </c>
      <c r="L87" s="6" t="str">
        <f t="shared" si="5"/>
        <v>Other operating assets</v>
      </c>
      <c r="M87" s="6"/>
      <c r="N87" s="6"/>
      <c r="O87" s="6"/>
      <c r="P87" s="6">
        <f t="shared" si="6"/>
        <v>180.3600288008318</v>
      </c>
      <c r="Q87" s="6">
        <f t="shared" si="7"/>
        <v>272.61488804587992</v>
      </c>
      <c r="R87" s="6">
        <f t="shared" si="7"/>
        <v>561.34117700064371</v>
      </c>
      <c r="S87" s="6">
        <f t="shared" si="7"/>
        <v>515.24527829887074</v>
      </c>
      <c r="T87" s="6">
        <f t="shared" si="7"/>
        <v>423.0092871687221</v>
      </c>
      <c r="U87" s="16">
        <f t="shared" si="3"/>
        <v>1952.5706593149482</v>
      </c>
    </row>
    <row r="88" spans="1:26">
      <c r="A88" s="6" t="str">
        <f>'Capex Real Dollars'!A88</f>
        <v>Office machines</v>
      </c>
      <c r="B88" s="6"/>
      <c r="C88" s="6"/>
      <c r="D88" s="6"/>
      <c r="E88" s="6">
        <f t="shared" ref="E88:I88" si="13">SUMIF($C$9:$C$44,$A88,F$9:F$44)</f>
        <v>0</v>
      </c>
      <c r="F88" s="6">
        <f t="shared" si="13"/>
        <v>0</v>
      </c>
      <c r="G88" s="6">
        <f t="shared" si="13"/>
        <v>0.98194799999999982</v>
      </c>
      <c r="H88" s="6">
        <f t="shared" si="13"/>
        <v>2.4208910000000001</v>
      </c>
      <c r="I88" s="6">
        <f t="shared" si="13"/>
        <v>0</v>
      </c>
      <c r="J88" s="16">
        <f t="shared" si="1"/>
        <v>3.4028390000000002</v>
      </c>
      <c r="L88" s="6" t="str">
        <f t="shared" si="5"/>
        <v>Office machines</v>
      </c>
      <c r="M88" s="6"/>
      <c r="N88" s="6"/>
      <c r="O88" s="6"/>
      <c r="P88" s="6">
        <f t="shared" si="6"/>
        <v>0</v>
      </c>
      <c r="Q88" s="6">
        <f t="shared" si="7"/>
        <v>0</v>
      </c>
      <c r="R88" s="6">
        <f t="shared" si="7"/>
        <v>0</v>
      </c>
      <c r="S88" s="6">
        <f t="shared" si="7"/>
        <v>0</v>
      </c>
      <c r="T88" s="6">
        <f t="shared" si="7"/>
        <v>0</v>
      </c>
      <c r="U88" s="16">
        <f t="shared" si="3"/>
        <v>0</v>
      </c>
    </row>
    <row r="89" spans="1:26">
      <c r="A89" s="6" t="str">
        <f>'Capex Real Dollars'!A89</f>
        <v>Total</v>
      </c>
      <c r="B89" s="6"/>
      <c r="C89" s="6"/>
      <c r="D89" s="6"/>
      <c r="E89" s="6">
        <f t="shared" ref="E89:I89" si="14">SUMIF($C$9:$C$44,$A89,F$9:F$44)</f>
        <v>0</v>
      </c>
      <c r="F89" s="6">
        <f t="shared" si="14"/>
        <v>0</v>
      </c>
      <c r="G89" s="6">
        <f t="shared" si="14"/>
        <v>0</v>
      </c>
      <c r="H89" s="6">
        <f t="shared" si="14"/>
        <v>0</v>
      </c>
      <c r="I89" s="6">
        <f t="shared" si="14"/>
        <v>0</v>
      </c>
      <c r="J89" s="16">
        <f t="shared" si="1"/>
        <v>0</v>
      </c>
      <c r="L89" s="6" t="str">
        <f t="shared" si="5"/>
        <v>Total</v>
      </c>
      <c r="M89" s="6"/>
      <c r="N89" s="6"/>
      <c r="O89" s="6"/>
      <c r="P89" s="6">
        <f t="shared" si="6"/>
        <v>0</v>
      </c>
      <c r="Q89" s="6">
        <f t="shared" si="7"/>
        <v>0</v>
      </c>
      <c r="R89" s="6">
        <f t="shared" si="7"/>
        <v>0</v>
      </c>
      <c r="S89" s="6">
        <f t="shared" si="7"/>
        <v>0</v>
      </c>
      <c r="T89" s="6">
        <f t="shared" si="7"/>
        <v>0</v>
      </c>
      <c r="U89" s="16">
        <f t="shared" si="3"/>
        <v>0</v>
      </c>
    </row>
    <row r="90" spans="1:26">
      <c r="A90" s="15" t="s">
        <v>14</v>
      </c>
      <c r="B90" s="15"/>
      <c r="C90" s="15"/>
      <c r="D90" s="15"/>
      <c r="E90" s="15">
        <f t="shared" ref="E90:J90" si="15">SUM(E81:E89)</f>
        <v>68.240830000000003</v>
      </c>
      <c r="F90" s="15">
        <f t="shared" si="15"/>
        <v>706.6546295791785</v>
      </c>
      <c r="G90" s="15">
        <f t="shared" si="15"/>
        <v>916.58338000000003</v>
      </c>
      <c r="H90" s="15">
        <f t="shared" si="15"/>
        <v>572.379817</v>
      </c>
      <c r="I90" s="15">
        <f t="shared" si="15"/>
        <v>12472.545661538463</v>
      </c>
      <c r="J90" s="15">
        <f t="shared" si="15"/>
        <v>14736.40431811764</v>
      </c>
      <c r="L90" s="15" t="s">
        <v>14</v>
      </c>
      <c r="M90" s="15"/>
      <c r="N90" s="15"/>
      <c r="O90" s="15"/>
      <c r="P90" s="15">
        <f>SUM(P81:P89)</f>
        <v>4437.0867971412781</v>
      </c>
      <c r="Q90" s="15">
        <f>SUM(Q81:Q89)</f>
        <v>12472.609674289952</v>
      </c>
      <c r="R90" s="15">
        <f>SUM(R81:R89)</f>
        <v>10257.947899448056</v>
      </c>
      <c r="S90" s="15">
        <f>SUM(S81:S89)</f>
        <v>2330.2286405986242</v>
      </c>
      <c r="T90" s="15">
        <f>SUM(T81:T89)</f>
        <v>885.90354646217656</v>
      </c>
      <c r="U90" s="15">
        <f>SUM(P90:T90)</f>
        <v>30383.776557940088</v>
      </c>
    </row>
    <row r="92" spans="1:26" ht="19.5">
      <c r="A92" s="2" t="s">
        <v>25</v>
      </c>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 r="A93" s="3"/>
      <c r="B93" s="3"/>
      <c r="C93" s="3"/>
      <c r="D93" s="3"/>
      <c r="E93" s="3" t="str">
        <f>E79</f>
        <v>13/14</v>
      </c>
      <c r="F93" s="3" t="str">
        <f t="shared" ref="F93:I93" si="16">F79</f>
        <v>14/15</v>
      </c>
      <c r="G93" s="3" t="str">
        <f t="shared" si="16"/>
        <v>15/16</v>
      </c>
      <c r="H93" s="3" t="str">
        <f t="shared" si="16"/>
        <v>16/17</v>
      </c>
      <c r="I93" s="3" t="str">
        <f t="shared" si="16"/>
        <v>17/18</v>
      </c>
      <c r="J93" s="3" t="str">
        <f>J79</f>
        <v>Total</v>
      </c>
      <c r="K93" s="3"/>
      <c r="L93" s="3"/>
      <c r="M93" s="3"/>
      <c r="N93" s="3"/>
      <c r="O93" s="3"/>
      <c r="P93" s="3" t="str">
        <f>P79</f>
        <v>18/19</v>
      </c>
      <c r="Q93" s="3" t="str">
        <f t="shared" ref="Q93:T93" si="17">Q79</f>
        <v>19/20</v>
      </c>
      <c r="R93" s="3" t="str">
        <f t="shared" si="17"/>
        <v>20/21</v>
      </c>
      <c r="S93" s="3" t="str">
        <f t="shared" si="17"/>
        <v>21/22</v>
      </c>
      <c r="T93" s="3" t="str">
        <f t="shared" si="17"/>
        <v>22/23</v>
      </c>
      <c r="U93" s="3" t="str">
        <f>U79</f>
        <v>Total</v>
      </c>
      <c r="V93" s="3"/>
      <c r="W93" s="3"/>
      <c r="X93" s="3"/>
      <c r="Y93" s="3"/>
      <c r="Z93" s="3"/>
    </row>
    <row r="95" spans="1:26">
      <c r="A95" s="6" t="str">
        <f>'Capex Real Dollars'!A95</f>
        <v>Expansion</v>
      </c>
      <c r="B95" s="6"/>
      <c r="C95" s="6"/>
      <c r="D95" s="6"/>
      <c r="E95" s="6">
        <f>SUMIF($D$9:$D$44,$A95,F$9:F$44)</f>
        <v>0</v>
      </c>
      <c r="F95" s="6">
        <f t="shared" ref="F95:I95" si="18">SUMIF($D$9:$D$44,$A95,G$9:G$44)</f>
        <v>0</v>
      </c>
      <c r="G95" s="6">
        <f t="shared" si="18"/>
        <v>0</v>
      </c>
      <c r="H95" s="6">
        <f t="shared" si="18"/>
        <v>0</v>
      </c>
      <c r="I95" s="6">
        <f t="shared" si="18"/>
        <v>0</v>
      </c>
      <c r="J95" s="16">
        <f t="shared" ref="J95:J97" si="19">SUM(E95:I95)</f>
        <v>0</v>
      </c>
      <c r="L95" s="6" t="str">
        <f>A95</f>
        <v>Expansion</v>
      </c>
      <c r="M95" s="6"/>
      <c r="N95" s="6"/>
      <c r="O95" s="6"/>
      <c r="P95" s="6">
        <f>SUMIF($O$9:$O$34,$L95,P$9:P$34)</f>
        <v>0</v>
      </c>
      <c r="Q95" s="6">
        <f t="shared" ref="Q95:T97" si="20">SUMIF($O$9:$O$34,$L95,Q$9:Q$34)</f>
        <v>0</v>
      </c>
      <c r="R95" s="6">
        <f t="shared" si="20"/>
        <v>0</v>
      </c>
      <c r="S95" s="6">
        <f t="shared" si="20"/>
        <v>0</v>
      </c>
      <c r="T95" s="6">
        <f t="shared" si="20"/>
        <v>0</v>
      </c>
      <c r="U95" s="16">
        <f t="shared" ref="U95:U97" si="21">SUM(P95:T95)</f>
        <v>0</v>
      </c>
    </row>
    <row r="96" spans="1:26">
      <c r="A96" s="6" t="str">
        <f>'Capex Real Dollars'!A96</f>
        <v>Replacement</v>
      </c>
      <c r="B96" s="6"/>
      <c r="C96" s="6"/>
      <c r="D96" s="6"/>
      <c r="E96" s="6">
        <f t="shared" ref="E96:I96" si="22">SUMIF($D$9:$D$44,$A96,F$9:F$44)</f>
        <v>68.240830000000003</v>
      </c>
      <c r="F96" s="6">
        <f t="shared" si="22"/>
        <v>706.6546295791785</v>
      </c>
      <c r="G96" s="6">
        <f t="shared" si="22"/>
        <v>894.80492000000004</v>
      </c>
      <c r="H96" s="6">
        <f t="shared" si="22"/>
        <v>519.36388399999998</v>
      </c>
      <c r="I96" s="6">
        <f t="shared" si="22"/>
        <v>12472.545661538463</v>
      </c>
      <c r="J96" s="16">
        <f t="shared" si="19"/>
        <v>14661.609925117642</v>
      </c>
      <c r="L96" s="6" t="str">
        <f t="shared" ref="L96:L97" si="23">A96</f>
        <v>Replacement</v>
      </c>
      <c r="M96" s="6"/>
      <c r="N96" s="6"/>
      <c r="O96" s="6"/>
      <c r="P96" s="6">
        <f t="shared" ref="P96:P97" si="24">SUMIF($O$9:$O$34,$L96,P$9:P$34)</f>
        <v>4426.6827971412777</v>
      </c>
      <c r="Q96" s="6">
        <f t="shared" si="20"/>
        <v>12435.467394289952</v>
      </c>
      <c r="R96" s="6">
        <f t="shared" si="20"/>
        <v>10193.001969848056</v>
      </c>
      <c r="S96" s="6">
        <f t="shared" si="20"/>
        <v>2241.9021763426244</v>
      </c>
      <c r="T96" s="6">
        <f t="shared" si="20"/>
        <v>823.9646134026566</v>
      </c>
      <c r="U96" s="16">
        <f t="shared" si="21"/>
        <v>30121.018951024565</v>
      </c>
    </row>
    <row r="97" spans="1:21">
      <c r="A97" s="6" t="str">
        <f>'Capex Real Dollars'!A97</f>
        <v>Non-network</v>
      </c>
      <c r="B97" s="6"/>
      <c r="C97" s="6"/>
      <c r="D97" s="6"/>
      <c r="E97" s="6">
        <f t="shared" ref="E97:I97" si="25">SUMIF($D$9:$D$44,$A97,F$9:F$44)</f>
        <v>0</v>
      </c>
      <c r="F97" s="6">
        <f t="shared" si="25"/>
        <v>0</v>
      </c>
      <c r="G97" s="6">
        <f t="shared" si="25"/>
        <v>21.778460000000003</v>
      </c>
      <c r="H97" s="6">
        <f t="shared" si="25"/>
        <v>53.015933000000004</v>
      </c>
      <c r="I97" s="6">
        <f t="shared" si="25"/>
        <v>0</v>
      </c>
      <c r="J97" s="16">
        <f t="shared" si="19"/>
        <v>74.794393000000014</v>
      </c>
      <c r="L97" s="6" t="str">
        <f t="shared" si="23"/>
        <v>Non-network</v>
      </c>
      <c r="M97" s="6"/>
      <c r="N97" s="6"/>
      <c r="O97" s="6"/>
      <c r="P97" s="6">
        <f t="shared" si="24"/>
        <v>10.404</v>
      </c>
      <c r="Q97" s="6">
        <f t="shared" si="20"/>
        <v>37.142280000000007</v>
      </c>
      <c r="R97" s="6">
        <f t="shared" si="20"/>
        <v>64.945929600000014</v>
      </c>
      <c r="S97" s="6">
        <f t="shared" si="20"/>
        <v>88.326464256000008</v>
      </c>
      <c r="T97" s="6">
        <f t="shared" si="20"/>
        <v>61.938933059520011</v>
      </c>
      <c r="U97" s="16">
        <f t="shared" si="21"/>
        <v>262.75760691552006</v>
      </c>
    </row>
    <row r="98" spans="1:21">
      <c r="A98" s="15" t="s">
        <v>14</v>
      </c>
      <c r="B98" s="15"/>
      <c r="C98" s="15"/>
      <c r="D98" s="15"/>
      <c r="E98" s="15">
        <f>SUM(E95:E97)</f>
        <v>68.240830000000003</v>
      </c>
      <c r="F98" s="15">
        <f t="shared" ref="F98" si="26">SUM(F95:F97)</f>
        <v>706.6546295791785</v>
      </c>
      <c r="G98" s="15">
        <f t="shared" ref="G98" si="27">SUM(G95:G97)</f>
        <v>916.58338000000003</v>
      </c>
      <c r="H98" s="15">
        <f t="shared" ref="H98" si="28">SUM(H95:H97)</f>
        <v>572.379817</v>
      </c>
      <c r="I98" s="15">
        <f t="shared" ref="I98" si="29">SUM(I95:I97)</f>
        <v>12472.545661538463</v>
      </c>
      <c r="J98" s="15">
        <f>SUM(J95:J97)</f>
        <v>14736.404318117642</v>
      </c>
      <c r="L98" s="15" t="s">
        <v>14</v>
      </c>
      <c r="M98" s="15"/>
      <c r="N98" s="15"/>
      <c r="O98" s="15"/>
      <c r="P98" s="15">
        <f>SUM(P95:P97)</f>
        <v>4437.0867971412781</v>
      </c>
      <c r="Q98" s="15">
        <f t="shared" ref="Q98:U98" si="30">SUM(Q95:Q97)</f>
        <v>12472.609674289952</v>
      </c>
      <c r="R98" s="15">
        <f t="shared" si="30"/>
        <v>10257.947899448056</v>
      </c>
      <c r="S98" s="15">
        <f t="shared" si="30"/>
        <v>2330.2286405986242</v>
      </c>
      <c r="T98" s="15">
        <f t="shared" si="30"/>
        <v>885.90354646217656</v>
      </c>
      <c r="U98" s="15">
        <f t="shared" si="30"/>
        <v>30383.776557940084</v>
      </c>
    </row>
  </sheetData>
  <autoFilter ref="A8:T46"/>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Z112"/>
  <sheetViews>
    <sheetView workbookViewId="0">
      <selection activeCell="L69" sqref="L69"/>
    </sheetView>
  </sheetViews>
  <sheetFormatPr defaultRowHeight="12.75"/>
  <cols>
    <col min="1" max="1" width="3.28515625" customWidth="1"/>
    <col min="2" max="2" width="3.140625" style="17" customWidth="1"/>
    <col min="3" max="3" width="3.5703125" style="17" customWidth="1"/>
    <col min="4" max="4" width="3" style="17" customWidth="1"/>
    <col min="5" max="5" width="42.140625" customWidth="1"/>
    <col min="6" max="6" width="10" bestFit="1" customWidth="1"/>
    <col min="7" max="7" width="9.5703125" bestFit="1" customWidth="1"/>
    <col min="8" max="8" width="9.7109375" bestFit="1" customWidth="1"/>
    <col min="9" max="9" width="10.140625" bestFit="1" customWidth="1"/>
    <col min="10" max="11" width="12.42578125" bestFit="1" customWidth="1"/>
    <col min="12" max="12" width="31.7109375" bestFit="1" customWidth="1"/>
    <col min="13" max="13" width="12" bestFit="1" customWidth="1"/>
    <col min="15" max="15" width="31.28515625" customWidth="1"/>
    <col min="16" max="16" width="13.140625" bestFit="1" customWidth="1"/>
    <col min="17" max="17" width="10.28515625" bestFit="1" customWidth="1"/>
    <col min="18" max="20" width="9.28515625" bestFit="1" customWidth="1"/>
  </cols>
  <sheetData>
    <row r="1" spans="1:26" ht="22.5">
      <c r="A1" s="1"/>
      <c r="B1" s="1"/>
      <c r="C1" s="1"/>
      <c r="D1" s="1"/>
      <c r="E1" s="1"/>
      <c r="F1" s="1"/>
      <c r="G1" s="1"/>
      <c r="H1" s="1"/>
      <c r="I1" s="1"/>
      <c r="J1" s="1"/>
      <c r="K1" s="1"/>
      <c r="L1" s="1"/>
      <c r="M1" s="1"/>
      <c r="N1" s="1"/>
      <c r="O1" s="1"/>
      <c r="P1" s="1"/>
      <c r="Q1" s="1"/>
      <c r="R1" s="1"/>
      <c r="S1" s="1"/>
      <c r="T1" s="1"/>
      <c r="U1" s="1"/>
      <c r="V1" s="1"/>
      <c r="W1" s="1"/>
      <c r="X1" s="1"/>
      <c r="Y1" s="1"/>
      <c r="Z1" s="1"/>
    </row>
    <row r="2" spans="1:26" ht="22.5">
      <c r="A2" s="1"/>
      <c r="B2" s="1"/>
      <c r="C2" s="1"/>
      <c r="D2" s="1"/>
      <c r="E2" s="1"/>
      <c r="F2" s="1"/>
      <c r="G2" s="1"/>
      <c r="H2" s="1"/>
      <c r="I2" s="1"/>
      <c r="J2" s="1"/>
      <c r="K2" s="1"/>
      <c r="L2" s="1"/>
      <c r="M2" s="1"/>
      <c r="N2" s="1"/>
      <c r="O2" s="1"/>
      <c r="P2" s="1"/>
      <c r="Q2" s="1"/>
      <c r="R2" s="1"/>
      <c r="S2" s="1"/>
      <c r="T2" s="1"/>
      <c r="U2" s="1"/>
      <c r="V2" s="1"/>
      <c r="W2" s="1"/>
      <c r="X2" s="1"/>
      <c r="Y2" s="1"/>
      <c r="Z2" s="1"/>
    </row>
    <row r="3" spans="1:26" ht="22.5">
      <c r="A3" s="1"/>
      <c r="B3" s="1"/>
      <c r="C3" s="1"/>
      <c r="D3" s="1"/>
      <c r="E3" s="1"/>
      <c r="F3" s="1"/>
      <c r="G3" s="1"/>
      <c r="H3" s="1"/>
      <c r="I3" s="1"/>
      <c r="J3" s="1"/>
      <c r="K3" s="1"/>
      <c r="L3" s="1"/>
      <c r="M3" s="1"/>
      <c r="N3" s="1"/>
      <c r="O3" s="1"/>
      <c r="P3" s="1"/>
      <c r="Q3" s="1"/>
      <c r="R3" s="1"/>
      <c r="S3" s="1"/>
      <c r="T3" s="1"/>
      <c r="U3" s="1"/>
      <c r="V3" s="1"/>
      <c r="W3" s="1"/>
      <c r="X3" s="1"/>
      <c r="Y3" s="1"/>
      <c r="Z3" s="1"/>
    </row>
    <row r="4" spans="1:26" ht="22.5">
      <c r="A4" s="1"/>
      <c r="B4" s="1"/>
      <c r="C4" s="1"/>
      <c r="D4" s="1"/>
      <c r="E4" s="1"/>
      <c r="F4" s="1"/>
      <c r="G4" s="1"/>
      <c r="H4" s="1"/>
      <c r="I4" s="1"/>
      <c r="J4" s="1"/>
      <c r="K4" s="1"/>
      <c r="L4" s="1"/>
      <c r="M4" s="1"/>
      <c r="N4" s="1"/>
      <c r="O4" s="1"/>
      <c r="P4" s="1"/>
      <c r="Q4" s="1"/>
      <c r="R4" s="1"/>
      <c r="S4" s="1"/>
      <c r="T4" s="1"/>
      <c r="U4" s="1"/>
      <c r="V4" s="1"/>
      <c r="W4" s="1"/>
      <c r="X4" s="1"/>
      <c r="Y4" s="1"/>
      <c r="Z4" s="1"/>
    </row>
    <row r="5" spans="1:26" ht="22.5">
      <c r="A5" s="1" t="str">
        <f ca="1">RIGHT(CELL("filename"),LEN(CELL("filename"))-FIND("]",CELL("filename")))</f>
        <v>Input</v>
      </c>
      <c r="B5" s="1"/>
      <c r="C5" s="1"/>
      <c r="D5" s="1"/>
      <c r="E5" s="1"/>
      <c r="F5" s="52">
        <v>14</v>
      </c>
      <c r="G5" s="52">
        <v>15</v>
      </c>
      <c r="H5" s="52">
        <v>16</v>
      </c>
      <c r="I5" s="52">
        <v>17</v>
      </c>
      <c r="J5" s="52">
        <v>18</v>
      </c>
      <c r="K5" s="1"/>
      <c r="L5" s="1"/>
      <c r="M5" s="1"/>
      <c r="N5" s="1"/>
      <c r="O5" s="1"/>
      <c r="P5" s="52">
        <v>2019</v>
      </c>
      <c r="Q5" s="52">
        <v>2020</v>
      </c>
      <c r="R5" s="52">
        <v>2021</v>
      </c>
      <c r="S5" s="52">
        <v>2022</v>
      </c>
      <c r="T5" s="52">
        <v>2023</v>
      </c>
      <c r="U5" s="1"/>
      <c r="V5" s="1"/>
      <c r="W5" s="1"/>
      <c r="X5" s="1"/>
      <c r="Y5" s="1"/>
      <c r="Z5" s="1"/>
    </row>
    <row r="6" spans="1:26" ht="19.5">
      <c r="A6" s="2" t="s">
        <v>5</v>
      </c>
      <c r="B6" s="2"/>
      <c r="C6" s="2"/>
      <c r="D6" s="2"/>
      <c r="E6" s="2"/>
      <c r="F6" s="2"/>
      <c r="G6" s="2"/>
      <c r="H6" s="2"/>
      <c r="I6" s="2"/>
      <c r="J6" s="2"/>
      <c r="K6" s="2"/>
      <c r="L6" s="2"/>
      <c r="M6" s="2"/>
      <c r="N6" s="2"/>
      <c r="O6" s="2"/>
      <c r="P6" s="2"/>
      <c r="Q6" s="2"/>
      <c r="R6" s="2"/>
      <c r="S6" s="2"/>
      <c r="T6" s="2"/>
      <c r="U6" s="2"/>
      <c r="V6" s="2"/>
      <c r="W6" s="2"/>
      <c r="X6" s="2"/>
      <c r="Y6" s="2"/>
      <c r="Z6" s="2"/>
    </row>
    <row r="7" spans="1:26" ht="16.5">
      <c r="A7" s="4"/>
      <c r="B7" s="4"/>
      <c r="C7" s="4"/>
      <c r="D7" s="4"/>
      <c r="E7" s="4" t="s">
        <v>39</v>
      </c>
      <c r="F7" s="4"/>
      <c r="G7" s="4"/>
      <c r="H7" s="4"/>
      <c r="I7" s="4"/>
      <c r="J7" s="4"/>
      <c r="K7" s="4"/>
      <c r="L7" s="4"/>
      <c r="M7" s="4"/>
      <c r="N7" s="4"/>
      <c r="O7" s="4" t="s">
        <v>40</v>
      </c>
      <c r="P7" s="4"/>
      <c r="Q7" s="4"/>
      <c r="R7" s="4"/>
      <c r="S7" s="4"/>
      <c r="T7" s="4"/>
      <c r="U7" s="4"/>
      <c r="V7" s="4"/>
      <c r="W7" s="4"/>
      <c r="X7" s="4"/>
      <c r="Y7" s="4"/>
      <c r="Z7" s="4"/>
    </row>
    <row r="8" spans="1:26" ht="14.25">
      <c r="A8" s="3"/>
      <c r="B8" s="3"/>
      <c r="C8" s="3"/>
      <c r="D8" s="3"/>
      <c r="E8" s="3" t="s">
        <v>27</v>
      </c>
      <c r="F8" s="3" t="str">
        <f>'Capex Nominal Dollars'!F8</f>
        <v>13/14</v>
      </c>
      <c r="G8" s="3" t="str">
        <f>'Capex Nominal Dollars'!G8</f>
        <v>14/15</v>
      </c>
      <c r="H8" s="3" t="str">
        <f>'Capex Nominal Dollars'!H8</f>
        <v>15/16</v>
      </c>
      <c r="I8" s="3" t="str">
        <f>'Capex Nominal Dollars'!I8</f>
        <v>16/17</v>
      </c>
      <c r="J8" s="3" t="str">
        <f>'Capex Nominal Dollars'!J8</f>
        <v>17/18</v>
      </c>
      <c r="K8" s="3" t="s">
        <v>14</v>
      </c>
      <c r="L8" s="3"/>
      <c r="M8" s="3"/>
      <c r="N8" s="3"/>
      <c r="O8" s="3" t="s">
        <v>27</v>
      </c>
      <c r="P8" s="3" t="s">
        <v>56</v>
      </c>
      <c r="Q8" s="3" t="s">
        <v>57</v>
      </c>
      <c r="R8" s="3" t="s">
        <v>58</v>
      </c>
      <c r="S8" s="3" t="s">
        <v>59</v>
      </c>
      <c r="T8" s="3" t="s">
        <v>60</v>
      </c>
      <c r="U8" s="3" t="s">
        <v>14</v>
      </c>
      <c r="V8" s="3"/>
      <c r="W8" s="3"/>
      <c r="X8" s="3"/>
      <c r="Y8" s="3"/>
      <c r="Z8" s="3"/>
    </row>
    <row r="9" spans="1:26" ht="13.5" thickBot="1"/>
    <row r="10" spans="1:26" ht="15.75" thickBot="1">
      <c r="E10" s="18"/>
      <c r="F10" s="19" t="str">
        <f>F$8</f>
        <v>13/14</v>
      </c>
      <c r="G10" s="19" t="str">
        <f t="shared" ref="G10:K10" si="0">G$8</f>
        <v>14/15</v>
      </c>
      <c r="H10" s="19" t="str">
        <f t="shared" si="0"/>
        <v>15/16</v>
      </c>
      <c r="I10" s="19" t="str">
        <f t="shared" si="0"/>
        <v>16/17</v>
      </c>
      <c r="J10" s="19" t="str">
        <f t="shared" si="0"/>
        <v>17/18</v>
      </c>
      <c r="K10" s="19" t="str">
        <f t="shared" si="0"/>
        <v>Total</v>
      </c>
      <c r="O10" s="18"/>
      <c r="P10" s="19" t="str">
        <f>P8</f>
        <v>18/19</v>
      </c>
      <c r="Q10" s="19" t="str">
        <f t="shared" ref="Q10:T10" si="1">Q8</f>
        <v>19/20</v>
      </c>
      <c r="R10" s="19" t="str">
        <f t="shared" si="1"/>
        <v>20/21</v>
      </c>
      <c r="S10" s="19" t="str">
        <f t="shared" si="1"/>
        <v>21/22</v>
      </c>
      <c r="T10" s="19" t="str">
        <f t="shared" si="1"/>
        <v>22/23</v>
      </c>
      <c r="U10" s="19" t="s">
        <v>14</v>
      </c>
    </row>
    <row r="11" spans="1:26" ht="15" thickBot="1">
      <c r="E11" s="21" t="str">
        <f>'Capex Real Dollars'!A37</f>
        <v xml:space="preserve">Fire Suppression </v>
      </c>
      <c r="F11" s="22">
        <f>VLOOKUP($E11,'Capex Nominal Dollars'!$A$9:$J$43,F$5-8,FALSE)</f>
        <v>0</v>
      </c>
      <c r="G11" s="22">
        <f>VLOOKUP($E11,'Capex Nominal Dollars'!$A$9:$J$43,G$5-8,FALSE)</f>
        <v>0</v>
      </c>
      <c r="H11" s="22">
        <f>VLOOKUP($E11,'Capex Nominal Dollars'!$A$9:$J$43,H$5-8,FALSE)</f>
        <v>0</v>
      </c>
      <c r="I11" s="22">
        <f>VLOOKUP($E11,'Capex Nominal Dollars'!$A$9:$J$43,I$5-8,FALSE)</f>
        <v>0</v>
      </c>
      <c r="J11" s="22">
        <f>VLOOKUP($E11,'Capex Nominal Dollars'!$A$9:$J$43,J$5-8,FALSE)</f>
        <v>9585.4962915384622</v>
      </c>
      <c r="K11" s="22">
        <f>SUM(F11:J11)</f>
        <v>9585.4962915384622</v>
      </c>
      <c r="O11" s="21" t="str">
        <f>'Capex Nominal Dollars'!L10</f>
        <v>Replacement of Control System</v>
      </c>
      <c r="P11" s="22">
        <f>VLOOKUP($O11,'Capex Real Dollars'!$L$9:$T$34,P$5-2014,FALSE)</f>
        <v>3911.7442708752315</v>
      </c>
      <c r="Q11" s="22">
        <f>VLOOKUP($O11,'Capex Real Dollars'!$L$9:$T$34,Q$5-2014,FALSE)</f>
        <v>11297.72634312477</v>
      </c>
      <c r="R11" s="22">
        <f>VLOOKUP($O11,'Capex Real Dollars'!$L$9:$T$34,R$5-2014,FALSE)</f>
        <v>8787.1204890970439</v>
      </c>
      <c r="S11" s="22">
        <f>VLOOKUP($O11,'Capex Real Dollars'!$L$9:$T$34,S$5-2014,FALSE)</f>
        <v>1255.3029270138632</v>
      </c>
      <c r="T11" s="22">
        <f>VLOOKUP($O11,'Capex Real Dollars'!$L$9:$T$34,T$5-2014,FALSE)</f>
        <v>0</v>
      </c>
      <c r="U11" s="45">
        <f>SUM(P11:T11)</f>
        <v>25251.894030110911</v>
      </c>
    </row>
    <row r="12" spans="1:26" ht="13.5" thickBot="1"/>
    <row r="13" spans="1:26" ht="15.75" thickBot="1">
      <c r="E13" s="57" t="s">
        <v>64</v>
      </c>
      <c r="F13" s="19" t="str">
        <f>F$8</f>
        <v>13/14</v>
      </c>
      <c r="G13" s="19" t="str">
        <f t="shared" ref="G13:K13" si="2">G$8</f>
        <v>14/15</v>
      </c>
      <c r="H13" s="19" t="str">
        <f t="shared" si="2"/>
        <v>15/16</v>
      </c>
      <c r="I13" s="19" t="str">
        <f t="shared" si="2"/>
        <v>16/17</v>
      </c>
      <c r="J13" s="19" t="str">
        <f t="shared" si="2"/>
        <v>17/18</v>
      </c>
      <c r="K13" s="19" t="str">
        <f t="shared" si="2"/>
        <v>Total</v>
      </c>
      <c r="O13" s="18"/>
      <c r="P13" s="19" t="str">
        <f t="shared" ref="P13:U13" si="3">P$8</f>
        <v>18/19</v>
      </c>
      <c r="Q13" s="19" t="str">
        <f t="shared" si="3"/>
        <v>19/20</v>
      </c>
      <c r="R13" s="19" t="str">
        <f t="shared" si="3"/>
        <v>20/21</v>
      </c>
      <c r="S13" s="19" t="str">
        <f t="shared" si="3"/>
        <v>21/22</v>
      </c>
      <c r="T13" s="19" t="str">
        <f t="shared" si="3"/>
        <v>22/23</v>
      </c>
      <c r="U13" s="19" t="str">
        <f t="shared" si="3"/>
        <v>Total</v>
      </c>
    </row>
    <row r="14" spans="1:26" ht="15" thickBot="1">
      <c r="E14" s="20" t="s">
        <v>31</v>
      </c>
      <c r="F14" s="22">
        <f>F74</f>
        <v>322.64044000000001</v>
      </c>
      <c r="G14" s="22">
        <f>G74</f>
        <v>706.6546295791785</v>
      </c>
      <c r="H14" s="22">
        <f>H74</f>
        <v>916.58338000000003</v>
      </c>
      <c r="I14" s="22">
        <f>I74</f>
        <v>847.168091</v>
      </c>
      <c r="J14" s="22">
        <f>J74</f>
        <v>12472.545661538463</v>
      </c>
      <c r="K14" s="22">
        <f>SUM(F14:J14)</f>
        <v>15265.592202117641</v>
      </c>
      <c r="O14" s="21" t="str">
        <f>Input!M11</f>
        <v>IGBTs</v>
      </c>
      <c r="P14" s="22">
        <f>VLOOKUP($O14,'Capex Real Dollars'!$L$9:$T$34,P$5-2014,FALSE)</f>
        <v>164.47028197961498</v>
      </c>
      <c r="Q14" s="22">
        <f>VLOOKUP($O14,'Capex Real Dollars'!$L$9:$T$34,Q$5-2014,FALSE)</f>
        <v>246.70542296942321</v>
      </c>
      <c r="R14" s="22">
        <f>VLOOKUP($O14,'Capex Real Dollars'!$L$9:$T$34,R$5-2014,FALSE)</f>
        <v>168.38624107436812</v>
      </c>
      <c r="S14" s="22">
        <f>VLOOKUP($O14,'Capex Real Dollars'!$L$9:$T$34,S$5-2014,FALSE)</f>
        <v>172.30220016912082</v>
      </c>
      <c r="T14" s="22">
        <f>VLOOKUP($O14,'Capex Real Dollars'!$L$9:$T$34,T$5-2014,FALSE)</f>
        <v>172.30220016912088</v>
      </c>
      <c r="U14" s="45">
        <f>SUM(P14:T14)</f>
        <v>924.16634636164804</v>
      </c>
    </row>
    <row r="15" spans="1:26" ht="15" thickBot="1">
      <c r="E15" s="20" t="s">
        <v>41</v>
      </c>
      <c r="F15" s="22">
        <f>F79</f>
        <v>1772.8816143119871</v>
      </c>
      <c r="G15" s="22">
        <f>G79</f>
        <v>1353.7211699627962</v>
      </c>
      <c r="H15" s="22">
        <f>H79</f>
        <v>1764.3799552946418</v>
      </c>
      <c r="I15" s="22">
        <f>I79</f>
        <v>456.99542159966416</v>
      </c>
      <c r="J15" s="22">
        <f>J79</f>
        <v>574.83628468640961</v>
      </c>
      <c r="K15" s="22">
        <f t="shared" ref="K15:K16" si="4">SUM(F15:J15)</f>
        <v>5922.8144458554989</v>
      </c>
    </row>
    <row r="16" spans="1:26" ht="15.75" thickBot="1">
      <c r="E16" s="20" t="s">
        <v>32</v>
      </c>
      <c r="F16" s="22">
        <f>F14-F15</f>
        <v>-1450.2411743119869</v>
      </c>
      <c r="G16" s="22">
        <f t="shared" ref="G16:J16" si="5">G14-G15</f>
        <v>-647.06654038361773</v>
      </c>
      <c r="H16" s="22">
        <f t="shared" si="5"/>
        <v>-847.7965752946418</v>
      </c>
      <c r="I16" s="22">
        <f t="shared" si="5"/>
        <v>390.17266940033585</v>
      </c>
      <c r="J16" s="22">
        <f t="shared" si="5"/>
        <v>11897.709376852054</v>
      </c>
      <c r="K16" s="22">
        <f t="shared" si="4"/>
        <v>9342.7777562621432</v>
      </c>
      <c r="O16" s="18"/>
      <c r="P16" s="19" t="str">
        <f t="shared" ref="P16:U16" si="6">P$8</f>
        <v>18/19</v>
      </c>
      <c r="Q16" s="19" t="str">
        <f t="shared" si="6"/>
        <v>19/20</v>
      </c>
      <c r="R16" s="19" t="str">
        <f t="shared" si="6"/>
        <v>20/21</v>
      </c>
      <c r="S16" s="19" t="str">
        <f t="shared" si="6"/>
        <v>21/22</v>
      </c>
      <c r="T16" s="19" t="str">
        <f t="shared" si="6"/>
        <v>22/23</v>
      </c>
      <c r="U16" s="19" t="str">
        <f t="shared" si="6"/>
        <v>Total</v>
      </c>
    </row>
    <row r="17" spans="5:21" ht="15" thickBot="1">
      <c r="E17" s="42"/>
      <c r="F17" s="43"/>
      <c r="G17" s="43"/>
      <c r="H17" s="43"/>
      <c r="I17" s="43"/>
      <c r="J17" s="43"/>
      <c r="K17" s="43"/>
      <c r="O17" s="21" t="str">
        <f>Input!M12</f>
        <v>Other minor capital works</v>
      </c>
      <c r="P17" s="22">
        <f>VLOOKUP($O17,'Capex Real Dollars'!$L$9:$T$34,P$5-2014,FALSE)</f>
        <v>87.100975480591501</v>
      </c>
      <c r="Q17" s="22">
        <f>VLOOKUP($O17,'Capex Real Dollars'!$L$9:$T$34,Q$5-2014,FALSE)</f>
        <v>146.80633752310538</v>
      </c>
      <c r="R17" s="22">
        <f>VLOOKUP($O17,'Capex Real Dollars'!$L$9:$T$34,R$5-2014,FALSE)</f>
        <v>103.17923406654344</v>
      </c>
      <c r="S17" s="22">
        <f>VLOOKUP($O17,'Capex Real Dollars'!$L$9:$T$34,S$5-2014,FALSE)</f>
        <v>29.821899316081332</v>
      </c>
      <c r="T17" s="22">
        <f>VLOOKUP($O17,'Capex Real Dollars'!$L$9:$T$34,T$5-2014,FALSE)</f>
        <v>327.03254423290201</v>
      </c>
      <c r="U17" s="45">
        <f>SUM(P17:T17)</f>
        <v>693.94099061922361</v>
      </c>
    </row>
    <row r="18" spans="5:21" ht="15.75" thickBot="1">
      <c r="E18" s="18"/>
      <c r="F18" s="19" t="str">
        <f>F$8</f>
        <v>13/14</v>
      </c>
      <c r="G18" s="19" t="str">
        <f t="shared" ref="G18:K18" si="7">G$8</f>
        <v>14/15</v>
      </c>
      <c r="H18" s="19" t="str">
        <f t="shared" si="7"/>
        <v>15/16</v>
      </c>
      <c r="I18" s="19" t="str">
        <f t="shared" si="7"/>
        <v>16/17</v>
      </c>
      <c r="J18" s="19" t="str">
        <f t="shared" si="7"/>
        <v>17/18</v>
      </c>
      <c r="K18" s="19" t="str">
        <f t="shared" si="7"/>
        <v>Total</v>
      </c>
    </row>
    <row r="19" spans="5:21" ht="15.75" thickBot="1">
      <c r="E19" s="20" t="s">
        <v>36</v>
      </c>
      <c r="F19" s="22">
        <f>VLOOKUP($E19,'Capex Nominal Dollars'!$A$9:$J$43,F$5-8,FALSE)</f>
        <v>0</v>
      </c>
      <c r="G19" s="22">
        <f>VLOOKUP($E19,'Capex Nominal Dollars'!$A$9:$J$43,G$5-8,FALSE)</f>
        <v>0</v>
      </c>
      <c r="H19" s="22">
        <f>VLOOKUP($E19,'Capex Nominal Dollars'!$A$9:$J$43,H$5-8,FALSE)</f>
        <v>0</v>
      </c>
      <c r="I19" s="22">
        <f>VLOOKUP($E19,'Capex Nominal Dollars'!$A$9:$J$43,I$5-8,FALSE)</f>
        <v>51.703420999999999</v>
      </c>
      <c r="J19" s="22">
        <f>VLOOKUP($E19,'Capex Nominal Dollars'!$A$9:$J$43,J$5-8,FALSE)</f>
        <v>46.879949999999994</v>
      </c>
      <c r="K19" s="22">
        <f>SUM(F19:J19)</f>
        <v>98.583371</v>
      </c>
      <c r="O19" s="18"/>
      <c r="P19" s="19" t="str">
        <f t="shared" ref="P19:U19" si="8">P$8</f>
        <v>18/19</v>
      </c>
      <c r="Q19" s="19" t="str">
        <f t="shared" si="8"/>
        <v>19/20</v>
      </c>
      <c r="R19" s="19" t="str">
        <f t="shared" si="8"/>
        <v>20/21</v>
      </c>
      <c r="S19" s="19" t="str">
        <f t="shared" si="8"/>
        <v>21/22</v>
      </c>
      <c r="T19" s="19" t="str">
        <f t="shared" si="8"/>
        <v>22/23</v>
      </c>
      <c r="U19" s="19" t="str">
        <f t="shared" si="8"/>
        <v>Total</v>
      </c>
    </row>
    <row r="20" spans="5:21" ht="15" thickBot="1">
      <c r="O20" s="21" t="str">
        <f>Input!M13</f>
        <v>VSD Refurbishment</v>
      </c>
      <c r="P20" s="22">
        <f>VLOOKUP($O20,'Capex Real Dollars'!$L$9:$T$34,P$5-2014,FALSE)</f>
        <v>0</v>
      </c>
      <c r="Q20" s="22">
        <f>VLOOKUP($O20,'Capex Real Dollars'!$L$9:$T$34,Q$5-2014,FALSE)</f>
        <v>0</v>
      </c>
      <c r="R20" s="22">
        <f>VLOOKUP($O20,'Capex Real Dollars'!$L$9:$T$34,R$5-2014,FALSE)</f>
        <v>292.82261128003699</v>
      </c>
      <c r="S20" s="22">
        <f>VLOOKUP($O20,'Capex Real Dollars'!$L$9:$T$34,S$5-2014,FALSE)</f>
        <v>292.82261128003699</v>
      </c>
      <c r="T20" s="22">
        <f>VLOOKUP($O20,'Capex Real Dollars'!$L$9:$T$34,T$5-2014,FALSE)</f>
        <v>0</v>
      </c>
      <c r="U20" s="45">
        <f>SUM(P20:T20)</f>
        <v>585.64522256007399</v>
      </c>
    </row>
    <row r="21" spans="5:21" ht="15.75" thickBot="1">
      <c r="E21" s="48" t="s">
        <v>46</v>
      </c>
      <c r="F21" s="19" t="str">
        <f>F$8</f>
        <v>13/14</v>
      </c>
      <c r="G21" s="19" t="str">
        <f t="shared" ref="G21:K21" si="9">G$8</f>
        <v>14/15</v>
      </c>
      <c r="H21" s="19" t="str">
        <f t="shared" si="9"/>
        <v>15/16</v>
      </c>
      <c r="I21" s="19" t="str">
        <f t="shared" si="9"/>
        <v>16/17</v>
      </c>
      <c r="J21" s="19" t="str">
        <f t="shared" si="9"/>
        <v>17/18</v>
      </c>
      <c r="K21" s="19" t="str">
        <f t="shared" si="9"/>
        <v>Total</v>
      </c>
    </row>
    <row r="22" spans="5:21" ht="15.75" thickBot="1">
      <c r="E22" s="20" t="s">
        <v>31</v>
      </c>
      <c r="F22" s="22">
        <f>'Capex Nominal Dollars'!F21</f>
        <v>0</v>
      </c>
      <c r="G22" s="22">
        <f>'Capex Nominal Dollars'!G21</f>
        <v>271.04000000000002</v>
      </c>
      <c r="H22" s="22">
        <f>'Capex Nominal Dollars'!H21</f>
        <v>392.24152000000004</v>
      </c>
      <c r="I22" s="22">
        <f>'Capex Nominal Dollars'!I21</f>
        <v>19.612079999999981</v>
      </c>
      <c r="J22" s="22">
        <f>'Capex Nominal Dollars'!J21</f>
        <v>380</v>
      </c>
      <c r="K22" s="22">
        <f>SUM(F22:J22)</f>
        <v>1062.8935999999999</v>
      </c>
      <c r="O22" s="18"/>
      <c r="P22" s="19" t="str">
        <f t="shared" ref="P22:U22" si="10">P$8</f>
        <v>18/19</v>
      </c>
      <c r="Q22" s="19" t="str">
        <f t="shared" si="10"/>
        <v>19/20</v>
      </c>
      <c r="R22" s="19" t="str">
        <f t="shared" si="10"/>
        <v>20/21</v>
      </c>
      <c r="S22" s="19" t="str">
        <f t="shared" si="10"/>
        <v>21/22</v>
      </c>
      <c r="T22" s="19" t="str">
        <f t="shared" si="10"/>
        <v>22/23</v>
      </c>
      <c r="U22" s="19" t="str">
        <f t="shared" si="10"/>
        <v>Total</v>
      </c>
    </row>
    <row r="23" spans="5:21" ht="15" thickBot="1">
      <c r="E23" s="20" t="s">
        <v>41</v>
      </c>
      <c r="F23" s="22">
        <f>'Capex Nominal Dollars'!F57</f>
        <v>73.659104964843763</v>
      </c>
      <c r="G23" s="22">
        <f>'Capex Nominal Dollars'!G57</f>
        <v>74.637499148437499</v>
      </c>
      <c r="H23" s="22">
        <f>'Capex Nominal Dollars'!H57</f>
        <v>75.615893332031249</v>
      </c>
      <c r="I23" s="22">
        <f>'Capex Nominal Dollars'!I57</f>
        <v>77.223255205078132</v>
      </c>
      <c r="J23" s="22">
        <f>'Capex Nominal Dollars'!J57</f>
        <v>78.767720309179694</v>
      </c>
      <c r="K23" s="22">
        <f t="shared" ref="K23:K24" si="11">SUM(F23:J23)</f>
        <v>379.90347295957037</v>
      </c>
      <c r="O23" s="21" t="str">
        <f>Input!M18</f>
        <v>Capacitors</v>
      </c>
      <c r="P23" s="22">
        <f>VLOOKUP($O23,'Capex Real Dollars'!$L$9:$T$34,P$5-2014,FALSE)</f>
        <v>58.608478835489834</v>
      </c>
      <c r="Q23" s="22">
        <f>VLOOKUP($O23,'Capex Real Dollars'!$L$9:$T$34,Q$5-2014,FALSE)</f>
        <v>104.94534191312385</v>
      </c>
      <c r="R23" s="22">
        <f>VLOOKUP($O23,'Capex Real Dollars'!$L$9:$T$34,R$5-2014,FALSE)</f>
        <v>104.94534191312385</v>
      </c>
      <c r="S23" s="22">
        <f>VLOOKUP($O23,'Capex Real Dollars'!$L$9:$T$34,S$5-2014,FALSE)</f>
        <v>101.40995309611831</v>
      </c>
      <c r="T23" s="22">
        <f>VLOOKUP($O23,'Capex Real Dollars'!$L$9:$T$34,T$5-2014,FALSE)</f>
        <v>99.206394870609984</v>
      </c>
      <c r="U23" s="45">
        <f>SUM(P23:T23)</f>
        <v>469.11551062846587</v>
      </c>
    </row>
    <row r="24" spans="5:21" ht="15" thickBot="1">
      <c r="E24" s="20" t="s">
        <v>32</v>
      </c>
      <c r="F24" s="22">
        <f>F22-F23</f>
        <v>-73.659104964843763</v>
      </c>
      <c r="G24" s="22">
        <f t="shared" ref="G24:J24" si="12">G22-G23</f>
        <v>196.40250085156254</v>
      </c>
      <c r="H24" s="22">
        <f t="shared" si="12"/>
        <v>316.62562666796879</v>
      </c>
      <c r="I24" s="22">
        <f t="shared" si="12"/>
        <v>-57.611175205078155</v>
      </c>
      <c r="J24" s="22">
        <f t="shared" si="12"/>
        <v>301.23227969082029</v>
      </c>
      <c r="K24" s="22">
        <f t="shared" si="11"/>
        <v>682.99012704042968</v>
      </c>
    </row>
    <row r="25" spans="5:21" ht="15.75" thickBot="1">
      <c r="O25" s="18"/>
      <c r="P25" s="19" t="str">
        <f t="shared" ref="P25:U25" si="13">P$8</f>
        <v>18/19</v>
      </c>
      <c r="Q25" s="19" t="str">
        <f t="shared" si="13"/>
        <v>19/20</v>
      </c>
      <c r="R25" s="19" t="str">
        <f t="shared" si="13"/>
        <v>20/21</v>
      </c>
      <c r="S25" s="19" t="str">
        <f t="shared" si="13"/>
        <v>21/22</v>
      </c>
      <c r="T25" s="19" t="str">
        <f t="shared" si="13"/>
        <v>22/23</v>
      </c>
      <c r="U25" s="19" t="str">
        <f t="shared" si="13"/>
        <v>Total</v>
      </c>
    </row>
    <row r="26" spans="5:21" ht="15.75" thickBot="1">
      <c r="E26" s="48" t="s">
        <v>42</v>
      </c>
      <c r="F26" s="19" t="str">
        <f>F$8</f>
        <v>13/14</v>
      </c>
      <c r="G26" s="19" t="str">
        <f t="shared" ref="G26:K26" si="14">G$8</f>
        <v>14/15</v>
      </c>
      <c r="H26" s="19" t="str">
        <f t="shared" si="14"/>
        <v>15/16</v>
      </c>
      <c r="I26" s="19" t="str">
        <f t="shared" si="14"/>
        <v>16/17</v>
      </c>
      <c r="J26" s="19" t="str">
        <f t="shared" si="14"/>
        <v>17/18</v>
      </c>
      <c r="K26" s="19" t="str">
        <f t="shared" si="14"/>
        <v>Total</v>
      </c>
      <c r="O26" s="21" t="str">
        <f>Input!M19</f>
        <v>Revenue Determination</v>
      </c>
      <c r="P26" s="22">
        <f>VLOOKUP($O26,'Capex Real Dollars'!$L$9:$T$34,P$5-2014,FALSE)</f>
        <v>10.199999999999999</v>
      </c>
      <c r="Q26" s="22">
        <f>VLOOKUP($O26,'Capex Real Dollars'!$L$9:$T$34,Q$5-2014,FALSE)</f>
        <v>35.700000000000003</v>
      </c>
      <c r="R26" s="22">
        <f>VLOOKUP($O26,'Capex Real Dollars'!$L$9:$T$34,R$5-2014,FALSE)</f>
        <v>61.2</v>
      </c>
      <c r="S26" s="22">
        <f>VLOOKUP($O26,'Capex Real Dollars'!$L$9:$T$34,S$5-2014,FALSE)</f>
        <v>81.599999999999994</v>
      </c>
      <c r="T26" s="22">
        <f>VLOOKUP($O26,'Capex Real Dollars'!$L$9:$T$34,T$5-2014,FALSE)</f>
        <v>56.1</v>
      </c>
      <c r="U26" s="45">
        <f>SUM(P26:T26)</f>
        <v>244.79999999999998</v>
      </c>
    </row>
    <row r="27" spans="5:21" ht="15" thickBot="1">
      <c r="E27" s="20" t="s">
        <v>31</v>
      </c>
      <c r="F27" s="22">
        <f>'Capex Nominal Dollars'!F35</f>
        <v>0</v>
      </c>
      <c r="G27" s="22">
        <f>'Capex Nominal Dollars'!G35</f>
        <v>0</v>
      </c>
      <c r="H27" s="22">
        <f>'Capex Nominal Dollars'!H35</f>
        <v>0</v>
      </c>
      <c r="I27" s="22">
        <f>'Capex Nominal Dollars'!I35</f>
        <v>0</v>
      </c>
      <c r="J27" s="22">
        <f>'Capex Nominal Dollars'!J35</f>
        <v>935</v>
      </c>
      <c r="K27" s="22">
        <f>SUM(F27:J27)</f>
        <v>935</v>
      </c>
    </row>
    <row r="28" spans="5:21" ht="15" thickBot="1">
      <c r="E28" s="20" t="s">
        <v>41</v>
      </c>
      <c r="F28" s="22">
        <f>'Capex Nominal Dollars'!F56</f>
        <v>997.87152890369134</v>
      </c>
      <c r="G28" s="22">
        <f>'Capex Nominal Dollars'!G56</f>
        <v>0</v>
      </c>
      <c r="H28" s="22">
        <f>'Capex Nominal Dollars'!H56</f>
        <v>0</v>
      </c>
      <c r="I28" s="22">
        <f>'Capex Nominal Dollars'!I56</f>
        <v>0</v>
      </c>
      <c r="J28" s="22">
        <f>'Capex Nominal Dollars'!J56</f>
        <v>0</v>
      </c>
      <c r="K28" s="22">
        <f t="shared" ref="K28:K29" si="15">SUM(F28:J28)</f>
        <v>997.87152890369134</v>
      </c>
      <c r="O28" s="57" t="s">
        <v>64</v>
      </c>
      <c r="P28" s="19" t="str">
        <f t="shared" ref="P28:U28" si="16">P$8</f>
        <v>18/19</v>
      </c>
      <c r="Q28" s="19" t="str">
        <f t="shared" si="16"/>
        <v>19/20</v>
      </c>
      <c r="R28" s="19" t="str">
        <f t="shared" si="16"/>
        <v>20/21</v>
      </c>
      <c r="S28" s="19" t="str">
        <f t="shared" si="16"/>
        <v>21/22</v>
      </c>
      <c r="T28" s="19" t="str">
        <f t="shared" si="16"/>
        <v>22/23</v>
      </c>
      <c r="U28" s="19" t="str">
        <f t="shared" si="16"/>
        <v>Total</v>
      </c>
    </row>
    <row r="29" spans="5:21" ht="15" thickBot="1">
      <c r="E29" s="20" t="s">
        <v>32</v>
      </c>
      <c r="F29" s="22">
        <f>F27-F28</f>
        <v>-997.87152890369134</v>
      </c>
      <c r="G29" s="22">
        <f t="shared" ref="G29" si="17">G27-G28</f>
        <v>0</v>
      </c>
      <c r="H29" s="22">
        <f t="shared" ref="H29" si="18">H27-H28</f>
        <v>0</v>
      </c>
      <c r="I29" s="22">
        <f t="shared" ref="I29" si="19">I27-I28</f>
        <v>0</v>
      </c>
      <c r="J29" s="22">
        <f t="shared" ref="J29" si="20">J27-J28</f>
        <v>935</v>
      </c>
      <c r="K29" s="22">
        <f t="shared" si="15"/>
        <v>-62.871528903691342</v>
      </c>
      <c r="O29" s="20" t="s">
        <v>28</v>
      </c>
      <c r="P29" s="22">
        <f>SUMIF('Capex Real Dollars'!$O$9:$O$34,Outputs!$O29,'Capex Real Dollars'!P$9:P$34)</f>
        <v>0</v>
      </c>
      <c r="Q29" s="22">
        <f>SUMIF('Capex Real Dollars'!$O$9:$O$34,Outputs!$O29,'Capex Real Dollars'!Q$9:Q$34)</f>
        <v>0</v>
      </c>
      <c r="R29" s="22">
        <f>SUMIF('Capex Real Dollars'!$O$9:$O$34,Outputs!$O29,'Capex Real Dollars'!R$9:R$34)</f>
        <v>0</v>
      </c>
      <c r="S29" s="22">
        <f>SUMIF('Capex Real Dollars'!$O$9:$O$34,Outputs!$O29,'Capex Real Dollars'!S$9:S$34)</f>
        <v>0</v>
      </c>
      <c r="T29" s="22">
        <f>SUMIF('Capex Real Dollars'!$O$9:$O$34,Outputs!$O29,'Capex Real Dollars'!T$9:T$34)</f>
        <v>0</v>
      </c>
      <c r="U29" s="23">
        <f>SUM(P29:T29)</f>
        <v>0</v>
      </c>
    </row>
    <row r="30" spans="5:21" ht="15" thickBot="1">
      <c r="O30" s="20" t="s">
        <v>24</v>
      </c>
      <c r="P30" s="22">
        <f>SUMIF('Capex Real Dollars'!$O$9:$O$34,Outputs!$O30,'Capex Real Dollars'!P$9:P$34)</f>
        <v>4339.8850952365474</v>
      </c>
      <c r="Q30" s="22">
        <f>SUMIF('Capex Real Dollars'!$O$9:$O$34,Outputs!$O30,'Capex Real Dollars'!Q$9:Q$34)</f>
        <v>11952.583039494379</v>
      </c>
      <c r="R30" s="22">
        <f>SUMIF('Capex Real Dollars'!$O$9:$O$34,Outputs!$O30,'Capex Real Dollars'!R$9:R$34)</f>
        <v>9605.09341226984</v>
      </c>
      <c r="S30" s="22">
        <f>SUMIF('Capex Real Dollars'!$O$9:$O$34,Outputs!$O30,'Capex Real Dollars'!S$9:S$34)</f>
        <v>2071.1710712130212</v>
      </c>
      <c r="T30" s="22">
        <f>SUMIF('Capex Real Dollars'!$O$9:$O$34,Outputs!$O30,'Capex Real Dollars'!T$9:T$34)</f>
        <v>746.29013656838151</v>
      </c>
      <c r="U30" s="23">
        <f>SUM(P30:T30)</f>
        <v>28715.022754782174</v>
      </c>
    </row>
    <row r="31" spans="5:21" ht="15" thickBot="1">
      <c r="E31" s="57" t="s">
        <v>65</v>
      </c>
      <c r="F31" s="19" t="str">
        <f t="shared" ref="F31:K31" si="21">F$8</f>
        <v>13/14</v>
      </c>
      <c r="G31" s="19" t="str">
        <f t="shared" si="21"/>
        <v>14/15</v>
      </c>
      <c r="H31" s="19" t="str">
        <f t="shared" si="21"/>
        <v>15/16</v>
      </c>
      <c r="I31" s="19" t="str">
        <f t="shared" si="21"/>
        <v>16/17</v>
      </c>
      <c r="J31" s="19" t="str">
        <f t="shared" si="21"/>
        <v>17/18</v>
      </c>
      <c r="K31" s="19" t="str">
        <f t="shared" si="21"/>
        <v>Total</v>
      </c>
      <c r="O31" s="20" t="s">
        <v>29</v>
      </c>
      <c r="P31" s="22">
        <f>SUMIF('Capex Real Dollars'!$O$9:$O$34,Outputs!$O31,'Capex Real Dollars'!P$9:P$34)</f>
        <v>10.199999999999999</v>
      </c>
      <c r="Q31" s="22">
        <f>SUMIF('Capex Real Dollars'!$O$9:$O$34,Outputs!$O31,'Capex Real Dollars'!Q$9:Q$34)</f>
        <v>35.700000000000003</v>
      </c>
      <c r="R31" s="22">
        <f>SUMIF('Capex Real Dollars'!$O$9:$O$34,Outputs!$O31,'Capex Real Dollars'!R$9:R$34)</f>
        <v>61.2</v>
      </c>
      <c r="S31" s="22">
        <f>SUMIF('Capex Real Dollars'!$O$9:$O$34,Outputs!$O31,'Capex Real Dollars'!S$9:S$34)</f>
        <v>81.599999999999994</v>
      </c>
      <c r="T31" s="22">
        <f>SUMIF('Capex Real Dollars'!$O$9:$O$34,Outputs!$O31,'Capex Real Dollars'!T$9:T$34)</f>
        <v>56.1</v>
      </c>
      <c r="U31" s="23">
        <f>SUM(P31:T31)</f>
        <v>244.79999999999998</v>
      </c>
    </row>
    <row r="32" spans="5:21" ht="15.75" thickBot="1">
      <c r="E32" s="20" t="s">
        <v>49</v>
      </c>
      <c r="F32" s="46">
        <f t="shared" ref="F32:K32" si="22">F15/1000</f>
        <v>1.772881614311987</v>
      </c>
      <c r="G32" s="46">
        <f t="shared" si="22"/>
        <v>1.3537211699627962</v>
      </c>
      <c r="H32" s="46">
        <f t="shared" si="22"/>
        <v>1.7643799552946418</v>
      </c>
      <c r="I32" s="46">
        <f t="shared" si="22"/>
        <v>0.45699542159966416</v>
      </c>
      <c r="J32" s="46">
        <f t="shared" si="22"/>
        <v>0.57483628468640957</v>
      </c>
      <c r="K32" s="46">
        <f t="shared" si="22"/>
        <v>5.922814445855499</v>
      </c>
      <c r="O32" s="24" t="s">
        <v>14</v>
      </c>
      <c r="P32" s="25">
        <f>SUM(P29:P31)</f>
        <v>4350.0850952365472</v>
      </c>
      <c r="Q32" s="25">
        <f>SUM(Q29:Q31)</f>
        <v>11988.283039494379</v>
      </c>
      <c r="R32" s="25">
        <f>SUM(R29:R31)</f>
        <v>9666.2934122698407</v>
      </c>
      <c r="S32" s="25">
        <f>SUM(S29:S31)</f>
        <v>2152.7710712130211</v>
      </c>
      <c r="T32" s="25">
        <f>SUM(T29:T31)</f>
        <v>802.39013656838154</v>
      </c>
      <c r="U32" s="26">
        <f>SUM(P32:T32)</f>
        <v>28959.82275478217</v>
      </c>
    </row>
    <row r="33" spans="1:26" s="17" customFormat="1" ht="15.75" thickBot="1">
      <c r="E33" s="20" t="s">
        <v>48</v>
      </c>
      <c r="F33" s="46">
        <f t="shared" ref="F33:K33" si="23">F14/1000</f>
        <v>0.32264044000000003</v>
      </c>
      <c r="G33" s="46">
        <f t="shared" si="23"/>
        <v>0.70665462957917846</v>
      </c>
      <c r="H33" s="46">
        <f t="shared" si="23"/>
        <v>0.91658338000000006</v>
      </c>
      <c r="I33" s="46">
        <f t="shared" si="23"/>
        <v>0.84716809100000001</v>
      </c>
      <c r="J33" s="46">
        <f t="shared" si="23"/>
        <v>12.472545661538463</v>
      </c>
      <c r="K33" s="46">
        <f t="shared" si="23"/>
        <v>15.265592202117642</v>
      </c>
      <c r="O33" s="40"/>
      <c r="P33" s="41"/>
      <c r="Q33" s="41"/>
      <c r="R33" s="41"/>
      <c r="S33" s="41"/>
      <c r="T33" s="41"/>
      <c r="U33" s="49"/>
    </row>
    <row r="34" spans="1:26" s="17" customFormat="1" ht="15" thickBot="1">
      <c r="E34" s="20" t="s">
        <v>32</v>
      </c>
      <c r="F34" s="46">
        <f t="shared" ref="F34:K34" si="24">F16/1000</f>
        <v>-1.450241174311987</v>
      </c>
      <c r="G34" s="46">
        <f t="shared" si="24"/>
        <v>-0.64706654038361777</v>
      </c>
      <c r="H34" s="46">
        <f t="shared" si="24"/>
        <v>-0.84779657529464181</v>
      </c>
      <c r="I34" s="46">
        <f t="shared" si="24"/>
        <v>0.39017266940033585</v>
      </c>
      <c r="J34" s="46">
        <f t="shared" si="24"/>
        <v>11.897709376852054</v>
      </c>
      <c r="K34" s="46">
        <f t="shared" si="24"/>
        <v>9.3427777562621426</v>
      </c>
      <c r="O34" s="57" t="s">
        <v>66</v>
      </c>
      <c r="P34" s="19" t="str">
        <f t="shared" ref="P34:U34" si="25">P$8</f>
        <v>18/19</v>
      </c>
      <c r="Q34" s="19" t="str">
        <f t="shared" si="25"/>
        <v>19/20</v>
      </c>
      <c r="R34" s="19" t="str">
        <f t="shared" si="25"/>
        <v>20/21</v>
      </c>
      <c r="S34" s="19" t="str">
        <f t="shared" si="25"/>
        <v>21/22</v>
      </c>
      <c r="T34" s="19" t="str">
        <f t="shared" si="25"/>
        <v>22/23</v>
      </c>
      <c r="U34" s="19" t="str">
        <f t="shared" si="25"/>
        <v>Total</v>
      </c>
    </row>
    <row r="35" spans="1:26" s="17" customFormat="1" ht="15" thickBot="1">
      <c r="O35" s="20" t="s">
        <v>47</v>
      </c>
      <c r="P35" s="46">
        <f>P32/1000</f>
        <v>4.3500850952365475</v>
      </c>
      <c r="Q35" s="46">
        <f t="shared" ref="Q35:T35" si="26">Q32/1000</f>
        <v>11.98828303949438</v>
      </c>
      <c r="R35" s="46">
        <f t="shared" si="26"/>
        <v>9.666293412269841</v>
      </c>
      <c r="S35" s="46">
        <f t="shared" si="26"/>
        <v>2.1527710712130212</v>
      </c>
      <c r="T35" s="46">
        <f t="shared" si="26"/>
        <v>0.80239013656838154</v>
      </c>
      <c r="U35" s="50">
        <f>SUM(P35:T35)</f>
        <v>28.95982275478217</v>
      </c>
    </row>
    <row r="36" spans="1:26" s="17" customFormat="1"/>
    <row r="37" spans="1:26" s="17" customFormat="1">
      <c r="E37"/>
      <c r="F37"/>
      <c r="G37"/>
      <c r="H37"/>
      <c r="I37"/>
      <c r="J37"/>
      <c r="K37"/>
    </row>
    <row r="38" spans="1:26" s="17" customFormat="1" ht="14.25">
      <c r="A38" s="3" t="s">
        <v>37</v>
      </c>
      <c r="B38" s="3"/>
      <c r="C38" s="3"/>
      <c r="D38" s="3"/>
      <c r="E38" s="3"/>
      <c r="F38" s="3"/>
      <c r="G38" s="3"/>
      <c r="H38" s="3"/>
      <c r="I38" s="3"/>
      <c r="J38" s="3"/>
      <c r="K38" s="3"/>
      <c r="L38" s="3"/>
      <c r="M38" s="3"/>
      <c r="N38" s="3"/>
      <c r="O38" s="3"/>
      <c r="P38" s="3"/>
      <c r="Q38" s="3"/>
      <c r="R38" s="3"/>
      <c r="S38" s="3"/>
      <c r="T38" s="3"/>
      <c r="U38" s="3"/>
      <c r="V38" s="3"/>
      <c r="W38" s="3"/>
      <c r="X38" s="3"/>
      <c r="Y38" s="3"/>
      <c r="Z38" s="3"/>
    </row>
    <row r="39" spans="1:26" s="17" customFormat="1" ht="13.5" thickBot="1"/>
    <row r="40" spans="1:26" ht="15.75" thickBot="1">
      <c r="E40" s="18" t="s">
        <v>19</v>
      </c>
      <c r="F40" s="19" t="str">
        <f t="shared" ref="F40:K40" si="27">F$8</f>
        <v>13/14</v>
      </c>
      <c r="G40" s="19" t="str">
        <f t="shared" si="27"/>
        <v>14/15</v>
      </c>
      <c r="H40" s="19" t="str">
        <f t="shared" si="27"/>
        <v>15/16</v>
      </c>
      <c r="I40" s="19" t="str">
        <f t="shared" si="27"/>
        <v>16/17</v>
      </c>
      <c r="J40" s="19" t="str">
        <f t="shared" si="27"/>
        <v>17/18</v>
      </c>
      <c r="K40" s="19" t="str">
        <f t="shared" si="27"/>
        <v>Total</v>
      </c>
      <c r="O40" s="18" t="s">
        <v>19</v>
      </c>
      <c r="P40" s="19" t="str">
        <f t="shared" ref="P40:U40" si="28">P$8</f>
        <v>18/19</v>
      </c>
      <c r="Q40" s="19" t="str">
        <f t="shared" si="28"/>
        <v>19/20</v>
      </c>
      <c r="R40" s="19" t="str">
        <f t="shared" si="28"/>
        <v>20/21</v>
      </c>
      <c r="S40" s="19" t="str">
        <f t="shared" si="28"/>
        <v>21/22</v>
      </c>
      <c r="T40" s="19" t="str">
        <f t="shared" si="28"/>
        <v>22/23</v>
      </c>
      <c r="U40" s="19" t="str">
        <f t="shared" si="28"/>
        <v>Total</v>
      </c>
    </row>
    <row r="41" spans="1:26" s="17" customFormat="1" ht="15" thickBot="1">
      <c r="E41" s="20" t="s">
        <v>19</v>
      </c>
      <c r="F41" s="22">
        <f>SUMIF('Capex Nominal Dollars'!$C$9:$C$48,$E41,'Capex Nominal Dollars'!F$9:F$48)</f>
        <v>0</v>
      </c>
      <c r="G41" s="22">
        <f>SUMIF('Capex Nominal Dollars'!$C$9:$C$48,$E41,'Capex Nominal Dollars'!G$9:G$48)</f>
        <v>271.04000000000002</v>
      </c>
      <c r="H41" s="22">
        <f>SUMIF('Capex Nominal Dollars'!$C$9:$C$48,$E41,'Capex Nominal Dollars'!H$9:H$48)</f>
        <v>568.48242000000005</v>
      </c>
      <c r="I41" s="22">
        <f>SUMIF('Capex Nominal Dollars'!$C$9:$C$48,$E41,'Capex Nominal Dollars'!I$9:I$48)</f>
        <v>660.065744</v>
      </c>
      <c r="J41" s="22">
        <f>SUMIF('Capex Nominal Dollars'!$C$9:$C$48,$E41,'Capex Nominal Dollars'!J$9:J$48)</f>
        <v>1170.3029200000001</v>
      </c>
      <c r="K41" s="23">
        <f>SUM(F41:J41)</f>
        <v>2669.8910839999999</v>
      </c>
      <c r="O41" s="20" t="str">
        <f>E41</f>
        <v>Switchyard</v>
      </c>
      <c r="P41" s="22">
        <f>SUMIF('Capex Real Dollars'!$N$9:$N$34,Outputs!$O41,'Capex Real Dollars'!P$9:P$34)</f>
        <v>223.07876081510483</v>
      </c>
      <c r="Q41" s="22">
        <f>SUMIF('Capex Real Dollars'!$N$9:$N$34,Outputs!$O41,'Capex Real Dollars'!Q$9:Q$34)</f>
        <v>351.65076488254704</v>
      </c>
      <c r="R41" s="22">
        <f>SUMIF('Capex Real Dollars'!$N$9:$N$34,Outputs!$O41,'Capex Real Dollars'!R$9:R$34)</f>
        <v>273.33158298749197</v>
      </c>
      <c r="S41" s="22">
        <f>SUMIF('Capex Real Dollars'!$N$9:$N$34,Outputs!$O41,'Capex Real Dollars'!S$9:S$34)</f>
        <v>273.71215326523912</v>
      </c>
      <c r="T41" s="22">
        <f>SUMIF('Capex Real Dollars'!$N$9:$N$34,Outputs!$O41,'Capex Real Dollars'!T$9:T$34)</f>
        <v>271.50859503973084</v>
      </c>
      <c r="U41" s="23">
        <f t="shared" ref="U41" si="29">SUM(P41:T41)</f>
        <v>1393.2818569901137</v>
      </c>
    </row>
    <row r="42" spans="1:26" ht="15" thickBot="1">
      <c r="E42" s="20" t="s">
        <v>20</v>
      </c>
      <c r="F42" s="22">
        <f>SUMIF('Capex Nominal Dollars'!$C$9:$C$48,$E42,'Capex Nominal Dollars'!F$9:F$48)</f>
        <v>0</v>
      </c>
      <c r="G42" s="22">
        <f>SUMIF('Capex Nominal Dollars'!$C$9:$C$48,$E42,'Capex Nominal Dollars'!G$9:G$48)</f>
        <v>0</v>
      </c>
      <c r="H42" s="22">
        <f>SUMIF('Capex Nominal Dollars'!$C$9:$C$48,$E42,'Capex Nominal Dollars'!H$9:H$48)</f>
        <v>0</v>
      </c>
      <c r="I42" s="22">
        <f>SUMIF('Capex Nominal Dollars'!$C$9:$C$48,$E42,'Capex Nominal Dollars'!I$9:I$48)</f>
        <v>0</v>
      </c>
      <c r="J42" s="22">
        <f>SUMIF('Capex Nominal Dollars'!$C$9:$C$48,$E42,'Capex Nominal Dollars'!J$9:J$48)</f>
        <v>16</v>
      </c>
      <c r="K42" s="23">
        <f t="shared" ref="K42:K48" si="30">SUM(F42:J42)</f>
        <v>16</v>
      </c>
      <c r="O42" s="20" t="str">
        <f t="shared" ref="O42:O48" si="31">E42</f>
        <v>Transmission line</v>
      </c>
      <c r="P42" s="22">
        <f>SUMIF('Capex Real Dollars'!$N$9:$N$34,Outputs!$O42,'Capex Real Dollars'!P$9:P$34)</f>
        <v>38.438505898336416</v>
      </c>
      <c r="Q42" s="22">
        <f>SUMIF('Capex Real Dollars'!$N$9:$N$34,Outputs!$O42,'Capex Real Dollars'!Q$9:Q$34)</f>
        <v>76.877011796672832</v>
      </c>
      <c r="R42" s="22">
        <f>SUMIF('Capex Real Dollars'!$N$9:$N$34,Outputs!$O42,'Capex Real Dollars'!R$9:R$34)</f>
        <v>76.877011796672832</v>
      </c>
      <c r="S42" s="22">
        <f>SUMIF('Capex Real Dollars'!$N$9:$N$34,Outputs!$O42,'Capex Real Dollars'!S$9:S$34)</f>
        <v>147.74899729574861</v>
      </c>
      <c r="T42" s="22">
        <f>SUMIF('Capex Real Dollars'!$N$9:$N$34,Outputs!$O42,'Capex Real Dollars'!T$9:T$34)</f>
        <v>147.74899729574861</v>
      </c>
      <c r="U42" s="23">
        <f t="shared" ref="U42:U48" si="32">SUM(P42:T42)</f>
        <v>487.6905240831793</v>
      </c>
    </row>
    <row r="43" spans="1:26" ht="15" thickBot="1">
      <c r="E43" s="20" t="s">
        <v>30</v>
      </c>
      <c r="F43" s="22">
        <f>SUMIF('Capex Nominal Dollars'!$C$9:$C$48,$E43,'Capex Nominal Dollars'!F$9:F$48)</f>
        <v>0</v>
      </c>
      <c r="G43" s="22">
        <f>SUMIF('Capex Nominal Dollars'!$C$9:$C$48,$E43,'Capex Nominal Dollars'!G$9:G$48)</f>
        <v>0</v>
      </c>
      <c r="H43" s="22">
        <f>SUMIF('Capex Nominal Dollars'!$C$9:$C$48,$E43,'Capex Nominal Dollars'!H$9:H$48)</f>
        <v>0</v>
      </c>
      <c r="I43" s="22">
        <f>SUMIF('Capex Nominal Dollars'!$C$9:$C$48,$E43,'Capex Nominal Dollars'!I$9:I$48)</f>
        <v>0</v>
      </c>
      <c r="J43" s="22">
        <f>SUMIF('Capex Nominal Dollars'!$C$9:$C$48,$E43,'Capex Nominal Dollars'!J$9:J$48)</f>
        <v>0</v>
      </c>
      <c r="K43" s="23">
        <f t="shared" si="30"/>
        <v>0</v>
      </c>
      <c r="O43" s="20" t="str">
        <f t="shared" si="31"/>
        <v xml:space="preserve">Easements </v>
      </c>
      <c r="P43" s="22">
        <f>SUMIF('Capex Real Dollars'!$N$9:$N$34,Outputs!$O43,'Capex Real Dollars'!P$9:P$34)</f>
        <v>0</v>
      </c>
      <c r="Q43" s="22">
        <f>SUMIF('Capex Real Dollars'!$N$9:$N$34,Outputs!$O43,'Capex Real Dollars'!Q$9:Q$34)</f>
        <v>0</v>
      </c>
      <c r="R43" s="22">
        <f>SUMIF('Capex Real Dollars'!$N$9:$N$34,Outputs!$O43,'Capex Real Dollars'!R$9:R$34)</f>
        <v>0</v>
      </c>
      <c r="S43" s="22">
        <f>SUMIF('Capex Real Dollars'!$N$9:$N$34,Outputs!$O43,'Capex Real Dollars'!S$9:S$34)</f>
        <v>0</v>
      </c>
      <c r="T43" s="22">
        <f>SUMIF('Capex Real Dollars'!$N$9:$N$34,Outputs!$O43,'Capex Real Dollars'!T$9:T$34)</f>
        <v>0</v>
      </c>
      <c r="U43" s="23">
        <f t="shared" si="32"/>
        <v>0</v>
      </c>
    </row>
    <row r="44" spans="1:26" ht="15" thickBot="1">
      <c r="E44" s="20" t="s">
        <v>76</v>
      </c>
      <c r="F44" s="22">
        <f>SUMIF('Capex Nominal Dollars'!$C$9:$C$48,$E44,'Capex Nominal Dollars'!F$9:F$48)</f>
        <v>0</v>
      </c>
      <c r="G44" s="22">
        <f>SUMIF('Capex Nominal Dollars'!$C$9:$C$48,$E44,'Capex Nominal Dollars'!G$9:G$48)</f>
        <v>62.956383315518565</v>
      </c>
      <c r="H44" s="22">
        <f>SUMIF('Capex Nominal Dollars'!$C$9:$C$48,$E44,'Capex Nominal Dollars'!H$9:H$48)</f>
        <v>30.290150000000001</v>
      </c>
      <c r="I44" s="22">
        <f>SUMIF('Capex Nominal Dollars'!$C$9:$C$48,$E44,'Capex Nominal Dollars'!I$9:I$48)</f>
        <v>0</v>
      </c>
      <c r="J44" s="22">
        <f>SUMIF('Capex Nominal Dollars'!$C$9:$C$48,$E44,'Capex Nominal Dollars'!J$9:J$48)</f>
        <v>0</v>
      </c>
      <c r="K44" s="23">
        <f t="shared" si="30"/>
        <v>93.246533315518562</v>
      </c>
      <c r="O44" s="20" t="str">
        <f t="shared" si="31"/>
        <v>Ancillary 15 - control system</v>
      </c>
      <c r="P44" s="22">
        <f>SUMIF('Capex Real Dollars'!$N$9:$N$34,Outputs!$O44,'Capex Real Dollars'!P$9:P$34)</f>
        <v>3911.7442708752315</v>
      </c>
      <c r="Q44" s="22">
        <f>SUMIF('Capex Real Dollars'!$N$9:$N$34,Outputs!$O44,'Capex Real Dollars'!Q$9:Q$34)</f>
        <v>11297.72634312477</v>
      </c>
      <c r="R44" s="22">
        <f>SUMIF('Capex Real Dollars'!$N$9:$N$34,Outputs!$O44,'Capex Real Dollars'!R$9:R$34)</f>
        <v>8787.1204890970439</v>
      </c>
      <c r="S44" s="22">
        <f>SUMIF('Capex Real Dollars'!$N$9:$N$34,Outputs!$O44,'Capex Real Dollars'!S$9:S$34)</f>
        <v>1255.3029270138632</v>
      </c>
      <c r="T44" s="22">
        <f>SUMIF('Capex Real Dollars'!$N$9:$N$34,Outputs!$O44,'Capex Real Dollars'!T$9:T$34)</f>
        <v>0</v>
      </c>
      <c r="U44" s="23">
        <f t="shared" si="32"/>
        <v>25251.894030110911</v>
      </c>
    </row>
    <row r="45" spans="1:26" ht="15" thickBot="1">
      <c r="E45" s="20" t="s">
        <v>21</v>
      </c>
      <c r="F45" s="22">
        <f>SUMIF('Capex Nominal Dollars'!$C$9:$C$48,$E45,'Capex Nominal Dollars'!F$9:F$48)</f>
        <v>0</v>
      </c>
      <c r="G45" s="22">
        <f>SUMIF('Capex Nominal Dollars'!$C$9:$C$48,$E45,'Capex Nominal Dollars'!G$9:G$48)</f>
        <v>188.26995626365996</v>
      </c>
      <c r="H45" s="22">
        <f>SUMIF('Capex Nominal Dollars'!$C$9:$C$48,$E45,'Capex Nominal Dollars'!H$9:H$48)</f>
        <v>249.40375</v>
      </c>
      <c r="I45" s="22">
        <f>SUMIF('Capex Nominal Dollars'!$C$9:$C$48,$E45,'Capex Nominal Dollars'!I$9:I$48)</f>
        <v>6.9574999999999996</v>
      </c>
      <c r="J45" s="22">
        <f>SUMIF('Capex Nominal Dollars'!$C$9:$C$48,$E45,'Capex Nominal Dollars'!J$9:J$48)</f>
        <v>718.86649999999997</v>
      </c>
      <c r="K45" s="23">
        <f t="shared" si="30"/>
        <v>1163.4977062636599</v>
      </c>
      <c r="O45" s="20" t="str">
        <f t="shared" si="31"/>
        <v>Ancillary 30</v>
      </c>
      <c r="P45" s="22">
        <f>SUMIF('Capex Real Dollars'!$N$9:$N$34,Outputs!$O45,'Capex Real Dollars'!P$9:P$34)</f>
        <v>0</v>
      </c>
      <c r="Q45" s="22">
        <f>SUMIF('Capex Real Dollars'!$N$9:$N$34,Outputs!$O45,'Capex Real Dollars'!Q$9:Q$34)</f>
        <v>0</v>
      </c>
      <c r="R45" s="22">
        <f>SUMIF('Capex Real Dollars'!$N$9:$N$34,Outputs!$O45,'Capex Real Dollars'!R$9:R$34)</f>
        <v>0</v>
      </c>
      <c r="S45" s="22">
        <f>SUMIF('Capex Real Dollars'!$N$9:$N$34,Outputs!$O45,'Capex Real Dollars'!S$9:S$34)</f>
        <v>0</v>
      </c>
      <c r="T45" s="22">
        <f>SUMIF('Capex Real Dollars'!$N$9:$N$34,Outputs!$O45,'Capex Real Dollars'!T$9:T$34)</f>
        <v>0</v>
      </c>
      <c r="U45" s="23">
        <f t="shared" si="32"/>
        <v>0</v>
      </c>
    </row>
    <row r="46" spans="1:26" ht="15" thickBot="1">
      <c r="E46" s="20" t="s">
        <v>77</v>
      </c>
      <c r="F46" s="22">
        <f>SUMIF('Capex Nominal Dollars'!$C$9:$C$48,$E46,'Capex Nominal Dollars'!F$9:F$48)</f>
        <v>0</v>
      </c>
      <c r="G46" s="22">
        <f>SUMIF('Capex Nominal Dollars'!$C$9:$C$48,$E46,'Capex Nominal Dollars'!G$9:G$48)</f>
        <v>184.38828999999998</v>
      </c>
      <c r="H46" s="22">
        <f>SUMIF('Capex Nominal Dollars'!$C$9:$C$48,$E46,'Capex Nominal Dollars'!H$9:H$48)</f>
        <v>33.2515</v>
      </c>
      <c r="I46" s="22">
        <f>SUMIF('Capex Nominal Dollars'!$C$9:$C$48,$E46,'Capex Nominal Dollars'!I$9:I$48)</f>
        <v>0</v>
      </c>
      <c r="J46" s="22">
        <f>SUMIF('Capex Nominal Dollars'!$C$9:$C$48,$E46,'Capex Nominal Dollars'!J$9:J$48)</f>
        <v>0</v>
      </c>
      <c r="K46" s="23">
        <f t="shared" si="30"/>
        <v>217.63978999999998</v>
      </c>
      <c r="O46" s="20" t="str">
        <f t="shared" si="31"/>
        <v>Inspection and test equipment</v>
      </c>
      <c r="P46" s="22">
        <f>SUMIF('Capex Real Dollars'!$N$9:$N$34,Outputs!$O46,'Capex Real Dollars'!P$9:P$34)</f>
        <v>0</v>
      </c>
      <c r="Q46" s="22">
        <f>SUMIF('Capex Real Dollars'!$N$9:$N$34,Outputs!$O46,'Capex Real Dollars'!Q$9:Q$34)</f>
        <v>0</v>
      </c>
      <c r="R46" s="22">
        <f>SUMIF('Capex Real Dollars'!$N$9:$N$34,Outputs!$O46,'Capex Real Dollars'!R$9:R$34)</f>
        <v>0</v>
      </c>
      <c r="S46" s="22">
        <f>SUMIF('Capex Real Dollars'!$N$9:$N$34,Outputs!$O46,'Capex Real Dollars'!S$9:S$34)</f>
        <v>0</v>
      </c>
      <c r="T46" s="22">
        <f>SUMIF('Capex Real Dollars'!$N$9:$N$34,Outputs!$O46,'Capex Real Dollars'!T$9:T$34)</f>
        <v>0</v>
      </c>
      <c r="U46" s="23">
        <f t="shared" si="32"/>
        <v>0</v>
      </c>
    </row>
    <row r="47" spans="1:26" ht="15" thickBot="1">
      <c r="E47" s="20" t="s">
        <v>22</v>
      </c>
      <c r="F47" s="22">
        <f>SUMIF('Capex Nominal Dollars'!$C$9:$C$48,$E47,'Capex Nominal Dollars'!F$9:F$48)</f>
        <v>322.64044000000001</v>
      </c>
      <c r="G47" s="22">
        <f>SUMIF('Capex Nominal Dollars'!$C$9:$C$48,$E47,'Capex Nominal Dollars'!G$9:G$48)</f>
        <v>0</v>
      </c>
      <c r="H47" s="22">
        <f>SUMIF('Capex Nominal Dollars'!$C$9:$C$48,$E47,'Capex Nominal Dollars'!H$9:H$48)</f>
        <v>34.173612000000006</v>
      </c>
      <c r="I47" s="22">
        <f>SUMIF('Capex Nominal Dollars'!$C$9:$C$48,$E47,'Capex Nominal Dollars'!I$9:I$48)</f>
        <v>177.72395600000002</v>
      </c>
      <c r="J47" s="22">
        <f>SUMIF('Capex Nominal Dollars'!$C$9:$C$48,$E47,'Capex Nominal Dollars'!J$9:J$48)</f>
        <v>10567.376241538463</v>
      </c>
      <c r="K47" s="23">
        <f t="shared" si="30"/>
        <v>11101.914249538462</v>
      </c>
      <c r="O47" s="20" t="str">
        <f t="shared" si="31"/>
        <v>Other operating assets</v>
      </c>
      <c r="P47" s="22">
        <f>SUMIF('Capex Real Dollars'!$N$9:$N$34,Outputs!$O47,'Capex Real Dollars'!P$9:P$34)</f>
        <v>176.82355764787431</v>
      </c>
      <c r="Q47" s="22">
        <f>SUMIF('Capex Real Dollars'!$N$9:$N$34,Outputs!$O47,'Capex Real Dollars'!Q$9:Q$34)</f>
        <v>262.02891969038819</v>
      </c>
      <c r="R47" s="22">
        <f>SUMIF('Capex Real Dollars'!$N$9:$N$34,Outputs!$O47,'Capex Real Dollars'!R$9:R$34)</f>
        <v>528.96432838863223</v>
      </c>
      <c r="S47" s="22">
        <f>SUMIF('Capex Real Dollars'!$N$9:$N$34,Outputs!$O47,'Capex Real Dollars'!S$9:S$34)</f>
        <v>476.00699363817012</v>
      </c>
      <c r="T47" s="22">
        <f>SUMIF('Capex Real Dollars'!$N$9:$N$34,Outputs!$O47,'Capex Real Dollars'!T$9:T$34)</f>
        <v>383.13254423290203</v>
      </c>
      <c r="U47" s="23">
        <f t="shared" si="32"/>
        <v>1826.9563435979669</v>
      </c>
    </row>
    <row r="48" spans="1:26" ht="15" thickBot="1">
      <c r="E48" s="20" t="s">
        <v>23</v>
      </c>
      <c r="F48" s="22">
        <f>SUMIF('Capex Nominal Dollars'!$C$9:$C$48,$E48,'Capex Nominal Dollars'!F$9:F$48)</f>
        <v>0</v>
      </c>
      <c r="G48" s="22">
        <f>SUMIF('Capex Nominal Dollars'!$C$9:$C$48,$E48,'Capex Nominal Dollars'!G$9:G$48)</f>
        <v>0</v>
      </c>
      <c r="H48" s="22">
        <f>SUMIF('Capex Nominal Dollars'!$C$9:$C$48,$E48,'Capex Nominal Dollars'!H$9:H$48)</f>
        <v>0.98194799999999982</v>
      </c>
      <c r="I48" s="22">
        <f>SUMIF('Capex Nominal Dollars'!$C$9:$C$48,$E48,'Capex Nominal Dollars'!I$9:I$48)</f>
        <v>2.4208910000000001</v>
      </c>
      <c r="J48" s="22">
        <f>SUMIF('Capex Nominal Dollars'!$C$9:$C$48,$E48,'Capex Nominal Dollars'!J$9:J$48)</f>
        <v>0</v>
      </c>
      <c r="K48" s="23">
        <f t="shared" si="30"/>
        <v>3.4028390000000002</v>
      </c>
      <c r="O48" s="20" t="str">
        <f t="shared" si="31"/>
        <v>Office machines</v>
      </c>
      <c r="P48" s="22">
        <f>SUMIF('Capex Real Dollars'!$N$9:$N$34,Outputs!$O48,'Capex Real Dollars'!P$9:P$34)</f>
        <v>0</v>
      </c>
      <c r="Q48" s="22">
        <f>SUMIF('Capex Real Dollars'!$N$9:$N$34,Outputs!$O48,'Capex Real Dollars'!Q$9:Q$34)</f>
        <v>0</v>
      </c>
      <c r="R48" s="22">
        <f>SUMIF('Capex Real Dollars'!$N$9:$N$34,Outputs!$O48,'Capex Real Dollars'!R$9:R$34)</f>
        <v>0</v>
      </c>
      <c r="S48" s="22">
        <f>SUMIF('Capex Real Dollars'!$N$9:$N$34,Outputs!$O48,'Capex Real Dollars'!S$9:S$34)</f>
        <v>0</v>
      </c>
      <c r="T48" s="22">
        <f>SUMIF('Capex Real Dollars'!$N$9:$N$34,Outputs!$O48,'Capex Real Dollars'!T$9:T$34)</f>
        <v>0</v>
      </c>
      <c r="U48" s="23">
        <f t="shared" si="32"/>
        <v>0</v>
      </c>
    </row>
    <row r="49" spans="1:26" ht="15.75" thickBot="1">
      <c r="E49" s="24" t="s">
        <v>14</v>
      </c>
      <c r="F49" s="25">
        <f t="shared" ref="F49:K49" si="33">SUM(F41:F48)</f>
        <v>322.64044000000001</v>
      </c>
      <c r="G49" s="25">
        <f t="shared" si="33"/>
        <v>706.6546295791785</v>
      </c>
      <c r="H49" s="25">
        <f t="shared" si="33"/>
        <v>916.58338000000003</v>
      </c>
      <c r="I49" s="25">
        <f>SUM(I41:I48)</f>
        <v>847.168091</v>
      </c>
      <c r="J49" s="25">
        <f t="shared" si="33"/>
        <v>12472.545661538463</v>
      </c>
      <c r="K49" s="25">
        <f t="shared" si="33"/>
        <v>15265.592202117641</v>
      </c>
      <c r="O49" s="24" t="s">
        <v>14</v>
      </c>
      <c r="P49" s="25">
        <f t="shared" ref="P49:U49" si="34">SUM(P41:P48)</f>
        <v>4350.0850952365472</v>
      </c>
      <c r="Q49" s="25">
        <f t="shared" si="34"/>
        <v>11988.283039494379</v>
      </c>
      <c r="R49" s="25">
        <f t="shared" si="34"/>
        <v>9666.2934122698407</v>
      </c>
      <c r="S49" s="25">
        <f t="shared" si="34"/>
        <v>2152.7710712130211</v>
      </c>
      <c r="T49" s="25">
        <f t="shared" si="34"/>
        <v>802.39013656838142</v>
      </c>
      <c r="U49" s="25">
        <f t="shared" si="34"/>
        <v>28959.82275478217</v>
      </c>
    </row>
    <row r="50" spans="1:26" s="17" customFormat="1" ht="15">
      <c r="E50" s="40"/>
      <c r="F50" s="41"/>
      <c r="G50" s="41"/>
      <c r="H50" s="41"/>
      <c r="I50" s="41"/>
      <c r="J50" s="41"/>
      <c r="K50" s="41"/>
      <c r="O50" s="40"/>
      <c r="P50" s="41"/>
      <c r="Q50" s="41"/>
      <c r="R50" s="41"/>
      <c r="S50" s="41"/>
      <c r="T50" s="41"/>
      <c r="U50" s="41"/>
    </row>
    <row r="51" spans="1:26" s="17" customFormat="1" ht="14.25">
      <c r="A51" s="3" t="s">
        <v>38</v>
      </c>
      <c r="B51" s="3"/>
      <c r="C51" s="3"/>
      <c r="D51" s="3"/>
      <c r="E51" s="3"/>
      <c r="F51" s="3"/>
      <c r="G51" s="3"/>
      <c r="H51" s="3"/>
      <c r="I51" s="3"/>
      <c r="J51" s="3"/>
      <c r="K51" s="3"/>
      <c r="L51" s="3"/>
      <c r="M51" s="3"/>
      <c r="N51" s="3"/>
      <c r="O51" s="3"/>
      <c r="P51" s="3"/>
      <c r="Q51" s="3"/>
      <c r="R51" s="3"/>
      <c r="S51" s="3"/>
      <c r="T51" s="3"/>
      <c r="U51" s="3"/>
      <c r="V51" s="3"/>
      <c r="W51" s="3"/>
      <c r="X51" s="3"/>
      <c r="Y51" s="3"/>
      <c r="Z51" s="3"/>
    </row>
    <row r="52" spans="1:26" s="17" customFormat="1" ht="13.5" thickBot="1"/>
    <row r="53" spans="1:26" s="17" customFormat="1" ht="15.75" thickBot="1">
      <c r="E53" s="18" t="s">
        <v>19</v>
      </c>
      <c r="F53" s="19" t="str">
        <f t="shared" ref="F53:K53" si="35">F$8</f>
        <v>13/14</v>
      </c>
      <c r="G53" s="19" t="str">
        <f t="shared" si="35"/>
        <v>14/15</v>
      </c>
      <c r="H53" s="19" t="str">
        <f t="shared" si="35"/>
        <v>15/16</v>
      </c>
      <c r="I53" s="19" t="str">
        <f t="shared" si="35"/>
        <v>16/17</v>
      </c>
      <c r="J53" s="19" t="str">
        <f t="shared" si="35"/>
        <v>17/18</v>
      </c>
      <c r="K53" s="19" t="str">
        <f t="shared" si="35"/>
        <v>Total</v>
      </c>
      <c r="O53" s="18" t="s">
        <v>19</v>
      </c>
      <c r="P53" s="19" t="str">
        <f t="shared" ref="P53:U53" si="36">P$8</f>
        <v>18/19</v>
      </c>
      <c r="Q53" s="19" t="str">
        <f t="shared" si="36"/>
        <v>19/20</v>
      </c>
      <c r="R53" s="19" t="str">
        <f t="shared" si="36"/>
        <v>20/21</v>
      </c>
      <c r="S53" s="19" t="str">
        <f t="shared" si="36"/>
        <v>21/22</v>
      </c>
      <c r="T53" s="19" t="str">
        <f t="shared" si="36"/>
        <v>22/23</v>
      </c>
      <c r="U53" s="19" t="str">
        <f t="shared" si="36"/>
        <v>Total</v>
      </c>
    </row>
    <row r="54" spans="1:26" s="17" customFormat="1" ht="15" thickBot="1">
      <c r="E54" s="20" t="str">
        <f t="shared" ref="E54:J54" si="37">E41</f>
        <v>Switchyard</v>
      </c>
      <c r="F54" s="22">
        <f t="shared" si="37"/>
        <v>0</v>
      </c>
      <c r="G54" s="22">
        <f t="shared" si="37"/>
        <v>271.04000000000002</v>
      </c>
      <c r="H54" s="22">
        <f t="shared" si="37"/>
        <v>568.48242000000005</v>
      </c>
      <c r="I54" s="22">
        <f t="shared" si="37"/>
        <v>660.065744</v>
      </c>
      <c r="J54" s="22">
        <f t="shared" si="37"/>
        <v>1170.3029200000001</v>
      </c>
      <c r="K54" s="23">
        <f t="shared" ref="K54:K61" si="38">SUM(F54:J54)</f>
        <v>2669.8910839999999</v>
      </c>
      <c r="O54" s="20" t="str">
        <f>E54</f>
        <v>Switchyard</v>
      </c>
      <c r="P54" s="22">
        <f t="shared" ref="P54:T56" si="39">P41</f>
        <v>223.07876081510483</v>
      </c>
      <c r="Q54" s="22">
        <f t="shared" si="39"/>
        <v>351.65076488254704</v>
      </c>
      <c r="R54" s="22">
        <f t="shared" si="39"/>
        <v>273.33158298749197</v>
      </c>
      <c r="S54" s="22">
        <f t="shared" si="39"/>
        <v>273.71215326523912</v>
      </c>
      <c r="T54" s="22">
        <f t="shared" si="39"/>
        <v>271.50859503973084</v>
      </c>
      <c r="U54" s="23">
        <f t="shared" ref="U54:U61" si="40">SUM(P54:T54)</f>
        <v>1393.2818569901137</v>
      </c>
    </row>
    <row r="55" spans="1:26" s="17" customFormat="1" ht="15" thickBot="1">
      <c r="E55" s="20" t="str">
        <f t="shared" ref="E55:E61" si="41">E42</f>
        <v>Transmission line</v>
      </c>
      <c r="F55" s="22">
        <f t="shared" ref="F55:G61" si="42">F42</f>
        <v>0</v>
      </c>
      <c r="G55" s="22">
        <f t="shared" si="42"/>
        <v>0</v>
      </c>
      <c r="H55" s="22">
        <f t="shared" ref="H55:I55" si="43">H42</f>
        <v>0</v>
      </c>
      <c r="I55" s="22">
        <f t="shared" si="43"/>
        <v>0</v>
      </c>
      <c r="J55" s="22">
        <f t="shared" ref="J55" si="44">J42</f>
        <v>16</v>
      </c>
      <c r="K55" s="23">
        <f t="shared" si="38"/>
        <v>16</v>
      </c>
      <c r="O55" s="20" t="str">
        <f t="shared" ref="O55:O61" si="45">E55</f>
        <v>Transmission line</v>
      </c>
      <c r="P55" s="22">
        <f t="shared" si="39"/>
        <v>38.438505898336416</v>
      </c>
      <c r="Q55" s="22">
        <f t="shared" si="39"/>
        <v>76.877011796672832</v>
      </c>
      <c r="R55" s="22">
        <f t="shared" si="39"/>
        <v>76.877011796672832</v>
      </c>
      <c r="S55" s="22">
        <f t="shared" si="39"/>
        <v>147.74899729574861</v>
      </c>
      <c r="T55" s="22">
        <f t="shared" si="39"/>
        <v>147.74899729574861</v>
      </c>
      <c r="U55" s="23">
        <f t="shared" si="40"/>
        <v>487.6905240831793</v>
      </c>
    </row>
    <row r="56" spans="1:26" s="17" customFormat="1" ht="15" thickBot="1">
      <c r="E56" s="20" t="str">
        <f t="shared" si="41"/>
        <v xml:space="preserve">Easements </v>
      </c>
      <c r="F56" s="22">
        <f t="shared" si="42"/>
        <v>0</v>
      </c>
      <c r="G56" s="22">
        <f t="shared" si="42"/>
        <v>0</v>
      </c>
      <c r="H56" s="22">
        <f t="shared" ref="H56:I56" si="46">H43</f>
        <v>0</v>
      </c>
      <c r="I56" s="22">
        <f t="shared" si="46"/>
        <v>0</v>
      </c>
      <c r="J56" s="22">
        <f t="shared" ref="J56" si="47">J43</f>
        <v>0</v>
      </c>
      <c r="K56" s="23">
        <f t="shared" si="38"/>
        <v>0</v>
      </c>
      <c r="O56" s="20" t="str">
        <f t="shared" si="45"/>
        <v xml:space="preserve">Easements </v>
      </c>
      <c r="P56" s="22">
        <f t="shared" si="39"/>
        <v>0</v>
      </c>
      <c r="Q56" s="22">
        <f t="shared" si="39"/>
        <v>0</v>
      </c>
      <c r="R56" s="22">
        <f t="shared" si="39"/>
        <v>0</v>
      </c>
      <c r="S56" s="22">
        <f t="shared" si="39"/>
        <v>0</v>
      </c>
      <c r="T56" s="22">
        <f t="shared" si="39"/>
        <v>0</v>
      </c>
      <c r="U56" s="23">
        <f t="shared" si="40"/>
        <v>0</v>
      </c>
    </row>
    <row r="57" spans="1:26" s="17" customFormat="1" ht="15" thickBot="1">
      <c r="E57" s="20" t="str">
        <f t="shared" si="41"/>
        <v>Ancillary 15 - control system</v>
      </c>
      <c r="F57" s="22">
        <f t="shared" si="42"/>
        <v>0</v>
      </c>
      <c r="G57" s="22">
        <f t="shared" si="42"/>
        <v>62.956383315518565</v>
      </c>
      <c r="H57" s="22">
        <f t="shared" ref="H57:I57" si="48">H44</f>
        <v>30.290150000000001</v>
      </c>
      <c r="I57" s="22">
        <f t="shared" si="48"/>
        <v>0</v>
      </c>
      <c r="J57" s="22">
        <f t="shared" ref="J57" si="49">J44</f>
        <v>0</v>
      </c>
      <c r="K57" s="23">
        <f t="shared" si="38"/>
        <v>93.246533315518562</v>
      </c>
      <c r="O57" s="20" t="str">
        <f t="shared" si="45"/>
        <v>Ancillary 15 - control system</v>
      </c>
      <c r="P57" s="22"/>
      <c r="Q57" s="22"/>
      <c r="R57" s="22">
        <v>0</v>
      </c>
      <c r="S57" s="22">
        <f>SUM(P44:S44)</f>
        <v>25251.894030110911</v>
      </c>
      <c r="T57" s="22">
        <f>T44</f>
        <v>0</v>
      </c>
      <c r="U57" s="23">
        <f t="shared" si="40"/>
        <v>25251.894030110911</v>
      </c>
    </row>
    <row r="58" spans="1:26" s="17" customFormat="1" ht="15" thickBot="1">
      <c r="E58" s="20" t="str">
        <f t="shared" si="41"/>
        <v>Ancillary 30</v>
      </c>
      <c r="F58" s="22">
        <f t="shared" si="42"/>
        <v>0</v>
      </c>
      <c r="G58" s="22">
        <f t="shared" si="42"/>
        <v>188.26995626365996</v>
      </c>
      <c r="H58" s="22">
        <f t="shared" ref="H58:I58" si="50">H45</f>
        <v>249.40375</v>
      </c>
      <c r="I58" s="22">
        <f t="shared" si="50"/>
        <v>6.9574999999999996</v>
      </c>
      <c r="J58" s="22">
        <f t="shared" ref="J58" si="51">J45</f>
        <v>718.86649999999997</v>
      </c>
      <c r="K58" s="23">
        <f t="shared" si="38"/>
        <v>1163.4977062636599</v>
      </c>
      <c r="O58" s="20" t="str">
        <f t="shared" si="45"/>
        <v>Ancillary 30</v>
      </c>
      <c r="P58" s="22">
        <f t="shared" ref="P58:S59" si="52">P45</f>
        <v>0</v>
      </c>
      <c r="Q58" s="22">
        <f t="shared" si="52"/>
        <v>0</v>
      </c>
      <c r="R58" s="22">
        <f t="shared" si="52"/>
        <v>0</v>
      </c>
      <c r="S58" s="22">
        <f t="shared" si="52"/>
        <v>0</v>
      </c>
      <c r="T58" s="22">
        <f>T45</f>
        <v>0</v>
      </c>
      <c r="U58" s="23">
        <f t="shared" si="40"/>
        <v>0</v>
      </c>
    </row>
    <row r="59" spans="1:26" s="17" customFormat="1" ht="15" thickBot="1">
      <c r="E59" s="20" t="str">
        <f t="shared" si="41"/>
        <v>Inspection and test equipment</v>
      </c>
      <c r="F59" s="22">
        <f t="shared" si="42"/>
        <v>0</v>
      </c>
      <c r="G59" s="22">
        <f t="shared" si="42"/>
        <v>184.38828999999998</v>
      </c>
      <c r="H59" s="22">
        <f t="shared" ref="H59:I59" si="53">H46</f>
        <v>33.2515</v>
      </c>
      <c r="I59" s="22">
        <f t="shared" si="53"/>
        <v>0</v>
      </c>
      <c r="J59" s="22">
        <f t="shared" ref="J59" si="54">J46</f>
        <v>0</v>
      </c>
      <c r="K59" s="23">
        <f t="shared" si="38"/>
        <v>217.63978999999998</v>
      </c>
      <c r="O59" s="20" t="str">
        <f t="shared" si="45"/>
        <v>Inspection and test equipment</v>
      </c>
      <c r="P59" s="22">
        <f t="shared" si="52"/>
        <v>0</v>
      </c>
      <c r="Q59" s="22">
        <f t="shared" si="52"/>
        <v>0</v>
      </c>
      <c r="R59" s="22">
        <f t="shared" si="52"/>
        <v>0</v>
      </c>
      <c r="S59" s="22">
        <f t="shared" si="52"/>
        <v>0</v>
      </c>
      <c r="T59" s="22">
        <f>T46</f>
        <v>0</v>
      </c>
      <c r="U59" s="23">
        <f t="shared" si="40"/>
        <v>0</v>
      </c>
    </row>
    <row r="60" spans="1:26" s="17" customFormat="1" ht="15" thickBot="1">
      <c r="E60" s="20" t="str">
        <f t="shared" si="41"/>
        <v>Other operating assets</v>
      </c>
      <c r="F60" s="22">
        <f t="shared" si="42"/>
        <v>322.64044000000001</v>
      </c>
      <c r="G60" s="22">
        <f t="shared" si="42"/>
        <v>0</v>
      </c>
      <c r="H60" s="22">
        <f t="shared" ref="H60" si="55">H47</f>
        <v>34.173612000000006</v>
      </c>
      <c r="I60" s="22">
        <f>I47-'Capex Nominal Dollars'!I37</f>
        <v>177.72395600000002</v>
      </c>
      <c r="J60" s="22">
        <f>J47+'Capex Nominal Dollars'!I37</f>
        <v>10567.376241538463</v>
      </c>
      <c r="K60" s="23">
        <f t="shared" si="38"/>
        <v>11101.914249538462</v>
      </c>
      <c r="O60" s="20" t="str">
        <f t="shared" si="45"/>
        <v>Other operating assets</v>
      </c>
      <c r="P60" s="22">
        <f t="shared" ref="P60:S61" si="56">P47</f>
        <v>176.82355764787431</v>
      </c>
      <c r="Q60" s="22">
        <f t="shared" si="56"/>
        <v>262.02891969038819</v>
      </c>
      <c r="R60" s="22">
        <f t="shared" si="56"/>
        <v>528.96432838863223</v>
      </c>
      <c r="S60" s="22">
        <f t="shared" si="56"/>
        <v>476.00699363817012</v>
      </c>
      <c r="T60" s="22">
        <f>T47</f>
        <v>383.13254423290203</v>
      </c>
      <c r="U60" s="23">
        <f t="shared" si="40"/>
        <v>1826.9563435979669</v>
      </c>
    </row>
    <row r="61" spans="1:26" s="17" customFormat="1" ht="15" thickBot="1">
      <c r="E61" s="20" t="str">
        <f t="shared" si="41"/>
        <v>Office machines</v>
      </c>
      <c r="F61" s="22">
        <f t="shared" si="42"/>
        <v>0</v>
      </c>
      <c r="G61" s="22">
        <f t="shared" si="42"/>
        <v>0</v>
      </c>
      <c r="H61" s="22">
        <f t="shared" ref="H61:I61" si="57">H48</f>
        <v>0.98194799999999982</v>
      </c>
      <c r="I61" s="22">
        <f t="shared" si="57"/>
        <v>2.4208910000000001</v>
      </c>
      <c r="J61" s="22">
        <f t="shared" ref="J61" si="58">J48</f>
        <v>0</v>
      </c>
      <c r="K61" s="23">
        <f t="shared" si="38"/>
        <v>3.4028390000000002</v>
      </c>
      <c r="O61" s="20" t="str">
        <f t="shared" si="45"/>
        <v>Office machines</v>
      </c>
      <c r="P61" s="22">
        <f t="shared" si="56"/>
        <v>0</v>
      </c>
      <c r="Q61" s="22">
        <f t="shared" si="56"/>
        <v>0</v>
      </c>
      <c r="R61" s="22">
        <f t="shared" si="56"/>
        <v>0</v>
      </c>
      <c r="S61" s="22">
        <f t="shared" si="56"/>
        <v>0</v>
      </c>
      <c r="T61" s="22">
        <f>T48</f>
        <v>0</v>
      </c>
      <c r="U61" s="23">
        <f t="shared" si="40"/>
        <v>0</v>
      </c>
    </row>
    <row r="62" spans="1:26" s="17" customFormat="1" ht="15.75" thickBot="1">
      <c r="E62" s="24" t="s">
        <v>14</v>
      </c>
      <c r="F62" s="25">
        <f t="shared" ref="F62:K62" si="59">SUM(F54:F61)</f>
        <v>322.64044000000001</v>
      </c>
      <c r="G62" s="25">
        <f t="shared" si="59"/>
        <v>706.6546295791785</v>
      </c>
      <c r="H62" s="25">
        <f t="shared" si="59"/>
        <v>916.58338000000003</v>
      </c>
      <c r="I62" s="25">
        <f t="shared" si="59"/>
        <v>847.168091</v>
      </c>
      <c r="J62" s="25">
        <f t="shared" si="59"/>
        <v>12472.545661538463</v>
      </c>
      <c r="K62" s="25">
        <f t="shared" si="59"/>
        <v>15265.592202117641</v>
      </c>
      <c r="O62" s="24" t="s">
        <v>14</v>
      </c>
      <c r="P62" s="25">
        <f t="shared" ref="P62:U62" si="60">SUM(P54:P61)</f>
        <v>438.34082436131553</v>
      </c>
      <c r="Q62" s="25">
        <f t="shared" si="60"/>
        <v>690.55669636960806</v>
      </c>
      <c r="R62" s="25">
        <f t="shared" si="60"/>
        <v>879.17292317279703</v>
      </c>
      <c r="S62" s="25">
        <f t="shared" si="60"/>
        <v>26149.362174310067</v>
      </c>
      <c r="T62" s="25">
        <f t="shared" si="60"/>
        <v>802.39013656838142</v>
      </c>
      <c r="U62" s="25">
        <f t="shared" si="60"/>
        <v>28959.82275478217</v>
      </c>
    </row>
    <row r="63" spans="1:26" s="17" customFormat="1"/>
    <row r="64" spans="1:26" s="17" customFormat="1" ht="13.5" thickBot="1"/>
    <row r="65" spans="1:26" s="17" customFormat="1" ht="14.25" thickTop="1" thickBot="1">
      <c r="U65" s="28" t="b">
        <f>(U62+K62)=U49+K49</f>
        <v>1</v>
      </c>
    </row>
    <row r="66" spans="1:26" s="17" customFormat="1" ht="13.5" thickTop="1"/>
    <row r="67" spans="1:26" s="17" customFormat="1" ht="14.25">
      <c r="A67" s="3" t="s">
        <v>44</v>
      </c>
      <c r="B67" s="3"/>
      <c r="C67" s="3"/>
      <c r="D67" s="3"/>
      <c r="E67" s="3"/>
      <c r="F67" s="3"/>
      <c r="G67" s="3"/>
      <c r="H67" s="3"/>
      <c r="I67" s="3"/>
      <c r="J67" s="3"/>
      <c r="K67" s="3"/>
      <c r="L67" s="3"/>
      <c r="M67" s="3"/>
      <c r="N67" s="3"/>
      <c r="O67" s="3"/>
      <c r="P67" s="3"/>
      <c r="Q67" s="3"/>
      <c r="R67" s="3"/>
      <c r="S67" s="3"/>
      <c r="T67" s="3"/>
      <c r="U67" s="3"/>
      <c r="V67" s="3"/>
      <c r="W67" s="3"/>
      <c r="X67" s="3"/>
      <c r="Y67" s="3"/>
      <c r="Z67" s="3"/>
    </row>
    <row r="68" spans="1:26" s="17" customFormat="1"/>
    <row r="69" spans="1:26" ht="15.75" thickBot="1">
      <c r="E69" s="30"/>
      <c r="F69" s="31" t="str">
        <f t="shared" ref="F69:K69" si="61">F$8</f>
        <v>13/14</v>
      </c>
      <c r="G69" s="31" t="str">
        <f t="shared" si="61"/>
        <v>14/15</v>
      </c>
      <c r="H69" s="31" t="str">
        <f t="shared" si="61"/>
        <v>15/16</v>
      </c>
      <c r="I69" s="31" t="str">
        <f t="shared" si="61"/>
        <v>16/17</v>
      </c>
      <c r="J69" s="31" t="str">
        <f t="shared" si="61"/>
        <v>17/18</v>
      </c>
      <c r="K69" s="32" t="str">
        <f t="shared" si="61"/>
        <v>Total</v>
      </c>
    </row>
    <row r="70" spans="1:26" s="17" customFormat="1" ht="13.5" thickBot="1">
      <c r="E70" s="67" t="s">
        <v>31</v>
      </c>
      <c r="F70" s="68"/>
      <c r="G70" s="68"/>
      <c r="H70" s="68"/>
      <c r="I70" s="68"/>
      <c r="J70" s="68"/>
      <c r="K70" s="69"/>
    </row>
    <row r="71" spans="1:26" ht="15" thickBot="1">
      <c r="E71" s="33" t="s">
        <v>28</v>
      </c>
      <c r="F71" s="22">
        <f>SUMIF('Capex Real Dollars'!$O$9:$O$34,Outputs!$O29,'Capex Real Dollars'!F$9:F$34)</f>
        <v>0</v>
      </c>
      <c r="G71" s="22">
        <f>SUMIF('Capex Real Dollars'!$O$9:$O$34,Outputs!$O29,'Capex Real Dollars'!G$9:G$34)</f>
        <v>0</v>
      </c>
      <c r="H71" s="22">
        <f>SUMIF('Capex Real Dollars'!$O$9:$O$34,Outputs!$O29,'Capex Real Dollars'!H$9:H$34)</f>
        <v>0</v>
      </c>
      <c r="I71" s="22">
        <f>SUMIF('Capex Real Dollars'!$O$9:$O$34,Outputs!$O29,'Capex Real Dollars'!I$9:I$34)</f>
        <v>0</v>
      </c>
      <c r="J71" s="22">
        <f>SUMIF('Capex Real Dollars'!$O$9:$O$34,Outputs!$O29,'Capex Real Dollars'!J$9:J$34)</f>
        <v>0</v>
      </c>
      <c r="K71" s="34">
        <f>SUM(F71:J71)</f>
        <v>0</v>
      </c>
    </row>
    <row r="72" spans="1:26" ht="15" thickBot="1">
      <c r="E72" s="33" t="s">
        <v>24</v>
      </c>
      <c r="F72" s="22">
        <f>F49-F73</f>
        <v>322.64044000000001</v>
      </c>
      <c r="G72" s="22">
        <f>G49-G73</f>
        <v>706.6546295791785</v>
      </c>
      <c r="H72" s="22">
        <f>H49-H73</f>
        <v>894.80492000000004</v>
      </c>
      <c r="I72" s="22">
        <f>I49-I73</f>
        <v>794.15215799999999</v>
      </c>
      <c r="J72" s="22">
        <f>J49-J73</f>
        <v>12472.545661538463</v>
      </c>
      <c r="K72" s="34">
        <f>SUM(F72:J72)</f>
        <v>15190.797809117641</v>
      </c>
      <c r="P72" s="27"/>
      <c r="Q72" s="27"/>
      <c r="R72" s="27"/>
      <c r="S72" s="27"/>
      <c r="T72" s="27"/>
      <c r="U72" s="27"/>
    </row>
    <row r="73" spans="1:26" ht="15" thickBot="1">
      <c r="E73" s="33" t="s">
        <v>29</v>
      </c>
      <c r="F73" s="58">
        <f>SUMIF('Capex Nominal Dollars'!$D$9:$D$43,Outputs!$E$73,'Capex Nominal Dollars'!F9:F43)</f>
        <v>0</v>
      </c>
      <c r="G73" s="58">
        <f>SUMIF('Capex Nominal Dollars'!$D$9:$D$43,Outputs!$E$73,'Capex Nominal Dollars'!G9:G43)</f>
        <v>0</v>
      </c>
      <c r="H73" s="58">
        <f>SUMIF('Capex Nominal Dollars'!$D$9:$D$43,Outputs!$E$73,'Capex Nominal Dollars'!H9:H43)</f>
        <v>21.778460000000003</v>
      </c>
      <c r="I73" s="58">
        <f>SUMIF('Capex Nominal Dollars'!$D$9:$D$43,Outputs!$E$73,'Capex Nominal Dollars'!I9:I43)</f>
        <v>53.015933000000004</v>
      </c>
      <c r="J73" s="58">
        <f>SUMIF('Capex Nominal Dollars'!$D$9:$D$43,Outputs!$E$73,'Capex Nominal Dollars'!J9:J43)</f>
        <v>0</v>
      </c>
      <c r="K73" s="58">
        <f>SUMIF('Capex Nominal Dollars'!$D$9:$D$43,Outputs!$E$73,'Capex Nominal Dollars'!K9:K43)</f>
        <v>0</v>
      </c>
      <c r="P73" s="27"/>
      <c r="Q73" s="27"/>
      <c r="R73" s="27"/>
      <c r="S73" s="27"/>
      <c r="T73" s="27"/>
      <c r="U73" s="27"/>
    </row>
    <row r="74" spans="1:26" ht="16.5" thickTop="1" thickBot="1">
      <c r="E74" s="35" t="s">
        <v>14</v>
      </c>
      <c r="F74" s="25">
        <f>SUM(F71:F73)</f>
        <v>322.64044000000001</v>
      </c>
      <c r="G74" s="25">
        <f>SUM(G71:G73)</f>
        <v>706.6546295791785</v>
      </c>
      <c r="H74" s="25">
        <f>SUM(H71:H73)</f>
        <v>916.58338000000003</v>
      </c>
      <c r="I74" s="25">
        <f>SUM(I71:I73)</f>
        <v>847.168091</v>
      </c>
      <c r="J74" s="25">
        <f>SUM(J71:J73)</f>
        <v>12472.545661538463</v>
      </c>
      <c r="K74" s="36">
        <f>SUM(F74:J74)</f>
        <v>15265.592202117641</v>
      </c>
      <c r="M74" s="28" t="b">
        <f>K74=K49</f>
        <v>1</v>
      </c>
    </row>
    <row r="75" spans="1:26" ht="13.5" thickBot="1">
      <c r="E75" s="67" t="s">
        <v>6</v>
      </c>
      <c r="F75" s="68"/>
      <c r="G75" s="68"/>
      <c r="H75" s="68"/>
      <c r="I75" s="68"/>
      <c r="J75" s="68"/>
      <c r="K75" s="69"/>
    </row>
    <row r="76" spans="1:26" ht="15" thickBot="1">
      <c r="E76" s="33" t="s">
        <v>28</v>
      </c>
      <c r="F76" s="22">
        <f>'Capex Nominal Dollars'!F52</f>
        <v>0</v>
      </c>
      <c r="G76" s="22">
        <f>'Capex Nominal Dollars'!G52</f>
        <v>0</v>
      </c>
      <c r="H76" s="22">
        <f>'Capex Nominal Dollars'!H52</f>
        <v>0</v>
      </c>
      <c r="I76" s="22">
        <f>'Capex Nominal Dollars'!I52</f>
        <v>0</v>
      </c>
      <c r="J76" s="22">
        <f>'Capex Nominal Dollars'!J52</f>
        <v>0</v>
      </c>
      <c r="K76" s="34">
        <f>SUM(F76:J76)</f>
        <v>0</v>
      </c>
    </row>
    <row r="77" spans="1:26" ht="15" thickBot="1">
      <c r="E77" s="33" t="s">
        <v>24</v>
      </c>
      <c r="F77" s="22">
        <f>'Capex Nominal Dollars'!F53</f>
        <v>1756.4235236161667</v>
      </c>
      <c r="G77" s="22">
        <f>'Capex Nominal Dollars'!G53</f>
        <v>1348.0319881013754</v>
      </c>
      <c r="H77" s="22">
        <f>'Capex Nominal Dollars'!H53</f>
        <v>1764.3799552946418</v>
      </c>
      <c r="I77" s="22">
        <f>'Capex Nominal Dollars'!I53</f>
        <v>456.99542159966416</v>
      </c>
      <c r="J77" s="22">
        <f>'Capex Nominal Dollars'!J53</f>
        <v>574.83628468640961</v>
      </c>
      <c r="K77" s="34">
        <f>SUM(F77:J77)</f>
        <v>5900.6671732982577</v>
      </c>
    </row>
    <row r="78" spans="1:26" ht="15" thickBot="1">
      <c r="E78" s="33" t="s">
        <v>29</v>
      </c>
      <c r="F78" s="22">
        <f>'Capex Nominal Dollars'!F54</f>
        <v>16.458090695820363</v>
      </c>
      <c r="G78" s="22">
        <f>'Capex Nominal Dollars'!G54</f>
        <v>5.689181861420928</v>
      </c>
      <c r="H78" s="22">
        <f>'Capex Nominal Dollars'!H54</f>
        <v>0</v>
      </c>
      <c r="I78" s="22">
        <f>'Capex Nominal Dollars'!I54</f>
        <v>0</v>
      </c>
      <c r="J78" s="22">
        <f>'Capex Nominal Dollars'!J54</f>
        <v>0</v>
      </c>
      <c r="K78" s="34">
        <f>SUM(F78:J78)</f>
        <v>22.147272557241291</v>
      </c>
    </row>
    <row r="79" spans="1:26" ht="15.75" thickBot="1">
      <c r="E79" s="35" t="s">
        <v>14</v>
      </c>
      <c r="F79" s="25">
        <f>SUM(F76:F78)</f>
        <v>1772.8816143119871</v>
      </c>
      <c r="G79" s="25">
        <f>SUM(G76:G78)</f>
        <v>1353.7211699627962</v>
      </c>
      <c r="H79" s="25">
        <f>SUM(H76:H78)</f>
        <v>1764.3799552946418</v>
      </c>
      <c r="I79" s="25">
        <f>SUM(I76:I78)</f>
        <v>456.99542159966416</v>
      </c>
      <c r="J79" s="25">
        <f>SUM(J76:J78)</f>
        <v>574.83628468640961</v>
      </c>
      <c r="K79" s="36">
        <f>SUM(F79:J79)</f>
        <v>5922.8144458554989</v>
      </c>
    </row>
    <row r="80" spans="1:26" ht="13.5" thickBot="1">
      <c r="E80" s="67" t="s">
        <v>32</v>
      </c>
      <c r="F80" s="68"/>
      <c r="G80" s="68"/>
      <c r="H80" s="68"/>
      <c r="I80" s="68"/>
      <c r="J80" s="68"/>
      <c r="K80" s="69"/>
    </row>
    <row r="81" spans="1:26" ht="15" thickBot="1">
      <c r="E81" s="33" t="s">
        <v>28</v>
      </c>
      <c r="F81" s="22">
        <f>F71-F76</f>
        <v>0</v>
      </c>
      <c r="G81" s="22">
        <f t="shared" ref="G81:J81" si="62">G71-G76</f>
        <v>0</v>
      </c>
      <c r="H81" s="22">
        <f t="shared" si="62"/>
        <v>0</v>
      </c>
      <c r="I81" s="22">
        <f t="shared" si="62"/>
        <v>0</v>
      </c>
      <c r="J81" s="22">
        <f t="shared" si="62"/>
        <v>0</v>
      </c>
      <c r="K81" s="34">
        <f>SUM(F81:J81)</f>
        <v>0</v>
      </c>
    </row>
    <row r="82" spans="1:26" ht="15" thickBot="1">
      <c r="E82" s="33" t="s">
        <v>24</v>
      </c>
      <c r="F82" s="22">
        <f t="shared" ref="F82:J82" si="63">F72-F77</f>
        <v>-1433.7830836161666</v>
      </c>
      <c r="G82" s="22">
        <f t="shared" si="63"/>
        <v>-641.37735852219691</v>
      </c>
      <c r="H82" s="22">
        <f t="shared" si="63"/>
        <v>-869.57503529464179</v>
      </c>
      <c r="I82" s="22">
        <f t="shared" si="63"/>
        <v>337.15673640033583</v>
      </c>
      <c r="J82" s="22">
        <f t="shared" si="63"/>
        <v>11897.709376852054</v>
      </c>
      <c r="K82" s="34">
        <f>SUM(F82:J82)</f>
        <v>9290.1306358193833</v>
      </c>
    </row>
    <row r="83" spans="1:26" ht="15" thickBot="1">
      <c r="E83" s="33" t="s">
        <v>29</v>
      </c>
      <c r="F83" s="22">
        <f t="shared" ref="F83:J83" si="64">F73-F78</f>
        <v>-16.458090695820363</v>
      </c>
      <c r="G83" s="22">
        <f t="shared" si="64"/>
        <v>-5.689181861420928</v>
      </c>
      <c r="H83" s="22">
        <f t="shared" si="64"/>
        <v>21.778460000000003</v>
      </c>
      <c r="I83" s="22">
        <f t="shared" si="64"/>
        <v>53.015933000000004</v>
      </c>
      <c r="J83" s="22">
        <f t="shared" si="64"/>
        <v>0</v>
      </c>
      <c r="K83" s="34">
        <f>SUM(F83:J83)</f>
        <v>52.64712044275872</v>
      </c>
    </row>
    <row r="84" spans="1:26" ht="15">
      <c r="E84" s="37" t="s">
        <v>14</v>
      </c>
      <c r="F84" s="29">
        <f>SUM(F81:F83)</f>
        <v>-1450.2411743119869</v>
      </c>
      <c r="G84" s="29">
        <f>SUM(G81:G83)</f>
        <v>-647.06654038361785</v>
      </c>
      <c r="H84" s="29">
        <f>SUM(H81:H83)</f>
        <v>-847.7965752946418</v>
      </c>
      <c r="I84" s="29">
        <f>SUM(I81:I83)</f>
        <v>390.17266940033585</v>
      </c>
      <c r="J84" s="29">
        <f>SUM(J81:J83)</f>
        <v>11897.709376852054</v>
      </c>
      <c r="K84" s="38">
        <f>SUM(F84:J84)</f>
        <v>9342.7777562621432</v>
      </c>
    </row>
    <row r="86" spans="1:26" s="17" customFormat="1" ht="14.25">
      <c r="A86" s="3" t="s">
        <v>45</v>
      </c>
      <c r="B86" s="3"/>
      <c r="C86" s="3"/>
      <c r="D86" s="3"/>
      <c r="E86" s="3"/>
      <c r="F86" s="3"/>
      <c r="G86" s="3"/>
      <c r="H86" s="3"/>
      <c r="I86" s="3"/>
      <c r="J86" s="3"/>
      <c r="K86" s="3"/>
      <c r="L86" s="3"/>
      <c r="M86" s="3"/>
      <c r="N86" s="3"/>
      <c r="O86" s="3"/>
      <c r="P86" s="3"/>
      <c r="Q86" s="3"/>
      <c r="R86" s="3"/>
      <c r="S86" s="3"/>
      <c r="T86" s="3"/>
      <c r="U86" s="3"/>
      <c r="V86" s="3"/>
      <c r="W86" s="3"/>
      <c r="X86" s="3"/>
      <c r="Y86" s="3"/>
      <c r="Z86" s="3"/>
    </row>
    <row r="88" spans="1:26" ht="15.75" thickBot="1">
      <c r="E88" s="30"/>
      <c r="F88" s="56" t="s">
        <v>63</v>
      </c>
      <c r="G88" s="56" t="s">
        <v>61</v>
      </c>
      <c r="H88" s="56" t="s">
        <v>51</v>
      </c>
      <c r="I88" s="56" t="s">
        <v>52</v>
      </c>
      <c r="J88" s="56" t="s">
        <v>53</v>
      </c>
      <c r="K88" s="32" t="str">
        <f t="shared" ref="K88" si="65">K$8</f>
        <v>Total</v>
      </c>
    </row>
    <row r="89" spans="1:26" ht="15" thickBot="1">
      <c r="E89" s="33" t="s">
        <v>31</v>
      </c>
      <c r="F89" s="46">
        <v>0.17389754999999998</v>
      </c>
      <c r="G89" s="46">
        <v>0.43200249000000007</v>
      </c>
      <c r="H89" s="46">
        <f>F74/1000</f>
        <v>0.32264044000000003</v>
      </c>
      <c r="I89" s="46">
        <f t="shared" ref="I89:J89" si="66">G74/1000</f>
        <v>0.70665462957917846</v>
      </c>
      <c r="J89" s="46">
        <f t="shared" si="66"/>
        <v>0.91658338000000006</v>
      </c>
      <c r="K89" s="47">
        <f>SUM(F89:J89)</f>
        <v>2.5517784895791786</v>
      </c>
    </row>
    <row r="90" spans="1:26" ht="15" thickBot="1">
      <c r="E90" s="33" t="s">
        <v>6</v>
      </c>
      <c r="F90" s="22">
        <v>0</v>
      </c>
      <c r="G90" s="46">
        <v>1.3956377029729847</v>
      </c>
      <c r="H90" s="46">
        <f>F79/1000</f>
        <v>1.772881614311987</v>
      </c>
      <c r="I90" s="46">
        <f t="shared" ref="I90:J90" si="67">G79/1000</f>
        <v>1.3537211699627962</v>
      </c>
      <c r="J90" s="46">
        <f t="shared" si="67"/>
        <v>1.7643799552946418</v>
      </c>
      <c r="K90" s="47">
        <f>SUM(F90:J90)</f>
        <v>6.286620442542409</v>
      </c>
    </row>
    <row r="91" spans="1:26" ht="15" thickBot="1">
      <c r="E91" s="33" t="s">
        <v>32</v>
      </c>
      <c r="F91" s="22"/>
      <c r="G91" s="46">
        <f>G89-G90</f>
        <v>-0.9636352129729846</v>
      </c>
      <c r="H91" s="46">
        <f>H89-H90</f>
        <v>-1.450241174311987</v>
      </c>
      <c r="I91" s="46">
        <f t="shared" ref="I91:J91" si="68">I89-I90</f>
        <v>-0.64706654038361777</v>
      </c>
      <c r="J91" s="46">
        <f t="shared" si="68"/>
        <v>-0.8477965752946417</v>
      </c>
      <c r="K91" s="47">
        <f>SUM(F91:J91)</f>
        <v>-3.9087395029632308</v>
      </c>
    </row>
    <row r="93" spans="1:26" ht="14.25">
      <c r="A93" s="3" t="s">
        <v>69</v>
      </c>
      <c r="B93" s="3"/>
      <c r="C93" s="3"/>
      <c r="D93" s="3"/>
      <c r="E93" s="3"/>
      <c r="F93" s="3"/>
      <c r="G93" s="3"/>
      <c r="H93" s="3"/>
      <c r="I93" s="3"/>
      <c r="J93" s="3"/>
      <c r="K93" s="3"/>
      <c r="L93" s="3"/>
      <c r="M93" s="3"/>
      <c r="N93" s="3"/>
      <c r="O93" s="3"/>
      <c r="P93" s="3"/>
      <c r="Q93" s="3"/>
      <c r="R93" s="3"/>
      <c r="S93" s="3"/>
      <c r="T93" s="3"/>
      <c r="U93" s="3"/>
      <c r="V93" s="3"/>
      <c r="W93" s="3"/>
      <c r="X93" s="3"/>
      <c r="Y93" s="3"/>
      <c r="Z93" s="3"/>
    </row>
    <row r="95" spans="1:26" ht="15.75" thickBot="1">
      <c r="E95" s="30"/>
      <c r="F95" s="61" t="str">
        <f>F69</f>
        <v>13/14</v>
      </c>
      <c r="G95" s="61" t="str">
        <f t="shared" ref="G95:K95" si="69">G69</f>
        <v>14/15</v>
      </c>
      <c r="H95" s="61" t="str">
        <f t="shared" si="69"/>
        <v>15/16</v>
      </c>
      <c r="I95" s="61" t="str">
        <f t="shared" si="69"/>
        <v>16/17</v>
      </c>
      <c r="J95" s="61" t="str">
        <f t="shared" si="69"/>
        <v>17/18</v>
      </c>
      <c r="K95" s="61" t="str">
        <f t="shared" si="69"/>
        <v>Total</v>
      </c>
    </row>
    <row r="96" spans="1:26" ht="15" thickBot="1">
      <c r="E96" s="33" t="s">
        <v>67</v>
      </c>
      <c r="F96" s="46">
        <f>F74/1000</f>
        <v>0.32264044000000003</v>
      </c>
      <c r="G96" s="46">
        <f t="shared" ref="G96:J96" si="70">G74/1000</f>
        <v>0.70665462957917846</v>
      </c>
      <c r="H96" s="46">
        <f t="shared" si="70"/>
        <v>0.91658338000000006</v>
      </c>
      <c r="I96" s="46">
        <f t="shared" si="70"/>
        <v>0.84716809100000001</v>
      </c>
      <c r="J96" s="46">
        <f t="shared" si="70"/>
        <v>12.472545661538463</v>
      </c>
      <c r="K96" s="47">
        <f>SUM(F96:J96)</f>
        <v>15.265592202117642</v>
      </c>
    </row>
    <row r="97" spans="1:26" ht="15" thickBot="1">
      <c r="E97" s="33" t="s">
        <v>68</v>
      </c>
      <c r="F97" s="22">
        <f>F11/1000</f>
        <v>0</v>
      </c>
      <c r="G97" s="46">
        <f>G11/1000</f>
        <v>0</v>
      </c>
      <c r="H97" s="46">
        <f>H11/1000</f>
        <v>0</v>
      </c>
      <c r="I97" s="46">
        <f>I11/1000</f>
        <v>0</v>
      </c>
      <c r="J97" s="46">
        <f>J11/1000</f>
        <v>9.5854962915384618</v>
      </c>
      <c r="K97" s="47">
        <f>SUM(F97:J97)</f>
        <v>9.5854962915384618</v>
      </c>
    </row>
    <row r="98" spans="1:26" ht="15" thickBot="1">
      <c r="E98" s="33" t="s">
        <v>70</v>
      </c>
      <c r="F98" s="22">
        <f>F96-F97</f>
        <v>0.32264044000000003</v>
      </c>
      <c r="G98" s="46">
        <f t="shared" ref="G98:J98" si="71">G96-G97</f>
        <v>0.70665462957917846</v>
      </c>
      <c r="H98" s="46">
        <f t="shared" si="71"/>
        <v>0.91658338000000006</v>
      </c>
      <c r="I98" s="46">
        <f t="shared" si="71"/>
        <v>0.84716809100000001</v>
      </c>
      <c r="J98" s="46">
        <f t="shared" si="71"/>
        <v>2.8870493700000015</v>
      </c>
      <c r="K98" s="47">
        <f>SUM(F98:J98)</f>
        <v>5.6800959105791797</v>
      </c>
    </row>
    <row r="100" spans="1:26" s="17" customFormat="1" ht="14.25">
      <c r="A100" s="3" t="s">
        <v>78</v>
      </c>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5" thickBot="1"/>
    <row r="102" spans="1:26" ht="15.75" thickBot="1">
      <c r="E102" s="18" t="s">
        <v>19</v>
      </c>
      <c r="F102" s="70" t="s">
        <v>79</v>
      </c>
      <c r="G102" s="71"/>
      <c r="H102" s="70" t="s">
        <v>80</v>
      </c>
      <c r="I102" s="71"/>
      <c r="J102" s="70" t="s">
        <v>32</v>
      </c>
      <c r="K102" s="71"/>
    </row>
    <row r="103" spans="1:26" ht="15.75" thickBot="1">
      <c r="E103" s="18" t="s">
        <v>19</v>
      </c>
      <c r="F103" s="19" t="str">
        <f>I95</f>
        <v>16/17</v>
      </c>
      <c r="G103" s="19" t="str">
        <f>J95</f>
        <v>17/18</v>
      </c>
      <c r="H103" s="19" t="str">
        <f>I95</f>
        <v>16/17</v>
      </c>
      <c r="I103" s="19" t="str">
        <f>J95</f>
        <v>17/18</v>
      </c>
      <c r="J103" s="19" t="str">
        <f>I95</f>
        <v>16/17</v>
      </c>
      <c r="K103" s="19" t="str">
        <f>J95</f>
        <v>17/18</v>
      </c>
    </row>
    <row r="104" spans="1:26" ht="15" thickBot="1">
      <c r="E104" s="20" t="str">
        <f t="shared" ref="E104:E111" si="72">E54</f>
        <v>Switchyard</v>
      </c>
      <c r="F104" s="46">
        <v>0.40011523999999998</v>
      </c>
      <c r="G104" s="46">
        <v>8.7999999999999995E-2</v>
      </c>
      <c r="H104" s="46">
        <f>I41/1000</f>
        <v>0.66006574399999995</v>
      </c>
      <c r="I104" s="46">
        <f>J41/1000</f>
        <v>1.1703029200000001</v>
      </c>
      <c r="J104" s="46">
        <f>H104-F104</f>
        <v>0.25995050399999997</v>
      </c>
      <c r="K104" s="46">
        <f>I104-G104</f>
        <v>1.0823029200000001</v>
      </c>
    </row>
    <row r="105" spans="1:26" ht="15" thickBot="1">
      <c r="E105" s="20" t="str">
        <f t="shared" si="72"/>
        <v>Transmission line</v>
      </c>
      <c r="F105" s="46">
        <v>8.0000000000000002E-3</v>
      </c>
      <c r="G105" s="46">
        <v>1.6E-2</v>
      </c>
      <c r="H105" s="46">
        <f t="shared" ref="H105:I105" si="73">I42/1000</f>
        <v>0</v>
      </c>
      <c r="I105" s="46">
        <f t="shared" si="73"/>
        <v>1.6E-2</v>
      </c>
      <c r="J105" s="46">
        <f t="shared" ref="J105:J111" si="74">H105-F105</f>
        <v>-8.0000000000000002E-3</v>
      </c>
      <c r="K105" s="46">
        <f t="shared" ref="K105:K111" si="75">I105-G105</f>
        <v>0</v>
      </c>
    </row>
    <row r="106" spans="1:26" ht="15" thickBot="1">
      <c r="E106" s="20" t="str">
        <f t="shared" si="72"/>
        <v xml:space="preserve">Easements </v>
      </c>
      <c r="F106" s="46">
        <v>0</v>
      </c>
      <c r="G106" s="46">
        <v>0</v>
      </c>
      <c r="H106" s="46">
        <f t="shared" ref="H106:I106" si="76">I43/1000</f>
        <v>0</v>
      </c>
      <c r="I106" s="46">
        <f t="shared" si="76"/>
        <v>0</v>
      </c>
      <c r="J106" s="46">
        <f t="shared" si="74"/>
        <v>0</v>
      </c>
      <c r="K106" s="46">
        <f t="shared" si="75"/>
        <v>0</v>
      </c>
    </row>
    <row r="107" spans="1:26" ht="15" thickBot="1">
      <c r="E107" s="20" t="str">
        <f t="shared" si="72"/>
        <v>Ancillary 15 - control system</v>
      </c>
      <c r="F107" s="46">
        <v>3.5000000000000003E-2</v>
      </c>
      <c r="G107" s="46">
        <v>0.105</v>
      </c>
      <c r="H107" s="46">
        <f t="shared" ref="H107:I107" si="77">I44/1000</f>
        <v>0</v>
      </c>
      <c r="I107" s="46">
        <f t="shared" si="77"/>
        <v>0</v>
      </c>
      <c r="J107" s="46">
        <f t="shared" si="74"/>
        <v>-3.5000000000000003E-2</v>
      </c>
      <c r="K107" s="46">
        <f t="shared" si="75"/>
        <v>-0.105</v>
      </c>
    </row>
    <row r="108" spans="1:26" ht="15" thickBot="1">
      <c r="E108" s="20" t="str">
        <f t="shared" si="72"/>
        <v>Ancillary 30</v>
      </c>
      <c r="F108" s="46">
        <v>0.39248195999999996</v>
      </c>
      <c r="G108" s="46">
        <v>0.28699999999999998</v>
      </c>
      <c r="H108" s="46">
        <f t="shared" ref="H108:I108" si="78">I45/1000</f>
        <v>6.9574999999999993E-3</v>
      </c>
      <c r="I108" s="46">
        <f t="shared" si="78"/>
        <v>0.71886649999999996</v>
      </c>
      <c r="J108" s="46">
        <f t="shared" si="74"/>
        <v>-0.38552445999999996</v>
      </c>
      <c r="K108" s="46">
        <f t="shared" si="75"/>
        <v>0.43186649999999999</v>
      </c>
    </row>
    <row r="109" spans="1:26" ht="15" thickBot="1">
      <c r="E109" s="20" t="str">
        <f t="shared" si="72"/>
        <v>Inspection and test equipment</v>
      </c>
      <c r="F109" s="46">
        <v>0</v>
      </c>
      <c r="G109" s="46">
        <v>0</v>
      </c>
      <c r="H109" s="46">
        <f t="shared" ref="H109:I109" si="79">I46/1000</f>
        <v>0</v>
      </c>
      <c r="I109" s="46">
        <f t="shared" si="79"/>
        <v>0</v>
      </c>
      <c r="J109" s="46">
        <f t="shared" si="74"/>
        <v>0</v>
      </c>
      <c r="K109" s="46">
        <f t="shared" si="75"/>
        <v>0</v>
      </c>
    </row>
    <row r="110" spans="1:26" ht="15" thickBot="1">
      <c r="E110" s="20" t="str">
        <f t="shared" si="72"/>
        <v>Other operating assets</v>
      </c>
      <c r="F110" s="46">
        <v>6.5735000000000001</v>
      </c>
      <c r="G110" s="46">
        <v>6.7350000000000003</v>
      </c>
      <c r="H110" s="46">
        <f t="shared" ref="H110:I110" si="80">I47/1000</f>
        <v>0.17772395600000002</v>
      </c>
      <c r="I110" s="46">
        <f t="shared" si="80"/>
        <v>10.567376241538463</v>
      </c>
      <c r="J110" s="46">
        <f t="shared" si="74"/>
        <v>-6.3957760439999998</v>
      </c>
      <c r="K110" s="46">
        <f t="shared" si="75"/>
        <v>3.832376241538463</v>
      </c>
    </row>
    <row r="111" spans="1:26" ht="15" thickBot="1">
      <c r="E111" s="20" t="str">
        <f t="shared" si="72"/>
        <v>Office machines</v>
      </c>
      <c r="F111" s="46">
        <v>0</v>
      </c>
      <c r="G111" s="46">
        <v>0</v>
      </c>
      <c r="H111" s="46">
        <f t="shared" ref="H111:I111" si="81">I48/1000</f>
        <v>2.4208910000000001E-3</v>
      </c>
      <c r="I111" s="46">
        <f t="shared" si="81"/>
        <v>0</v>
      </c>
      <c r="J111" s="46">
        <f t="shared" si="74"/>
        <v>2.4208910000000001E-3</v>
      </c>
      <c r="K111" s="46">
        <f t="shared" si="75"/>
        <v>0</v>
      </c>
    </row>
    <row r="112" spans="1:26" ht="15.75" thickBot="1">
      <c r="E112" s="24" t="s">
        <v>14</v>
      </c>
      <c r="F112" s="63">
        <f t="shared" ref="F112:K112" si="82">SUM(F104:F111)</f>
        <v>7.4090971999999997</v>
      </c>
      <c r="G112" s="63">
        <f t="shared" si="82"/>
        <v>7.2309999999999999</v>
      </c>
      <c r="H112" s="63">
        <f t="shared" si="82"/>
        <v>0.8471680909999999</v>
      </c>
      <c r="I112" s="63">
        <f t="shared" si="82"/>
        <v>12.472545661538463</v>
      </c>
      <c r="J112" s="63">
        <f t="shared" si="82"/>
        <v>-6.5619291090000003</v>
      </c>
      <c r="K112" s="63">
        <f t="shared" si="82"/>
        <v>5.2415456615384635</v>
      </c>
    </row>
  </sheetData>
  <mergeCells count="6">
    <mergeCell ref="E70:K70"/>
    <mergeCell ref="E75:K75"/>
    <mergeCell ref="E80:K80"/>
    <mergeCell ref="F102:G102"/>
    <mergeCell ref="H102:I102"/>
    <mergeCell ref="J102:K10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306149ABEC20408F3757D6970AF83C" ma:contentTypeVersion="0" ma:contentTypeDescription="Create a new document." ma:contentTypeScope="" ma:versionID="57e27c30a19433ef232995b1ff06f5d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78A29E-1A00-4C6B-82BC-8B9ACD32C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5A87929-7DD9-4185-92FA-070C7C906E47}">
  <ds:schemaRefs>
    <ds:schemaRef ds:uri="http://schemas.microsoft.com/sharepoint/v3/contenttype/forms"/>
  </ds:schemaRefs>
</ds:datastoreItem>
</file>

<file path=customXml/itemProps3.xml><?xml version="1.0" encoding="utf-8"?>
<ds:datastoreItem xmlns:ds="http://schemas.openxmlformats.org/officeDocument/2006/customXml" ds:itemID="{8C92F750-444E-48D8-8B0E-0948CCF790EB}">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Input</vt:lpstr>
      <vt:lpstr>Inflation</vt:lpstr>
      <vt:lpstr>Capex Real Dollars</vt:lpstr>
      <vt:lpstr>Capex Nominal Dollars</vt:lpstr>
      <vt:lpstr>Outputs</vt:lpstr>
    </vt:vector>
  </TitlesOfParts>
  <Company>APA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Allen, Mark</dc:creator>
  <cp:lastModifiedBy>Allen, Mark</cp:lastModifiedBy>
  <cp:lastPrinted>2017-11-29T05:15:53Z</cp:lastPrinted>
  <dcterms:created xsi:type="dcterms:W3CDTF">2017-01-05T03:36:14Z</dcterms:created>
  <dcterms:modified xsi:type="dcterms:W3CDTF">2017-11-30T22:38:01Z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0x010100B1306149ABEC20408F3757D6970AF83C</vt:lpwstr>
  </property>
</Properties>
</file>